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pinheiro/Documents/1 Research/SWA website/"/>
    </mc:Choice>
  </mc:AlternateContent>
  <bookViews>
    <workbookView xWindow="0" yWindow="460" windowWidth="25600" windowHeight="15540" tabRatio="696" firstSheet="6" activeTab="6"/>
  </bookViews>
  <sheets>
    <sheet name="Linear regression_HID" sheetId="8" state="hidden" r:id="rId1"/>
    <sheet name="Linear regression_HID1" sheetId="9" state="hidden" r:id="rId2"/>
    <sheet name="Linear regression_HID2" sheetId="10" state="hidden" r:id="rId3"/>
    <sheet name="Linear regression_HID3" sheetId="11" state="hidden" r:id="rId4"/>
    <sheet name="Linear regression_HID4" sheetId="12" state="hidden" r:id="rId5"/>
    <sheet name="Linear regression_HID5" sheetId="13" state="hidden" r:id="rId6"/>
    <sheet name="Database" sheetId="1" r:id="rId7"/>
    <sheet name="Database literature" sheetId="18" r:id="rId8"/>
    <sheet name="Museums" sheetId="19" r:id="rId9"/>
  </sheets>
  <definedNames>
    <definedName name="_xlnm._FilterDatabase" localSheetId="6" hidden="1">Database!$A$1:$BV$740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661" i="1" l="1"/>
  <c r="T661" i="1"/>
  <c r="BN671" i="1"/>
  <c r="T671" i="1"/>
  <c r="BN706" i="1"/>
  <c r="T706" i="1"/>
  <c r="BN719" i="1"/>
  <c r="T166" i="1"/>
  <c r="H749" i="1"/>
  <c r="BN457" i="1"/>
  <c r="BN320" i="1"/>
  <c r="T320" i="1"/>
  <c r="BN645" i="1"/>
  <c r="T645" i="1"/>
  <c r="BN504" i="1"/>
  <c r="T504" i="1"/>
  <c r="T627" i="1"/>
  <c r="BN627" i="1"/>
  <c r="BN32" i="1"/>
  <c r="BN33" i="1"/>
  <c r="T33" i="1"/>
  <c r="T3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34" i="1"/>
  <c r="BN35" i="1"/>
  <c r="BN36" i="1"/>
  <c r="BN37" i="1"/>
  <c r="BN38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2" i="1"/>
  <c r="BN213" i="1"/>
  <c r="BN214" i="1"/>
  <c r="BN215" i="1"/>
  <c r="BN216" i="1"/>
  <c r="BN217" i="1"/>
  <c r="BN218" i="1"/>
  <c r="BN219" i="1"/>
  <c r="BN220" i="1"/>
  <c r="BN221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6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2" i="1"/>
  <c r="BN663" i="1"/>
  <c r="BN664" i="1"/>
  <c r="BN665" i="1"/>
  <c r="BN666" i="1"/>
  <c r="BN667" i="1"/>
  <c r="BN668" i="1"/>
  <c r="BN669" i="1"/>
  <c r="BN670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7" i="1"/>
  <c r="BN708" i="1"/>
  <c r="BN709" i="1"/>
  <c r="BN711" i="1"/>
  <c r="BN712" i="1"/>
  <c r="BN713" i="1"/>
  <c r="BN714" i="1"/>
  <c r="BN715" i="1"/>
  <c r="BN716" i="1"/>
  <c r="BN717" i="1"/>
  <c r="BN718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1" i="13"/>
  <c r="C1" i="13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1" i="12"/>
  <c r="C1" i="12"/>
  <c r="B2" i="12"/>
  <c r="C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1" i="11"/>
  <c r="C1" i="1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" i="10"/>
  <c r="C1" i="10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" i="9"/>
  <c r="C1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1" i="8"/>
  <c r="C1" i="8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T292" i="1"/>
  <c r="T310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8" i="1"/>
  <c r="T717" i="1"/>
  <c r="T716" i="1"/>
  <c r="T715" i="1"/>
  <c r="T714" i="1"/>
  <c r="T713" i="1"/>
  <c r="T712" i="1"/>
  <c r="T711" i="1"/>
  <c r="T709" i="1"/>
  <c r="T708" i="1"/>
  <c r="T707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0" i="1"/>
  <c r="T669" i="1"/>
  <c r="T668" i="1"/>
  <c r="T667" i="1"/>
  <c r="T666" i="1"/>
  <c r="T665" i="1"/>
  <c r="T664" i="1"/>
  <c r="T663" i="1"/>
  <c r="T662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6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19" i="1"/>
  <c r="T318" i="1"/>
  <c r="T317" i="1"/>
  <c r="T316" i="1"/>
  <c r="T315" i="1"/>
  <c r="T314" i="1"/>
  <c r="T313" i="1"/>
  <c r="T312" i="1"/>
  <c r="T311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1" i="1"/>
  <c r="T220" i="1"/>
  <c r="T219" i="1"/>
  <c r="T218" i="1"/>
  <c r="T217" i="1"/>
  <c r="T216" i="1"/>
  <c r="T215" i="1"/>
  <c r="T214" i="1"/>
  <c r="T213" i="1"/>
  <c r="T212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8" i="1"/>
  <c r="T37" i="1"/>
  <c r="T36" i="1"/>
  <c r="T35" i="1"/>
  <c r="T34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<sst xmlns="http://schemas.openxmlformats.org/spreadsheetml/2006/main" count="15766" uniqueCount="3673">
  <si>
    <t>10 familias</t>
  </si>
  <si>
    <t>40 familias</t>
  </si>
  <si>
    <t>Family</t>
  </si>
  <si>
    <t>Genus</t>
  </si>
  <si>
    <t>Species</t>
  </si>
  <si>
    <t>authority</t>
  </si>
  <si>
    <t>Popular_name_PT</t>
  </si>
  <si>
    <t>English_name</t>
  </si>
  <si>
    <t>BR</t>
  </si>
  <si>
    <t>RR</t>
  </si>
  <si>
    <t>RB</t>
  </si>
  <si>
    <t>TP</t>
  </si>
  <si>
    <t>SG</t>
  </si>
  <si>
    <t>SB</t>
  </si>
  <si>
    <t>EM</t>
  </si>
  <si>
    <t>OC</t>
  </si>
  <si>
    <t>Habitat use</t>
  </si>
  <si>
    <t>Relation</t>
  </si>
  <si>
    <t>Depth_category</t>
  </si>
  <si>
    <t>max_depth_m</t>
  </si>
  <si>
    <t>Size_category</t>
  </si>
  <si>
    <t>Maximum_size_cm</t>
  </si>
  <si>
    <t>Mobility</t>
  </si>
  <si>
    <t>Geographic_distribution</t>
  </si>
  <si>
    <t xml:space="preserve">Trophic_category </t>
  </si>
  <si>
    <t>Functional group</t>
  </si>
  <si>
    <t>Potencial de dispersão</t>
  </si>
  <si>
    <t>Rafting</t>
  </si>
  <si>
    <t>Targeted_species_fisheries</t>
  </si>
  <si>
    <t>IUCN</t>
  </si>
  <si>
    <t>Atol</t>
  </si>
  <si>
    <t>FN</t>
  </si>
  <si>
    <t>SpSp</t>
  </si>
  <si>
    <t>PML</t>
  </si>
  <si>
    <t>PA-MA</t>
  </si>
  <si>
    <t>CE</t>
  </si>
  <si>
    <t>RN</t>
  </si>
  <si>
    <t>PE</t>
  </si>
  <si>
    <t>PB</t>
  </si>
  <si>
    <t>AL</t>
  </si>
  <si>
    <t>BA</t>
  </si>
  <si>
    <t>Abr</t>
  </si>
  <si>
    <t>CVT</t>
  </si>
  <si>
    <t>Tri</t>
  </si>
  <si>
    <t>ES</t>
  </si>
  <si>
    <t>ArC</t>
  </si>
  <si>
    <t>IGr</t>
  </si>
  <si>
    <t>RJ</t>
  </si>
  <si>
    <t>SP</t>
  </si>
  <si>
    <t>SC</t>
  </si>
  <si>
    <t>PR</t>
  </si>
  <si>
    <t>URU</t>
  </si>
  <si>
    <t>ARG</t>
  </si>
  <si>
    <t>total</t>
  </si>
  <si>
    <t>Exotic</t>
  </si>
  <si>
    <t>OBS</t>
  </si>
  <si>
    <t>References</t>
  </si>
  <si>
    <t>Museums</t>
  </si>
  <si>
    <t>Type</t>
  </si>
  <si>
    <t>Yes</t>
  </si>
  <si>
    <t>ACANTHURIDAE</t>
  </si>
  <si>
    <t>Acanthurus</t>
  </si>
  <si>
    <t xml:space="preserve">Acanthurus bahianus </t>
  </si>
  <si>
    <t>Castelnau, 1855</t>
  </si>
  <si>
    <t>Cirurgião, barbeiro, lanceta</t>
  </si>
  <si>
    <t>Ocean surgeon</t>
  </si>
  <si>
    <t>RES</t>
  </si>
  <si>
    <t>MID</t>
  </si>
  <si>
    <t>MED</t>
  </si>
  <si>
    <t>ROV</t>
  </si>
  <si>
    <t>WA, OIB, MAR</t>
  </si>
  <si>
    <t>HERB</t>
  </si>
  <si>
    <t>TURF</t>
  </si>
  <si>
    <t>PEL</t>
  </si>
  <si>
    <t>N</t>
  </si>
  <si>
    <t>9, 10, 12, 15, 17, 28, 33, 37, 47, 49, 51, 57, 58, 67, 70, 79</t>
  </si>
  <si>
    <t>D, H</t>
  </si>
  <si>
    <t>OSTEICH</t>
  </si>
  <si>
    <t>Acanthurus chirurgus</t>
  </si>
  <si>
    <t>Barbeiro comum, barbeiro, lanceta, acaraúna, barbeiro-preto</t>
  </si>
  <si>
    <t>Doctorfish</t>
  </si>
  <si>
    <t>DEEP</t>
  </si>
  <si>
    <t>WA, OIB, MAR, EA</t>
  </si>
  <si>
    <t>9, 10, 12, 14, 15, 17, 28, 33, 37, 47, 49, 51, 57, 58, 67, 70, 79</t>
  </si>
  <si>
    <t xml:space="preserve">Acanthurus coeruleus </t>
  </si>
  <si>
    <t>Bloch &amp; Schneider, 1801</t>
  </si>
  <si>
    <t xml:space="preserve">Barbeiro, Barbeiro amarelo, Barbeiro azul, cirurgião azul/ amarelo, lanceta, peixe doutor </t>
  </si>
  <si>
    <t>Blue tang, Yellow tang, doctorfish</t>
  </si>
  <si>
    <t>9, 10, 12, 15, 16, 17, 28, 33, 37, 47, 49, 51, 58,70, 79</t>
  </si>
  <si>
    <t>Steindachner, 1876</t>
  </si>
  <si>
    <t>Monrovia doctorfish</t>
  </si>
  <si>
    <t>VDEEP</t>
  </si>
  <si>
    <t>SA, EA</t>
  </si>
  <si>
    <t>41, 64</t>
  </si>
  <si>
    <t>No</t>
  </si>
  <si>
    <t>ACHIRIDAE</t>
  </si>
  <si>
    <t>Achirus</t>
  </si>
  <si>
    <t>Achirus lineatus</t>
  </si>
  <si>
    <t>Linguado-aramaçá, tapa, solha, solha-redonda</t>
  </si>
  <si>
    <t>lined sole</t>
  </si>
  <si>
    <t>BE-OCA</t>
  </si>
  <si>
    <t>SHALL</t>
  </si>
  <si>
    <t>MEDSMALL</t>
  </si>
  <si>
    <t>SED</t>
  </si>
  <si>
    <t>WA</t>
  </si>
  <si>
    <t>MINV</t>
  </si>
  <si>
    <t>SAND</t>
  </si>
  <si>
    <t>9, 68</t>
  </si>
  <si>
    <t>H</t>
  </si>
  <si>
    <t>Gymnachirus</t>
  </si>
  <si>
    <t>Gymnachirus nudus</t>
  </si>
  <si>
    <t>Kaup, 1858</t>
  </si>
  <si>
    <t>Linguado-zebra, solha zebra, aramaçã</t>
  </si>
  <si>
    <t>zebra sole; naked sole</t>
  </si>
  <si>
    <t>D</t>
  </si>
  <si>
    <t>ACROPOMATIDAE</t>
  </si>
  <si>
    <t>Synagrops</t>
  </si>
  <si>
    <t xml:space="preserve">Synagrops sp. </t>
  </si>
  <si>
    <t>PE-OCA</t>
  </si>
  <si>
    <t>HMO</t>
  </si>
  <si>
    <t>MCAR</t>
  </si>
  <si>
    <t>AGONIDAE</t>
  </si>
  <si>
    <t>Agonopsis</t>
  </si>
  <si>
    <t>Agonopsis chiloensis</t>
  </si>
  <si>
    <t>(Jenyns, 1842)</t>
  </si>
  <si>
    <t>SA, EP</t>
  </si>
  <si>
    <t>ALBULIDAE</t>
  </si>
  <si>
    <t>Albula</t>
  </si>
  <si>
    <t>Albula nemoptera</t>
  </si>
  <si>
    <t>Ubarana</t>
  </si>
  <si>
    <t>Treadfin bonefish; Shafted bonefish</t>
  </si>
  <si>
    <t>LARGE</t>
  </si>
  <si>
    <t>18, 85</t>
  </si>
  <si>
    <t>Albula vulpes</t>
  </si>
  <si>
    <t>Ubarana-rato; Arabaiana-rato; Focinho-de-rato; Juruna; Peixe-rato; Ubarana; Ubarana-boca-de-rato; Ubarana do norte; Banana; Macabi; Sanducha; Falso-badejo</t>
  </si>
  <si>
    <t>Bonefish; Grubber</t>
  </si>
  <si>
    <t>CT</t>
  </si>
  <si>
    <t>9, 14, 15, 29, 35, 49, 68, 84, 86</t>
  </si>
  <si>
    <t>ALEPISAURIDAE</t>
  </si>
  <si>
    <t>Alepisaurus</t>
  </si>
  <si>
    <t>Alepisaurus ferox</t>
  </si>
  <si>
    <t>Lowe, 1833</t>
  </si>
  <si>
    <t>Long snouted lancetfish</t>
  </si>
  <si>
    <t>ALOPIIDAE</t>
  </si>
  <si>
    <t>Alopias</t>
  </si>
  <si>
    <t>Alopias superciliosus</t>
  </si>
  <si>
    <t>LIV</t>
  </si>
  <si>
    <t>24, 30, 70, 87</t>
  </si>
  <si>
    <t>CONDR</t>
  </si>
  <si>
    <t>Alopias vulpinus</t>
  </si>
  <si>
    <t>Cação-Raposa; Cação-pena; Rabilongo; Tubarão-raposa</t>
  </si>
  <si>
    <t>Thresher shark; Foxshark; Foxtail; Sickletail; Swingtail; Thintail Thresher</t>
  </si>
  <si>
    <t>VU</t>
  </si>
  <si>
    <t>Gaspa</t>
  </si>
  <si>
    <t>17, 41</t>
  </si>
  <si>
    <t>ANABLEPIDAE</t>
  </si>
  <si>
    <t>Anableps</t>
  </si>
  <si>
    <t>Anableps anableps</t>
  </si>
  <si>
    <t xml:space="preserve"> (Linnaeus, 1758)</t>
  </si>
  <si>
    <t>Alfie</t>
  </si>
  <si>
    <t xml:space="preserve">Anableps microlepis </t>
  </si>
  <si>
    <t>Müller &amp; Troschel, 1844</t>
  </si>
  <si>
    <t>ANTENNARIIDAE</t>
  </si>
  <si>
    <t>Antennarius</t>
  </si>
  <si>
    <t>Antennarius multiocellatus</t>
  </si>
  <si>
    <t>Aniquim</t>
  </si>
  <si>
    <t>Flagpole frogfish; Longlure frogfish</t>
  </si>
  <si>
    <t>16, 21, 29, 24, 41</t>
  </si>
  <si>
    <t>Antennarius striatus</t>
  </si>
  <si>
    <t xml:space="preserve">peixe-pescador riscado, antenarius; peixe-sapo; sapo; </t>
  </si>
  <si>
    <t>striated-frogfish; Striped frogfish; Splitlure frogfish; Striped anglerfish</t>
  </si>
  <si>
    <t>9, 18, 35</t>
  </si>
  <si>
    <t>Histrio</t>
  </si>
  <si>
    <t>Histrio histrio</t>
  </si>
  <si>
    <t>Peixe-sargaço</t>
  </si>
  <si>
    <t>Sargassumfish</t>
  </si>
  <si>
    <t>Y</t>
  </si>
  <si>
    <t>Cadu</t>
  </si>
  <si>
    <t>APOGONIDAE</t>
  </si>
  <si>
    <t>Apogon</t>
  </si>
  <si>
    <t xml:space="preserve">Apogon affinis </t>
  </si>
  <si>
    <t>(Poey, 1875)</t>
  </si>
  <si>
    <t>apogon</t>
  </si>
  <si>
    <t>Bigtooth cardinalfish</t>
  </si>
  <si>
    <t>WA, EA</t>
  </si>
  <si>
    <t>PLANK</t>
  </si>
  <si>
    <t>NPLA</t>
  </si>
  <si>
    <t>BRO</t>
  </si>
  <si>
    <t>LC</t>
  </si>
  <si>
    <t>Apogon americanus</t>
  </si>
  <si>
    <t>apogon brasileiro, apogon</t>
  </si>
  <si>
    <t>Brazilian apogon; Brazilian flamefish</t>
  </si>
  <si>
    <t>BR, OIB</t>
  </si>
  <si>
    <t>10, 15, 16, 22, 24, 29, 37, 41, 49, 51, 57, 70</t>
  </si>
  <si>
    <t xml:space="preserve">Apogon planifrons </t>
  </si>
  <si>
    <t>Longley &amp; Hildebrand, 1940</t>
  </si>
  <si>
    <t>cardeal pálido</t>
  </si>
  <si>
    <t>Pale cardinalfish</t>
  </si>
  <si>
    <t>29, 35</t>
  </si>
  <si>
    <t>Apogon pseudomaculatus</t>
  </si>
  <si>
    <t>Longley, 1932</t>
  </si>
  <si>
    <t>apogon de duas manchas, apogon; Totó</t>
  </si>
  <si>
    <t>Twospot cardinalfish</t>
  </si>
  <si>
    <t>SMALL</t>
  </si>
  <si>
    <t>22, 31, 35, 41, 59, 67, 70</t>
  </si>
  <si>
    <t xml:space="preserve">Apogon quadrisquamatus </t>
  </si>
  <si>
    <t>Longley, 1934</t>
  </si>
  <si>
    <t>Sawcheek cardinalfish</t>
  </si>
  <si>
    <t>16, 20, 31, 35</t>
  </si>
  <si>
    <t xml:space="preserve">Apogon robbyi </t>
  </si>
  <si>
    <t>Gilbert &amp; Tyler, 1997</t>
  </si>
  <si>
    <t>Striped cardinalfish</t>
  </si>
  <si>
    <t>DD</t>
  </si>
  <si>
    <t>Astrapogon</t>
  </si>
  <si>
    <t>Astrapogon puncticulatus</t>
  </si>
  <si>
    <t>Cardeal pintado</t>
  </si>
  <si>
    <t>Blackfin cardinalfish</t>
  </si>
  <si>
    <t>16, 29, 31, 35, 70</t>
  </si>
  <si>
    <t>Phaeoptyx</t>
  </si>
  <si>
    <t>Phaeoptyx pigmentaria</t>
  </si>
  <si>
    <t>Apogon pintado; Estrelado;</t>
  </si>
  <si>
    <t>dappled cardinalfish, dusky cardinalfish</t>
  </si>
  <si>
    <t>WA, OIB, EA</t>
  </si>
  <si>
    <t>10, 15, 16, 20, 24, 29, 35, 37, 49, 57, 70</t>
  </si>
  <si>
    <t>ARIIDAE</t>
  </si>
  <si>
    <t>Genidens</t>
  </si>
  <si>
    <t>Genidens genidens</t>
  </si>
  <si>
    <t>Bagre guri; Bagre urutu; Bagre mandi; Bagre guru; Guriaçu; Bagre de manta; Pareré; Bagre guriaçu</t>
  </si>
  <si>
    <t>Guri sea catfish</t>
  </si>
  <si>
    <t>SA</t>
  </si>
  <si>
    <t>35, 69</t>
  </si>
  <si>
    <t>ARIOMMATIDAE</t>
  </si>
  <si>
    <t>Ariomma</t>
  </si>
  <si>
    <t>Ariomma bondi</t>
  </si>
  <si>
    <t>Fowler, 1930</t>
  </si>
  <si>
    <t>ATHERINIDAE</t>
  </si>
  <si>
    <t>Atherinomorus</t>
  </si>
  <si>
    <t>Atherinomorus stipes</t>
  </si>
  <si>
    <t>Mamarreis</t>
  </si>
  <si>
    <t>Hardhead silverside</t>
  </si>
  <si>
    <t>VSHALL</t>
  </si>
  <si>
    <t>WA, EP</t>
  </si>
  <si>
    <t>DPLA</t>
  </si>
  <si>
    <t>Buia?</t>
  </si>
  <si>
    <t>ATHERINOPSIDAE</t>
  </si>
  <si>
    <t>Atherinella</t>
  </si>
  <si>
    <t>Atherinella  brasiliensis</t>
  </si>
  <si>
    <t>Mamarreis; Manjuba; Manjuba verde; Peixe-rei; Varapau; Charuto; João-duro; Piquitinga; Piaba-dura; Pititinga; Charuto</t>
  </si>
  <si>
    <t>Brazilian silverside</t>
  </si>
  <si>
    <t>9, 14, 27, 35, 57, 67</t>
  </si>
  <si>
    <t>Atherinella blackburni</t>
  </si>
  <si>
    <t>Beach silverside</t>
  </si>
  <si>
    <t>AULOSTOMIDAE</t>
  </si>
  <si>
    <t>Aulostomus</t>
  </si>
  <si>
    <t>Aulostomus strigosus</t>
  </si>
  <si>
    <t>Wheeler, 1955</t>
  </si>
  <si>
    <t>Peixe-trompete, peixe-trombeta</t>
  </si>
  <si>
    <t>African trumpetfish; Atlantic cornetfish</t>
  </si>
  <si>
    <t>SA, OIB, MAR, EA</t>
  </si>
  <si>
    <t>PISC</t>
  </si>
  <si>
    <t>10, 24, 33, 41, 49, 70</t>
  </si>
  <si>
    <t>BALISTIDAE</t>
  </si>
  <si>
    <t>Balistes</t>
  </si>
  <si>
    <t>Balistes capriscus</t>
  </si>
  <si>
    <t xml:space="preserve">Peixe-porco; Acará-mocó; Cangulo; Fantasma; Maracuguara; Peroá; Porquinho; </t>
  </si>
  <si>
    <t>Gray Triggerfish</t>
  </si>
  <si>
    <t>BAL</t>
  </si>
  <si>
    <t>35, 44, 49, 70</t>
  </si>
  <si>
    <t xml:space="preserve">Balistes vetula </t>
  </si>
  <si>
    <t>Linnaeus, 1758</t>
  </si>
  <si>
    <t xml:space="preserve">Cangulo-real; Cangulo rei; Cangulo; Cangulo do alto; Cangulo-listrado; Cangulo-verdadeiro; Gatilho; Peixe-porco; Peroá; </t>
  </si>
  <si>
    <t>Queen triggerfish; Old wife</t>
  </si>
  <si>
    <t>9, 12, 15, 21, 22, 24, 29, 41, 49, 51, 62, 70</t>
  </si>
  <si>
    <t>Canthidermis</t>
  </si>
  <si>
    <t>Canthidermis maculata</t>
  </si>
  <si>
    <t>(Bloch, 1786)</t>
  </si>
  <si>
    <t>OMNI</t>
  </si>
  <si>
    <t>(OL-SPSP)</t>
  </si>
  <si>
    <t>Canthidermis sufflamen</t>
  </si>
  <si>
    <t>Peixe-porco</t>
  </si>
  <si>
    <t>Ocean Triggerfish</t>
  </si>
  <si>
    <t>15, 22, 24, 31, 51, 70</t>
  </si>
  <si>
    <t>Melichthys</t>
  </si>
  <si>
    <t>Melichthys niger</t>
  </si>
  <si>
    <t xml:space="preserve">Cangulo preto, Niger; Negrito; Cangulo; Cangulo-do-alto; Pretinho; Cangulo-baiê; Cangulo Bandeira </t>
  </si>
  <si>
    <t>Black triggerfish, black durgon</t>
  </si>
  <si>
    <t>12, 15, 24, 31, 41, 51, 70</t>
  </si>
  <si>
    <t>Xanthichthys</t>
  </si>
  <si>
    <t>Xanthichthys ringens</t>
  </si>
  <si>
    <t>31, 70</t>
  </si>
  <si>
    <t>BATRACHOIDIDAE</t>
  </si>
  <si>
    <t>Amphichthys</t>
  </si>
  <si>
    <t>Amphichthys cryptocentrus</t>
  </si>
  <si>
    <t>Pacamón; Sapo; Toadfish; Pacuma</t>
  </si>
  <si>
    <t>Pacuma toadfish; Bocon toadfish</t>
  </si>
  <si>
    <t>DNP</t>
  </si>
  <si>
    <t>22, 51</t>
  </si>
  <si>
    <t>P</t>
  </si>
  <si>
    <t>Opsanus</t>
  </si>
  <si>
    <t xml:space="preserve">Opsanus beta </t>
  </si>
  <si>
    <t>Porichthys</t>
  </si>
  <si>
    <t>Porichthys kymosemeum</t>
  </si>
  <si>
    <t>Gilbert, 1968</t>
  </si>
  <si>
    <t>Mamangava; Mamangá-liso, Beatriz; Biatriz; Beatinha</t>
  </si>
  <si>
    <t>Porichthys oculofrenum</t>
  </si>
  <si>
    <t>No splink</t>
  </si>
  <si>
    <t>Porichthys pauciradiatus</t>
  </si>
  <si>
    <t>Caldwell &amp; Caldwell, 1963</t>
  </si>
  <si>
    <t>Porichthys plectrodon</t>
  </si>
  <si>
    <t>Jordan &amp; Gilbert, 1882</t>
  </si>
  <si>
    <t>MZUSP (um registro sem dados e outro da Venezuela)</t>
  </si>
  <si>
    <t>Porichthys porosissimus</t>
  </si>
  <si>
    <t>Mamangava, mangangá liso; Mangangá; Bacalhau de praia; Ninquim; Peixe-sapo; Bagre; Lucerna;</t>
  </si>
  <si>
    <t>Southern midshipman</t>
  </si>
  <si>
    <t>27, 35, 41, 70, 71</t>
  </si>
  <si>
    <t>Thalassophryne</t>
  </si>
  <si>
    <t xml:space="preserve">Thalassophryne montevidensis </t>
  </si>
  <si>
    <t>Caboza; Mangangá; Tumi-tumi; Niquim</t>
  </si>
  <si>
    <t>Thalassophryne nattereri</t>
  </si>
  <si>
    <t>Moreiatim; Niqui, Niquim, Niquim-da-areia; Niquim-do-mar</t>
  </si>
  <si>
    <t>Copper Joe</t>
  </si>
  <si>
    <t>15, 22</t>
  </si>
  <si>
    <t>Thalassophryne punctata</t>
  </si>
  <si>
    <t>Moreiatim, Niquim; Pacamão</t>
  </si>
  <si>
    <t>Triathalassothia</t>
  </si>
  <si>
    <t>Triathalassothia argentina</t>
  </si>
  <si>
    <t>(Berg, 1897)</t>
  </si>
  <si>
    <t>Triathalassothia lambaloti</t>
  </si>
  <si>
    <t xml:space="preserve">MZUSP </t>
  </si>
  <si>
    <t>BELONIDAE</t>
  </si>
  <si>
    <t>Ablennes</t>
  </si>
  <si>
    <t>Ablennes hians</t>
  </si>
  <si>
    <t>Carapiá; Agulha; Agulha-fita; Agulha-pintada</t>
  </si>
  <si>
    <t>Flat needlefish</t>
  </si>
  <si>
    <t>31, 80</t>
  </si>
  <si>
    <t>Platybelone</t>
  </si>
  <si>
    <t>Platybelone argalus</t>
  </si>
  <si>
    <t>Agulha; Agulha-branca; Agulhão; Agulhão-lambaio; Carapiá; Peixe-agulha; Timbale; Timucu;</t>
  </si>
  <si>
    <t>Keeltail needlefish; Keeled Needlefish</t>
  </si>
  <si>
    <t>24, 70</t>
  </si>
  <si>
    <t>Strongylura</t>
  </si>
  <si>
    <t>Strongylura marina</t>
  </si>
  <si>
    <t xml:space="preserve">Agulha; Agulha-branca; Agulhão; Agulhão-lambaio; Carapiá; Peixe-agulha; Timbale; Timucu; Agulheta-verde; </t>
  </si>
  <si>
    <t>Atlantic Needlefish; Garfish; Needlegar</t>
  </si>
  <si>
    <t>Strongylura timucu</t>
  </si>
  <si>
    <t xml:space="preserve">Peixe agulha; Agulha; </t>
  </si>
  <si>
    <t>Atlantic Needlefish, Needlefish; Timucu</t>
  </si>
  <si>
    <t>9, 12, 31, 57, 69</t>
  </si>
  <si>
    <t>Tylosurus</t>
  </si>
  <si>
    <t>Tylosurus acus</t>
  </si>
  <si>
    <t>Agulhão; Agulha; Agulha-preta; Carapiá; Timbale; Agulhão-lambaio; Agulheta-imperial</t>
  </si>
  <si>
    <t xml:space="preserve">Agujon needlefish; Houndfish; Atlantic Agujón; </t>
  </si>
  <si>
    <t>9, 29, 35, 41, 49</t>
  </si>
  <si>
    <t>Tylosurus crocodilus</t>
  </si>
  <si>
    <t xml:space="preserve">Agulha-crocodilo; Agulheta-crocodilo; </t>
  </si>
  <si>
    <t>Hound Needlefish</t>
  </si>
  <si>
    <t>BLENNIIDAE</t>
  </si>
  <si>
    <t>Entomacrodus</t>
  </si>
  <si>
    <t>Entomacrodus aff. vomerinus</t>
  </si>
  <si>
    <t>Trindade)</t>
  </si>
  <si>
    <t>BI</t>
  </si>
  <si>
    <t>THER</t>
  </si>
  <si>
    <t>DEG</t>
  </si>
  <si>
    <t>Entomacrodus vomerinus</t>
  </si>
  <si>
    <t>Rockpool blenny</t>
  </si>
  <si>
    <t>10, 15, 18, 24, 29, 37, 58</t>
  </si>
  <si>
    <t>Hypleurochilus</t>
  </si>
  <si>
    <t>Hypleurochilus brasil</t>
  </si>
  <si>
    <t>Pinheiro, Gasparini &amp; Rangel, 2013</t>
  </si>
  <si>
    <t>Brazil Blenny</t>
  </si>
  <si>
    <t>Hypleurochilus fissicornis</t>
  </si>
  <si>
    <t>Marachomba; Maria-da-toca</t>
  </si>
  <si>
    <t>Combtooth blenny</t>
  </si>
  <si>
    <t>27, 35, 41, 59, 60</t>
  </si>
  <si>
    <t xml:space="preserve">Hypleurochilus pseudoaequipinnis </t>
  </si>
  <si>
    <t>Bath, 1994</t>
  </si>
  <si>
    <t>Oyster blenny</t>
  </si>
  <si>
    <t>29, 35, 49, 50, 58</t>
  </si>
  <si>
    <t>Hypsoblennius</t>
  </si>
  <si>
    <t xml:space="preserve">Hypsoblennius invemar </t>
  </si>
  <si>
    <t>Tessellated blenny;</t>
  </si>
  <si>
    <t>35, 41, 44, 49, 59, 60</t>
  </si>
  <si>
    <t>Omobranchus</t>
  </si>
  <si>
    <t>Omobranchus punctatus</t>
  </si>
  <si>
    <t>Muzzled blenny; Spotted oyster blenny</t>
  </si>
  <si>
    <t>SA, IP</t>
  </si>
  <si>
    <t>35, 75</t>
  </si>
  <si>
    <t>Ophioblennius</t>
  </si>
  <si>
    <t xml:space="preserve">Ophioblennius trinitatis </t>
  </si>
  <si>
    <t>Maria-da-toca oceânico, blênio</t>
  </si>
  <si>
    <t>redllip blenny</t>
  </si>
  <si>
    <t>10, 15, 16, 22, 24, 29, 37, 41, 51, 60,70</t>
  </si>
  <si>
    <t>Parablennius</t>
  </si>
  <si>
    <t>Parablennius marmoreus</t>
  </si>
  <si>
    <t>Maria-da-toca-das-algas, blênio</t>
  </si>
  <si>
    <t>Seaweed blenny</t>
  </si>
  <si>
    <t>29, 35, 37, 41, 44, 49, 57, 59, 60</t>
  </si>
  <si>
    <t>Parablennius pilicornis</t>
  </si>
  <si>
    <t>(Cuvier, 1829)</t>
  </si>
  <si>
    <t>Maria-da-toca-das-pedras, blênio, Macaco-ouro</t>
  </si>
  <si>
    <t>Rock blenny; Ringneck blenny;</t>
  </si>
  <si>
    <t>9, 10, 27, 35, 41, 44, 49, 58, 59, 60</t>
  </si>
  <si>
    <t>Scartella</t>
  </si>
  <si>
    <t>Scartella cristata</t>
  </si>
  <si>
    <t xml:space="preserve">Macaco-verde; Marachomba; </t>
  </si>
  <si>
    <t>Molly miller</t>
  </si>
  <si>
    <t>9, 10, 14, 15, 21, 27, 41, 44, 49, 57, 58, 67</t>
  </si>
  <si>
    <t xml:space="preserve">Scartella itajobi </t>
  </si>
  <si>
    <t>Rangel &amp; Mendes, 2009</t>
  </si>
  <si>
    <t>24, 73, 74</t>
  </si>
  <si>
    <t xml:space="preserve">Scartella poiti </t>
  </si>
  <si>
    <t>Maria-da-toca; Moréia-de-trindade</t>
  </si>
  <si>
    <t>BOTHIDAE</t>
  </si>
  <si>
    <t>Bothus</t>
  </si>
  <si>
    <t>Bothus lunatus</t>
  </si>
  <si>
    <t>Linguadinho pavão, linguado, tapa; solha;</t>
  </si>
  <si>
    <t>Peacock flounder; Plate fish</t>
  </si>
  <si>
    <t>9, 10, 15, 24, 29, 33, 37, 70</t>
  </si>
  <si>
    <t>Bothus maculiferus</t>
  </si>
  <si>
    <t>Linguado manchado</t>
  </si>
  <si>
    <t>Mottled flounder</t>
  </si>
  <si>
    <t>WA, OIB</t>
  </si>
  <si>
    <t>Bothus ocellatus</t>
  </si>
  <si>
    <t>Linguadinho ocelado; linguado; tapa; Linguado-arco-íris</t>
  </si>
  <si>
    <t>Eyed flounder</t>
  </si>
  <si>
    <t>21, 29, 30, 35, 37, 41, 51, 59, 70</t>
  </si>
  <si>
    <t>D, H, P</t>
  </si>
  <si>
    <t>Bothus robinsi</t>
  </si>
  <si>
    <t>Solha</t>
  </si>
  <si>
    <t>Twospot flounder</t>
  </si>
  <si>
    <t>35, 65</t>
  </si>
  <si>
    <t>Bovichtus</t>
  </si>
  <si>
    <t>Bovichtus argentinus</t>
  </si>
  <si>
    <t>MacDonagh, 1931</t>
  </si>
  <si>
    <t>Cottoperca</t>
  </si>
  <si>
    <t>Cottoperca gobio</t>
  </si>
  <si>
    <t>(Günther, 1861)</t>
  </si>
  <si>
    <t>BYTHITIDAE</t>
  </si>
  <si>
    <t>Ogilbia</t>
  </si>
  <si>
    <t>Ogilbia sp.1(Abrolhos)</t>
  </si>
  <si>
    <t>MZUSP</t>
  </si>
  <si>
    <t>Stygnobrotula</t>
  </si>
  <si>
    <t xml:space="preserve">Stygnobrotula latebricola </t>
  </si>
  <si>
    <t>Viúva-negra</t>
  </si>
  <si>
    <t>Black widow</t>
  </si>
  <si>
    <t>CALLIONYMIDAE</t>
  </si>
  <si>
    <t>Callionymus</t>
  </si>
  <si>
    <t>Callionymus bairdi</t>
  </si>
  <si>
    <t>Dragãozinho</t>
  </si>
  <si>
    <t>Lancer drangonet</t>
  </si>
  <si>
    <t>21, 22, 31, 41, 49, 60, 70</t>
  </si>
  <si>
    <t>CARANGIDAE</t>
  </si>
  <si>
    <t>Alectis</t>
  </si>
  <si>
    <t>Alectis ciliaris</t>
  </si>
  <si>
    <t>Xaréu-branco; Abacataia; Aleto; Aracangüira; Galo; Galo do Alto; Galo-de-fita; Peixe-galo-do-brasil</t>
  </si>
  <si>
    <t>African pompano; Threadfin; Pennant trevally</t>
  </si>
  <si>
    <t>PAD</t>
  </si>
  <si>
    <t>15, 22, 24, 41, 51, 62,70</t>
  </si>
  <si>
    <t>Carangoides</t>
  </si>
  <si>
    <t>Carangoides bartholomaei</t>
  </si>
  <si>
    <t>(Cuvier, 1833)</t>
  </si>
  <si>
    <t xml:space="preserve">Xarelete-amarelo; Guarajuba; </t>
  </si>
  <si>
    <t>Yellow Jack</t>
  </si>
  <si>
    <t>9, 10, 15, 21, 22, 24, 29, 37, 41, 49, 51, 57, 67, 70</t>
  </si>
  <si>
    <t>Caranx crysos</t>
  </si>
  <si>
    <t xml:space="preserve">Carapau; Xarelete; Cavaco; Chumberga; Guaraçu; Guarajuba; Guaricema; Solteira; Xaréu-dourado; Xaréu-preto; </t>
  </si>
  <si>
    <t xml:space="preserve">Blue runner; Crevalle; Hardtailed Jack; Jack; Runner; </t>
  </si>
  <si>
    <t>15, 21, 22, 24, 29, 33, 37, 41, 44, 49, 51, 70</t>
  </si>
  <si>
    <t>Carangoides ruber</t>
  </si>
  <si>
    <t>Xarelete-azul; Xaréu Carvoeiro; Graçaim</t>
  </si>
  <si>
    <t>Bar Jack; Skipjack</t>
  </si>
  <si>
    <t>22, 29, 31, 41, 49, 51, 70</t>
  </si>
  <si>
    <t>Caranx</t>
  </si>
  <si>
    <t>Caranx hippos</t>
  </si>
  <si>
    <t>Xaréu; Aracaroba; Aracimbora; Cabeçudo; Carimbamba; Guaracema; Guaracimbora; Guiará; Xarelete; Xaréu-roncador; Xaréu-vaqueiro; Xexém</t>
  </si>
  <si>
    <t>Crevalle jack; Horse Crevalle; Cavally; Common Jack; Jack Crevalle</t>
  </si>
  <si>
    <t>9, 15, 24, 29, 41, 49, 62, 69, 70</t>
  </si>
  <si>
    <t>Caranx latus</t>
  </si>
  <si>
    <t>Xaréu Olhãp; Guarajuba; Araximbora; Carapau; Guaracimbora; Guarassuma; Guaricema; Xarelete; Guaraiuba</t>
  </si>
  <si>
    <t>Atlantic Horse-Eye Jack; Crevalle; Crevalle Jack; Goggle-Eye Jack; Horse-Eye Trevally</t>
  </si>
  <si>
    <t>9, 10, 12, 14, 15, 21, 22, 37, 41, 44, 49, 51, 57, 68, 69, 70</t>
  </si>
  <si>
    <t>Caranx lugubris</t>
  </si>
  <si>
    <t>Poey, 1860</t>
  </si>
  <si>
    <t>Xaréu-preto; Ferreiro</t>
  </si>
  <si>
    <t>Black Jack</t>
  </si>
  <si>
    <t>12, 15, 24, 31, 70</t>
  </si>
  <si>
    <t>Chloroscombrus</t>
  </si>
  <si>
    <t>Chloroscombrus chrysurus</t>
  </si>
  <si>
    <t xml:space="preserve">Alumínio; Caracaxá; Carapau; Folha; Folha-de-mangue; Juvá; Pilombeta;  Polombeta; Vento-leste; </t>
  </si>
  <si>
    <t xml:space="preserve">Atlantic bumper; Yellowtail; </t>
  </si>
  <si>
    <t>9, 21, 29, 35, 44, 49, 68</t>
  </si>
  <si>
    <t>Decapterus</t>
  </si>
  <si>
    <t>Decapterus macarellus</t>
  </si>
  <si>
    <t>Xixarro; Cavalinha; Cavalinha-de-reis; Xixarro-alamarim; Xixarro-branco; Xixarro-cavala</t>
  </si>
  <si>
    <t>Mackerel scad;  Cigarfish</t>
  </si>
  <si>
    <t>22, 24, 31, 35, 41, 70</t>
  </si>
  <si>
    <t>Decapterus punctatus</t>
  </si>
  <si>
    <t>Xixarro pintado; Xixarro-branco; Xixarro-de-olho-grande; Xixarro-negrão; Xixarro-pintado; Xixarro-moiro</t>
  </si>
  <si>
    <t>Round scad; Cigarfish; Dotted scad; Round robin;</t>
  </si>
  <si>
    <t>WA, MAR, EA</t>
  </si>
  <si>
    <t>35, 41, 49</t>
  </si>
  <si>
    <t>Decapterus tabl</t>
  </si>
  <si>
    <t>Berry, 1968</t>
  </si>
  <si>
    <t>Roughear scad; Redtail scad</t>
  </si>
  <si>
    <t>Elagatis</t>
  </si>
  <si>
    <t>Elagatis bipinnulata</t>
  </si>
  <si>
    <t xml:space="preserve">Arabaiana azul; Pitangola-azul; Arabaiana norte; Choupa; Enchova; Fogueteiro-Arco-íris; Guaxum; Guaxumba; </t>
  </si>
  <si>
    <t>Rainbow runner; Rainbow Yellowtail; Runner; Skipjack; Shoemaker; Spanish jack</t>
  </si>
  <si>
    <t>15, 22, 24, 31, 62, 70</t>
  </si>
  <si>
    <t>Hemicaranx</t>
  </si>
  <si>
    <t>Hemicaranx amblyrhynchus</t>
  </si>
  <si>
    <t>Vento-leste; Cabeçuco; Palombeta; Palombeta-do-alto</t>
  </si>
  <si>
    <t>Bluntnose Jack</t>
  </si>
  <si>
    <t>Naucrates</t>
  </si>
  <si>
    <t>Naucrates ductor</t>
  </si>
  <si>
    <t>Peixe-piloto; Piloto; Remeiro</t>
  </si>
  <si>
    <t>Pilot fish</t>
  </si>
  <si>
    <t>15, 24</t>
  </si>
  <si>
    <t>Oligoplites</t>
  </si>
  <si>
    <t>Oligoplites palometa</t>
  </si>
  <si>
    <t>Guaivira; Tibiro; Tibiro-de-couro; Salteira</t>
  </si>
  <si>
    <t>Maracaibo leatherjack</t>
  </si>
  <si>
    <t>9, 69</t>
  </si>
  <si>
    <t>Oligoplites saliens</t>
  </si>
  <si>
    <t>Xaveia; Guaivira;Guivira; Goivira; Solteira; Tábua; Tibiro-saltador</t>
  </si>
  <si>
    <t>castin leatherjack</t>
  </si>
  <si>
    <t>9, 35, 44, 49,</t>
  </si>
  <si>
    <t>Oligoplites saurus</t>
  </si>
  <si>
    <t>Guaivira</t>
  </si>
  <si>
    <t>Leatherjack</t>
  </si>
  <si>
    <t>9, 24, 37, 69</t>
  </si>
  <si>
    <t>Parona</t>
  </si>
  <si>
    <t>Parona signata</t>
  </si>
  <si>
    <t>(Jenyns, 1841)</t>
  </si>
  <si>
    <t>PLAN</t>
  </si>
  <si>
    <t>Pseudocaranx</t>
  </si>
  <si>
    <t>Pseudocaranx dentex</t>
  </si>
  <si>
    <t>Garapoá; Enxaréu; Xaréu-bicudo; Xaréu-beiçudo; Xaréu</t>
  </si>
  <si>
    <t>Gwelly; White trevally</t>
  </si>
  <si>
    <t>21, 29, 35, 41, 44, 49</t>
  </si>
  <si>
    <t>Selar</t>
  </si>
  <si>
    <t>Selar crumenophthalmus</t>
  </si>
  <si>
    <t>Xixarro-de-olho-grande; Garajuba; Garapau; Gurapu; Olhão; Olhudo; Xixarro;</t>
  </si>
  <si>
    <t xml:space="preserve">Bigeyed scad; Goggle eye; Goggle eye scad; Goggle eye jack; </t>
  </si>
  <si>
    <t>9, 15, 24, 29, 31, 70</t>
  </si>
  <si>
    <t>Selene</t>
  </si>
  <si>
    <t>Selene brownii</t>
  </si>
  <si>
    <t>Galo; Peixe-galo</t>
  </si>
  <si>
    <t>Caribean moonfish</t>
  </si>
  <si>
    <t>Selene setapinnis</t>
  </si>
  <si>
    <t xml:space="preserve">Peixe-galo; Aracorana; Doutor; Fralda-rota; Galinho; Galo-branco; Galo-da-costa; Galo-de-rebanho- Galo-legítimo; Zabucaí </t>
  </si>
  <si>
    <t>Atlantic moonfish</t>
  </si>
  <si>
    <t>9, 44, 49, 72</t>
  </si>
  <si>
    <t>Selene vomer</t>
  </si>
  <si>
    <t>Galo-de-penacho; Abacatuaia; Alfaquim; Capão; Galo-bandeira; Galo-de-fita; Galo-do-alto; Galo-do-morro; peixe-galo; Testudo</t>
  </si>
  <si>
    <t>Lookdown; Horsehead</t>
  </si>
  <si>
    <t>9, 15, 24, 29, 31, 35, 37, 49, 51, 62, 68, 69</t>
  </si>
  <si>
    <t>Seriola</t>
  </si>
  <si>
    <t>Seriola dumerili</t>
  </si>
  <si>
    <t xml:space="preserve">Olho-de-boi; Arabaiana; Olhete; Pitangola; Tapiranga; Tapireca; Urubaiana; </t>
  </si>
  <si>
    <t xml:space="preserve">Amberjack; Greater amberjack; </t>
  </si>
  <si>
    <t>24, 31, 41, 44, 62,70</t>
  </si>
  <si>
    <t>Seriola fasciata</t>
  </si>
  <si>
    <t>Arabaiana; Medregal-Listrado; Olhete; Olhete-Listrado; Pitangola; Charuteiro;</t>
  </si>
  <si>
    <t>Lesser amberjack</t>
  </si>
  <si>
    <t>41, 70</t>
  </si>
  <si>
    <t>Seriola lalandi</t>
  </si>
  <si>
    <t>Arabaiana; Arabaiana-pintada; Charuteiro-azeite</t>
  </si>
  <si>
    <t>Yellowtail amberjack</t>
  </si>
  <si>
    <t>29, 41, 70, 71</t>
  </si>
  <si>
    <t>Seriola rivoliana</t>
  </si>
  <si>
    <t>Remeiro; Arabaiana; Olhete-do-alto</t>
  </si>
  <si>
    <t>Almaco jack; Falcate amberjack</t>
  </si>
  <si>
    <t>24, 31, 41, 44, 49, 62, 70</t>
  </si>
  <si>
    <t>Seriola zonata</t>
  </si>
  <si>
    <t>(Mitchill, 1815)</t>
  </si>
  <si>
    <t>Trachinotus</t>
  </si>
  <si>
    <t>Trachinotus carolinus</t>
  </si>
  <si>
    <t>Pampo; Palombeta; Pampo-cabeça-mole; Pereroba; Samenduara;</t>
  </si>
  <si>
    <t>Pompano; Sunfish; Florida Pompano; Cobbler; Common pompano</t>
  </si>
  <si>
    <t>9, 35, 49, 67</t>
  </si>
  <si>
    <t>Trachinotus cayennensis</t>
  </si>
  <si>
    <t>Cuvier, 1832</t>
  </si>
  <si>
    <t>MZUSP 8810</t>
  </si>
  <si>
    <t>Trachinotus falcatus</t>
  </si>
  <si>
    <t>Arabebéu; Pampo-arabebéu; Pampo gigante; Sernambiguara; Tambó</t>
  </si>
  <si>
    <t>Great Pompano; Round pompano; Permit</t>
  </si>
  <si>
    <t>9, 14, 15, 22, 29, 37, 41, 44, 49, 51, 58, 67</t>
  </si>
  <si>
    <t xml:space="preserve">Trachinotus goodei </t>
  </si>
  <si>
    <t>Jordan &amp; Evermann, 1896</t>
  </si>
  <si>
    <t>Pampo galhudo; Aracanguito; Aratubaia; Galhudo; Jiriquiti; Pampo-Aracangüira; Pampino; Pampo-espinha-mole; Pampo-listrado; Pampo-mirim; Pampo-riscado</t>
  </si>
  <si>
    <t>Palometa; Gaftopsail pompano; Longfin pompano</t>
  </si>
  <si>
    <t>9, 15, 24, 29, 31, 35, 41, 49, 51</t>
  </si>
  <si>
    <t xml:space="preserve">Trachinotus marginatus </t>
  </si>
  <si>
    <t>Plata pompano</t>
  </si>
  <si>
    <t>D, P</t>
  </si>
  <si>
    <t>Trachurus</t>
  </si>
  <si>
    <t>Trachurus lathami</t>
  </si>
  <si>
    <t>Carapau; Carapau-rugoso; Carapau-negrão-austral; Garaçuma; Surel; Surel argentino; Xixarro; Xixarro-de-lobo-preto</t>
  </si>
  <si>
    <t>Rough scad</t>
  </si>
  <si>
    <t>9, 72</t>
  </si>
  <si>
    <t>Uraspis</t>
  </si>
  <si>
    <t>Uraspis secunda</t>
  </si>
  <si>
    <t>Cara-de-gato; Xaréu-língua-branca</t>
  </si>
  <si>
    <t>Cottonmouth jack; Milkymouth Crevalli; Milkymouth jack;</t>
  </si>
  <si>
    <t>22, 41, 70</t>
  </si>
  <si>
    <t>CARAPIDAE</t>
  </si>
  <si>
    <t>Carapus</t>
  </si>
  <si>
    <t>Carapus bermudensis</t>
  </si>
  <si>
    <t>Sarapó; Tira-faca</t>
  </si>
  <si>
    <t>Pearlfish</t>
  </si>
  <si>
    <t>CARCHARHINIDAE</t>
  </si>
  <si>
    <t>Carcharhinus</t>
  </si>
  <si>
    <t>Carcharhinus acronotus</t>
  </si>
  <si>
    <t xml:space="preserve">Cação; Cação-lombo-preto; Lombo-preto; </t>
  </si>
  <si>
    <t>Blacknose Shark</t>
  </si>
  <si>
    <t>Carcharhinus brevipinna</t>
  </si>
  <si>
    <t>Galha-preta; Cação-peru; Corta-garoupa; Machote; Ponta-preta; Serra-garoupa; Sicuri-galha-preta</t>
  </si>
  <si>
    <t>Spinner Shark; Longnose Gray Shark; Smoothfanged Shark</t>
  </si>
  <si>
    <t>NT</t>
  </si>
  <si>
    <t>Carcharhinus falciformis</t>
  </si>
  <si>
    <t>Cação; Lombo-preto</t>
  </si>
  <si>
    <t>Silky shark</t>
  </si>
  <si>
    <t>24, 41, 70</t>
  </si>
  <si>
    <t>Carcharhinus galapagensis</t>
  </si>
  <si>
    <t>Galapagos Shark</t>
  </si>
  <si>
    <t>Carcharhinus leucas</t>
  </si>
  <si>
    <t>Cabeça-chata; Cação-do-raso; Tubarão-de-água-doce</t>
  </si>
  <si>
    <t>Bull shark; Cub Shark; Ganges Shark; River Shark; Nicarágua Shark; Shovelnose; Slipway Gray Shark</t>
  </si>
  <si>
    <t>Carcharhinus limbatus</t>
  </si>
  <si>
    <t>cação-galha-preta; Sicuri-de-galha-preta; Cação-de-fundo; Galha-preta; Cação-peru; Cação-ponta-preta</t>
  </si>
  <si>
    <t>Blacktip shark</t>
  </si>
  <si>
    <t>Carcharhinus longimanus</t>
  </si>
  <si>
    <t>(Poey, 1861)</t>
  </si>
  <si>
    <t>Carcharhinus obscurus</t>
  </si>
  <si>
    <t>Tubarão fidalgo</t>
  </si>
  <si>
    <t>Dusky shark</t>
  </si>
  <si>
    <t>Carcharhinus perezi</t>
  </si>
  <si>
    <t>Caribbean reef shark</t>
  </si>
  <si>
    <t>Carcharhinus plumbeus</t>
  </si>
  <si>
    <t>Cação-galhudo; Barriga Dágua; Cação-baleeiro; Cação-pardo; Tubarão galhudo</t>
  </si>
  <si>
    <t>Sandbar shark; Brown Shark; Ground Shark; Northern Whaler</t>
  </si>
  <si>
    <t>Carcharhinus signatus</t>
  </si>
  <si>
    <t>(Poey, 1868)</t>
  </si>
  <si>
    <t>Galeocerdo</t>
  </si>
  <si>
    <t>Galeocerdo cuvier</t>
  </si>
  <si>
    <t>Tintureira; Cação-jaguara; Tubarão-jaguara; Tubarão Tigre; Alecrim</t>
  </si>
  <si>
    <t>Tiger shark</t>
  </si>
  <si>
    <t>24, 29, 70</t>
  </si>
  <si>
    <t>Negaprion</t>
  </si>
  <si>
    <t>Negaprion brevirostris</t>
  </si>
  <si>
    <t xml:space="preserve">Cação-limão; </t>
  </si>
  <si>
    <t>Lemon shark</t>
  </si>
  <si>
    <t>WA, EA, EP</t>
  </si>
  <si>
    <t>Prionace</t>
  </si>
  <si>
    <t>Prionace glauca</t>
  </si>
  <si>
    <t>13, 24, 70</t>
  </si>
  <si>
    <t>Rhizoprionodon</t>
  </si>
  <si>
    <t>Rhizoprionodon lalandii</t>
  </si>
  <si>
    <t>Cação-frango; Frango; Figuinho</t>
  </si>
  <si>
    <t>Brazilian sharpnose shark</t>
  </si>
  <si>
    <t>Rhizoprionodon porosus</t>
  </si>
  <si>
    <t>Cação-frango; Cação-alecrim; Cação-fidalgo; Cação-bicudo; Caçonete; Cucuri; Fechs-venda; Frango</t>
  </si>
  <si>
    <t>Caribbean sharpnose shark</t>
  </si>
  <si>
    <t>CENTROPOMIDAE</t>
  </si>
  <si>
    <t>Centropomus</t>
  </si>
  <si>
    <t xml:space="preserve">Centropomus ensiferus </t>
  </si>
  <si>
    <t>Camorim-sovela; Camorim-cabo-de-machado; Camorim-espora; Camorim-peba; Camurim; Camuripeba; Robalo-espora; Robalito</t>
  </si>
  <si>
    <t>Swordspine snook</t>
  </si>
  <si>
    <t xml:space="preserve">Centropomus mexicanus </t>
  </si>
  <si>
    <t>Bocourt, 1868</t>
  </si>
  <si>
    <t xml:space="preserve">Robalo-de-escama-grande; </t>
  </si>
  <si>
    <t>Guianan snook; Largescale fat snook</t>
  </si>
  <si>
    <t>29, 69</t>
  </si>
  <si>
    <t xml:space="preserve">Centropomus parallelus  </t>
  </si>
  <si>
    <t>Robalo-peba; Camorim; Camorim-corcunda; Camorim-peba; Camorim-pena; Camorim-tapa; Camurim; Camurimpeba; Peba</t>
  </si>
  <si>
    <t xml:space="preserve">Fat snook; </t>
  </si>
  <si>
    <t>29, 35, 49, 68, 69</t>
  </si>
  <si>
    <t>Centropomus undecimalis</t>
  </si>
  <si>
    <t>Robalo; Camurim; Camuri; Camuri-açú; Flecha; Robalão; Robalo-bicudo; Robalo-flecha</t>
  </si>
  <si>
    <t>Snook; Sargeant</t>
  </si>
  <si>
    <t>CHAENOPSIDAE</t>
  </si>
  <si>
    <t>Chaenopsidae Noronha</t>
  </si>
  <si>
    <t>Emblemaria</t>
  </si>
  <si>
    <t xml:space="preserve">Emblemaria australis </t>
  </si>
  <si>
    <t>Flagblennies</t>
  </si>
  <si>
    <t>Emblemariopsis</t>
  </si>
  <si>
    <t>sp.n</t>
  </si>
  <si>
    <t>SP&amp;SP)</t>
  </si>
  <si>
    <t xml:space="preserve">Macaquinho-cabeça-preta; </t>
  </si>
  <si>
    <t>16, 21, 22, 24, 29, 33, 35, 37, 41, 44, 59,70</t>
  </si>
  <si>
    <t>CHAETODONTIDAE</t>
  </si>
  <si>
    <t>Chaetodon</t>
  </si>
  <si>
    <t xml:space="preserve">Chaetodon ocellatus </t>
  </si>
  <si>
    <t>Bloch, 1787</t>
  </si>
  <si>
    <t>Borboleta-jandaia; Borboleta ocelado; Borboleta; Bicudinha; Bicudo; Caco-de-prato; Namorado; Parum-amarelo; Paru-bicudo; Saberê; Viuvinha</t>
  </si>
  <si>
    <t>Spotfin butterflyfish</t>
  </si>
  <si>
    <t>SINV</t>
  </si>
  <si>
    <t>12, 15, 16, 22, 24, 31, 37, 51</t>
  </si>
  <si>
    <t>Chaetodon sedentarius</t>
  </si>
  <si>
    <t xml:space="preserve">Borboleta-namorada; Borboleta-dos-recifes; Borboleta; Bicudo; Namorado-bicudo; </t>
  </si>
  <si>
    <t>Reef butterflyfish</t>
  </si>
  <si>
    <t>9, 21, 22, 29, 33, 35, 41, 49,59, 70</t>
  </si>
  <si>
    <t xml:space="preserve">Chaetodon striatus </t>
  </si>
  <si>
    <t>Borboleta-listrada; Boca-de-moça; Borboleta; Carapiacaba; Castanhola; Freire; Parum; Paru-mulato; Peixe-borboleta; Quebra-prato</t>
  </si>
  <si>
    <t>Banded Butterflyfish</t>
  </si>
  <si>
    <t>9, 10, 15, 21, 22, 33, 37, 41, 44, 49, 51, 57, 58, 67, 68, 70</t>
  </si>
  <si>
    <t>Heniochus</t>
  </si>
  <si>
    <t xml:space="preserve">Heniochus acuminatus </t>
  </si>
  <si>
    <t>(Linnaeus, 1758)</t>
  </si>
  <si>
    <t>Pennant coralfish</t>
  </si>
  <si>
    <t>IP, SA</t>
  </si>
  <si>
    <t>Prognathodes</t>
  </si>
  <si>
    <t>Prognathodes brasiliensis</t>
  </si>
  <si>
    <t>41, 59, 70</t>
  </si>
  <si>
    <t xml:space="preserve">Borboleta-do-alto; </t>
  </si>
  <si>
    <t>FrenchButterflyfish</t>
  </si>
  <si>
    <t>Banco de Abrolhos</t>
  </si>
  <si>
    <t>35, 41, 70</t>
  </si>
  <si>
    <t>Prognathodes obliquus</t>
  </si>
  <si>
    <t>Peixe-borboleta</t>
  </si>
  <si>
    <t>Oblique-Butterflyfish</t>
  </si>
  <si>
    <t>CHEILODACTYLIDAE</t>
  </si>
  <si>
    <t>Nemadactylus</t>
  </si>
  <si>
    <t>Nemadactylus bergi</t>
  </si>
  <si>
    <t>(Norman, 1937)</t>
  </si>
  <si>
    <t>Castaneta</t>
  </si>
  <si>
    <t>D, BFRFVHW, MLBL</t>
  </si>
  <si>
    <t>CHLOPSIDAE</t>
  </si>
  <si>
    <t>Chilorhinus</t>
  </si>
  <si>
    <t>Chilorhinus suensonii</t>
  </si>
  <si>
    <t>Cobrinha</t>
  </si>
  <si>
    <t xml:space="preserve">Seagrass eel; False moray; Short-bodied worm eel; </t>
  </si>
  <si>
    <t>H, P</t>
  </si>
  <si>
    <t>Chlopsis</t>
  </si>
  <si>
    <t>Chlopsis bicolor</t>
  </si>
  <si>
    <t>Moréia; Congrinho bicolor;</t>
  </si>
  <si>
    <t>Bicolor eel; Bicoloured false moray</t>
  </si>
  <si>
    <t>WA, OIB EA</t>
  </si>
  <si>
    <t>Fabio</t>
  </si>
  <si>
    <t>Chlopsis dentatus</t>
  </si>
  <si>
    <t>(Seale, 1917)</t>
  </si>
  <si>
    <t>Kaupichthys</t>
  </si>
  <si>
    <t>Kaupichthys hyoproroides</t>
  </si>
  <si>
    <t>Moréia falsa</t>
  </si>
  <si>
    <t>False moray; Reef eel</t>
  </si>
  <si>
    <t>CIRRHITIDAE</t>
  </si>
  <si>
    <t>Amblycirrhitus</t>
  </si>
  <si>
    <t>Amblycirrhitus pinos</t>
  </si>
  <si>
    <t>Peixe-gavião; Pinus; Sarampinho</t>
  </si>
  <si>
    <t>Redspotted hawkfish</t>
  </si>
  <si>
    <t>15, 16, 21, 22, 24, 29, 31, 33, 49, 50, 51, 70</t>
  </si>
  <si>
    <t>CLINIDAE</t>
  </si>
  <si>
    <t>Calliclinus</t>
  </si>
  <si>
    <t>Calliclinus geniguttatus</t>
  </si>
  <si>
    <t>(Valenciennes, 1836)</t>
  </si>
  <si>
    <t>Ribeiroclinus</t>
  </si>
  <si>
    <t>Ribeiroclinus eigenmanni</t>
  </si>
  <si>
    <t>SA, OIB</t>
  </si>
  <si>
    <t>CLUPEIDAE</t>
  </si>
  <si>
    <t>Brevoortia</t>
  </si>
  <si>
    <t>Brevoortia pectinata</t>
  </si>
  <si>
    <t>Argentine menhaden</t>
  </si>
  <si>
    <t>Harengula</t>
  </si>
  <si>
    <t xml:space="preserve">Harengula clupeola </t>
  </si>
  <si>
    <t xml:space="preserve">Sardinha; Sardinha-cascuda; Cascuda; Falsa-sardinha; </t>
  </si>
  <si>
    <t>False herring;</t>
  </si>
  <si>
    <t>9, 10, 24, 35, 37, 41, 44</t>
  </si>
  <si>
    <t xml:space="preserve">Harengula jaguana </t>
  </si>
  <si>
    <t>Poey, 1865</t>
  </si>
  <si>
    <t>Sardinha; Sardinha-cascuda; Savelha-cascuda</t>
  </si>
  <si>
    <t>Scaled herring</t>
  </si>
  <si>
    <t>29, 49, 67, 70</t>
  </si>
  <si>
    <t>Lile</t>
  </si>
  <si>
    <t>Lile piquitinga</t>
  </si>
  <si>
    <t>(Schreiner &amp; Miranda Ribeiro, 1903)</t>
  </si>
  <si>
    <t>Atlantic piquitinga</t>
  </si>
  <si>
    <t>Opisthonema</t>
  </si>
  <si>
    <t>Opisthonema oglinum</t>
  </si>
  <si>
    <t xml:space="preserve">Sardinha-bandeira; Caiçara; Maçambê; Machete-do-atlântico; Manjumba; Manjumba-lombo-azul; Sardinha; Sardinha-bandeira; Sardinha-barriga-larga; Sardinha-da-lage; Sardinha-lonbo-azul; Sardinha-azul; Sardinha-baleia; Sardinha-de-galha; Sardinha-de-gato; Sardinha-de-penacho; Sardinha-do-alto; Sardinha-falcão; Sardinha-facão; Sardinha-preta; Sardinha-roliça; Sardinha-verdadeira; Sardinha-verde; </t>
  </si>
  <si>
    <t>Atlantic thread herring</t>
  </si>
  <si>
    <t>Pellona</t>
  </si>
  <si>
    <t>Pellona harroweri</t>
  </si>
  <si>
    <t>(Fowler, 1917)</t>
  </si>
  <si>
    <t>American coastal pellona</t>
  </si>
  <si>
    <t>Sardinella</t>
  </si>
  <si>
    <t>Sardinella aurita</t>
  </si>
  <si>
    <t>Alacha; Lombuda; Maromba; Sardinela; Sardinela-lombuda; Sardinha-legítima; Sardinha-maromba; Sardinha-charuto; Sardinha-arinca; Sardinha-de-lata; Sardinha-verdadeira-pequena;</t>
  </si>
  <si>
    <t>Spanish sardine; Round sardinella</t>
  </si>
  <si>
    <t>Sardinella brasiliensis</t>
  </si>
  <si>
    <t>(Steindachner, 1879)</t>
  </si>
  <si>
    <t xml:space="preserve">Biribiri; Boca-torta; Charuto; Escamuda; Manjuvão; Maromba; Sardinha-azul; Sardinha-de-galha; Sardinha-do-reino; </t>
  </si>
  <si>
    <t>Brazilian sardinella</t>
  </si>
  <si>
    <t xml:space="preserve">9, 35, 41, 44, 49, </t>
  </si>
  <si>
    <t>CONGIOPODIDAE</t>
  </si>
  <si>
    <t>Congiopodus</t>
  </si>
  <si>
    <t>Congiopodus peruvianus</t>
  </si>
  <si>
    <t>CONGRIDAE</t>
  </si>
  <si>
    <t>Ariosoma</t>
  </si>
  <si>
    <t>Ariosoma balearicum</t>
  </si>
  <si>
    <t xml:space="preserve">Congro-das-baleares; </t>
  </si>
  <si>
    <t>Bandtooth conger</t>
  </si>
  <si>
    <t>WA, EA, WI</t>
  </si>
  <si>
    <t>9, 70</t>
  </si>
  <si>
    <t>Conger</t>
  </si>
  <si>
    <t>Conger orbignyanus</t>
  </si>
  <si>
    <t>Congro; Congro argentino; Corongo; Murionge; Safio; Enguia; Cobra-do-mar</t>
  </si>
  <si>
    <t>Argentine conger; Conger eel</t>
  </si>
  <si>
    <t>71, 72</t>
  </si>
  <si>
    <t xml:space="preserve">Conger triporiceps </t>
  </si>
  <si>
    <t>Kanazawa, 1958</t>
  </si>
  <si>
    <t>Congro-dentão</t>
  </si>
  <si>
    <t>Manytooh conger</t>
  </si>
  <si>
    <t>29, 67</t>
  </si>
  <si>
    <t>Heteroconger</t>
  </si>
  <si>
    <t>Heteroconger camelopardalis</t>
  </si>
  <si>
    <t xml:space="preserve">Garden eel; Caribean Brown Garden eel; </t>
  </si>
  <si>
    <t>24, 31, 51</t>
  </si>
  <si>
    <t xml:space="preserve">Heteroconger longissimus </t>
  </si>
  <si>
    <t>Günther, 1870</t>
  </si>
  <si>
    <t>Enguia-de-jardim</t>
  </si>
  <si>
    <t>Brown garden eel</t>
  </si>
  <si>
    <t>16, 29, 31</t>
  </si>
  <si>
    <t>Heteroconger sp (non identified)</t>
  </si>
  <si>
    <t>OIB</t>
  </si>
  <si>
    <t>CORYPHAENIDAE</t>
  </si>
  <si>
    <t>Coryphaena</t>
  </si>
  <si>
    <t xml:space="preserve">Coryphaena equiselis </t>
  </si>
  <si>
    <t xml:space="preserve">Delfim; Dourado; Dourado-amarelo; </t>
  </si>
  <si>
    <t>Pompano dolphinfish</t>
  </si>
  <si>
    <t>Coryphaena hippurus</t>
  </si>
  <si>
    <t>Dourado; Cabeçudo; Dalfinho; Dourado-carapau; Dourado-de-mar; Grassapé; Macaco; Dourado-de-alto-mar; Guaraçapema</t>
  </si>
  <si>
    <t>Dolphin</t>
  </si>
  <si>
    <t>22, 24, 31, 41, 62,70</t>
  </si>
  <si>
    <t>CYNOGLOSSIDAE</t>
  </si>
  <si>
    <t>Symphurus</t>
  </si>
  <si>
    <t>Symphurus  plagusia</t>
  </si>
  <si>
    <t>Língua-de-mulata; Língua-de-vaca; Linguado comprido; Peixe-língua; Solha</t>
  </si>
  <si>
    <t>Tonguefish</t>
  </si>
  <si>
    <t>Symphurus diomedeanus</t>
  </si>
  <si>
    <t>Solha; Língua-de-mulata</t>
  </si>
  <si>
    <t>Spottedfin tonguefish</t>
  </si>
  <si>
    <t>Symphurus rhytisma</t>
  </si>
  <si>
    <t>DACTYLOPTERIDAE</t>
  </si>
  <si>
    <t>Dactylopterus</t>
  </si>
  <si>
    <t>Dactylopterus volitans</t>
  </si>
  <si>
    <t xml:space="preserve">Coió; Falso voador; Voador-de-fundo; Cajaléo; Coró; Pirabebe; Santo Antônio; Voador Cascudo; Voador-de-fundo; Voador-de-pedra;  </t>
  </si>
  <si>
    <t xml:space="preserve">Flying gurnard; Flying Robin; Batfish; </t>
  </si>
  <si>
    <t>9, 10, 15, 21, 24, 29, 33, 41, 49, 51, 67, 68, 70</t>
  </si>
  <si>
    <t>DACTYLOSCOPIDAE</t>
  </si>
  <si>
    <t>Dactyloscopus</t>
  </si>
  <si>
    <t xml:space="preserve">Dactyloscopus crossotus </t>
  </si>
  <si>
    <t>Starks, 1913</t>
  </si>
  <si>
    <t>Bigeye stargazer</t>
  </si>
  <si>
    <t>Dactyloscopus foraminosus</t>
  </si>
  <si>
    <t>Reticulate stargazer</t>
  </si>
  <si>
    <t>Gill, 1859</t>
  </si>
  <si>
    <t>Tanduju-mirim;</t>
  </si>
  <si>
    <t xml:space="preserve">Sand stargazer; </t>
  </si>
  <si>
    <t>15, 24, 35, 37, 57, 67</t>
  </si>
  <si>
    <t>Gillellus</t>
  </si>
  <si>
    <t>Gillellus greyae</t>
  </si>
  <si>
    <t>Tanduju-flecha</t>
  </si>
  <si>
    <t>Arrow stargazer</t>
  </si>
  <si>
    <t>Platygillellus</t>
  </si>
  <si>
    <t xml:space="preserve">Platygillellus brasiliensis </t>
  </si>
  <si>
    <t>Tanduju</t>
  </si>
  <si>
    <t>Brazilian sand stargazer</t>
  </si>
  <si>
    <t>Storrsia</t>
  </si>
  <si>
    <t xml:space="preserve">Storrsia olsoni </t>
  </si>
  <si>
    <t>16, 24</t>
  </si>
  <si>
    <t>Isistius</t>
  </si>
  <si>
    <t>Isistius brasiliensis</t>
  </si>
  <si>
    <t>(Quoy &amp; Gaimard, 1824)</t>
  </si>
  <si>
    <t>V</t>
  </si>
  <si>
    <t>DASYATIDAE</t>
  </si>
  <si>
    <t>Dasyatis</t>
  </si>
  <si>
    <t xml:space="preserve">Dasyatis americana </t>
  </si>
  <si>
    <t>Hildebrand &amp; Schroeder, 1928</t>
  </si>
  <si>
    <t>Aiereba</t>
  </si>
  <si>
    <t>Southern stingray</t>
  </si>
  <si>
    <t>Dasyatis centroura</t>
  </si>
  <si>
    <t xml:space="preserve">Arraia; Arraia-prego; Raia-prego; Raia-manteiga; </t>
  </si>
  <si>
    <t>Roughtail stingray</t>
  </si>
  <si>
    <t>29, 41, 49, 70</t>
  </si>
  <si>
    <t>Dasyatis guttata</t>
  </si>
  <si>
    <t>Raia-lixa; Jabebiretê; Jabiretê</t>
  </si>
  <si>
    <t>Longnose stingray</t>
  </si>
  <si>
    <t>Dasyatis hypostigma</t>
  </si>
  <si>
    <t>Santos &amp; Carvalho, 2004</t>
  </si>
  <si>
    <t>Groovebelly stingray</t>
  </si>
  <si>
    <t>35, 41</t>
  </si>
  <si>
    <t>Raia-mariquita</t>
  </si>
  <si>
    <t>Brazilian large-eyed stingray</t>
  </si>
  <si>
    <t>Pteroplatytrygon</t>
  </si>
  <si>
    <t>Pteroplatytrygon violacea</t>
  </si>
  <si>
    <t>(Bonaparte, 1832)</t>
  </si>
  <si>
    <t>30, 70</t>
  </si>
  <si>
    <t>DIODONTIDAE</t>
  </si>
  <si>
    <t>Chilomycterus</t>
  </si>
  <si>
    <t>Chilomycterus antennatus</t>
  </si>
  <si>
    <t>Baiacú espinho antenado; Baiacu espinho</t>
  </si>
  <si>
    <t>Bridled burrfish</t>
  </si>
  <si>
    <t>Chilomycterus antillarum</t>
  </si>
  <si>
    <t>Baiacú espinho rendado; Baiacu-de-espinho</t>
  </si>
  <si>
    <t>Web burrfish</t>
  </si>
  <si>
    <t>9, 15, 40</t>
  </si>
  <si>
    <t>Chilomycterus reticulatus</t>
  </si>
  <si>
    <t>Baiacú-de-espinho; Porco-espinho-pintado</t>
  </si>
  <si>
    <t>Spotfin burrfish</t>
  </si>
  <si>
    <t>35, 49, 70</t>
  </si>
  <si>
    <t>Cyclichthys</t>
  </si>
  <si>
    <t>Baiacú-de-espinho; Peixe-ouriço</t>
  </si>
  <si>
    <t>21, 29, 35, 41, 44, 49, 68, 70</t>
  </si>
  <si>
    <t>Diodon</t>
  </si>
  <si>
    <t>Diodon holocanthus</t>
  </si>
  <si>
    <t>Baiacú espinho manchado; Baiacú-espinho</t>
  </si>
  <si>
    <t>Balloonfish; Long-spine porcupinefish</t>
  </si>
  <si>
    <t>15, 24, 29, 31, 35, 37, 51, 70</t>
  </si>
  <si>
    <t xml:space="preserve">Diodon hystrix </t>
  </si>
  <si>
    <t>Baiacú-espinho-pintalgado</t>
  </si>
  <si>
    <t xml:space="preserve">Porcupinefish; </t>
  </si>
  <si>
    <t>10, 15, 21,  22, 24, 29, 33, 37, 41, 49, 51, 70</t>
  </si>
  <si>
    <t>ECHENEIDAE</t>
  </si>
  <si>
    <t>Echeneis</t>
  </si>
  <si>
    <t>Echeneis naucrates</t>
  </si>
  <si>
    <t>Rêmora-de-listra-negra; Rêmora</t>
  </si>
  <si>
    <t>Whiteteiled remora; Sharksucker</t>
  </si>
  <si>
    <t>15, 22, 24, 29, 31, 37, 41, 44, 49, 51, 70</t>
  </si>
  <si>
    <t>Remora</t>
  </si>
  <si>
    <t>Remora albescens</t>
  </si>
  <si>
    <t>Pegador; Rêmora;</t>
  </si>
  <si>
    <t>White sickerfish</t>
  </si>
  <si>
    <t>Remora australis</t>
  </si>
  <si>
    <t>Rêmora</t>
  </si>
  <si>
    <t>Whalesucker</t>
  </si>
  <si>
    <t>Remora remora</t>
  </si>
  <si>
    <t xml:space="preserve">Rêmora; Agarrador; Pegador; Peixe-pegador; Piolho; Piolho-de-cação; Piraquiba; Prendedor; </t>
  </si>
  <si>
    <t xml:space="preserve">Common remora; Diskfish; Lousefish; Sharksucker; Shipholder; Sucker; Suckingfish; </t>
  </si>
  <si>
    <t>24, 41, 44, 70</t>
  </si>
  <si>
    <t>Eleginops</t>
  </si>
  <si>
    <t>Eleginops maclovinus</t>
  </si>
  <si>
    <t>(Valenciennes, 1830)</t>
  </si>
  <si>
    <t>ELOPIDAE</t>
  </si>
  <si>
    <t>Elops</t>
  </si>
  <si>
    <t xml:space="preserve">Elops saurus </t>
  </si>
  <si>
    <t>Linnaeus, 1766</t>
  </si>
  <si>
    <t>Albarana; Juruma; Robalo-da-pedra; Tijubarana; Ubarana; Ubarana-açu; Ubarana-cabo-de-machado; Urubaiana-pau; Urubaiana-verdadeira;</t>
  </si>
  <si>
    <t xml:space="preserve">Ladyfish; Tenpounder; John; </t>
  </si>
  <si>
    <t>35, 49, 69</t>
  </si>
  <si>
    <t>EMMELICHTHYIDAE</t>
  </si>
  <si>
    <t>Emmelichthys</t>
  </si>
  <si>
    <t>Emmelichthys ruber</t>
  </si>
  <si>
    <t>Red rover</t>
  </si>
  <si>
    <t>WA, MAR</t>
  </si>
  <si>
    <t>Erythrocles</t>
  </si>
  <si>
    <t>Erythrocles monodi</t>
  </si>
  <si>
    <t>Poll &amp; Cadenat, 1954</t>
  </si>
  <si>
    <t>ENGRAULIDAE</t>
  </si>
  <si>
    <t>Anchoa</t>
  </si>
  <si>
    <t>Anchoa cubana</t>
  </si>
  <si>
    <t>Anchoa filifera</t>
  </si>
  <si>
    <t>Manjuba</t>
  </si>
  <si>
    <t>Longfinger anchovy</t>
  </si>
  <si>
    <t>Anchoa januaria</t>
  </si>
  <si>
    <t>Rio anchovy</t>
  </si>
  <si>
    <t>Anchoa lyolepis</t>
  </si>
  <si>
    <t>(Evermann &amp; Marsh, 1900)</t>
  </si>
  <si>
    <t>Shortfinger anchovy</t>
  </si>
  <si>
    <t>Anchoa marinii</t>
  </si>
  <si>
    <t>Hildebrand, 1943</t>
  </si>
  <si>
    <t>Marini's anchovy</t>
  </si>
  <si>
    <t>Anchoa spinifera</t>
  </si>
  <si>
    <t>(Valenciennes, 1848)</t>
  </si>
  <si>
    <t>Spicule anchovy</t>
  </si>
  <si>
    <t>9, 49, 69</t>
  </si>
  <si>
    <t>Anchoa tricolor</t>
  </si>
  <si>
    <t>Manjuba; Manjuba-branca; Enchoveta; Tungão; Irica</t>
  </si>
  <si>
    <t>Piquitinga anchovy</t>
  </si>
  <si>
    <t>Anchovia</t>
  </si>
  <si>
    <t>Anchovia clupeoides</t>
  </si>
  <si>
    <t>(Swainson, 1839)</t>
  </si>
  <si>
    <t>Zabaleta anchovy</t>
  </si>
  <si>
    <t>9, 68, 69</t>
  </si>
  <si>
    <t>Anchoviella</t>
  </si>
  <si>
    <t>Anchoviella cayennensis</t>
  </si>
  <si>
    <t>(Puyo, 1946)</t>
  </si>
  <si>
    <t>Cayenne anchovy</t>
  </si>
  <si>
    <t>Anchoviella lepidentostole</t>
  </si>
  <si>
    <t>Manjuba; Aletria; Azeitona; Manjubinha; Manjuva; Pipitinga; Xangó; Sardinha</t>
  </si>
  <si>
    <t>Bradband anchovy</t>
  </si>
  <si>
    <t>Cetengraulis</t>
  </si>
  <si>
    <t>Cetengraulis edentulus</t>
  </si>
  <si>
    <t>Manjuba; Manjubão; Sardinha-boca-torta</t>
  </si>
  <si>
    <t>Atlantic anchoveta</t>
  </si>
  <si>
    <t>49, 68</t>
  </si>
  <si>
    <t>Lycengraulis grossidens</t>
  </si>
  <si>
    <t>(Spix &amp; Agassiz, 1829)</t>
  </si>
  <si>
    <t>Atlantic sabretooth anchovy</t>
  </si>
  <si>
    <t>EPHIPPIDAE</t>
  </si>
  <si>
    <t>Chaetodipterus</t>
  </si>
  <si>
    <t>Chaetodipterus faber</t>
  </si>
  <si>
    <t xml:space="preserve">Enxada; Paru branco; Paru; Tardeira; Parum-jandaia; Parum-rajado; </t>
  </si>
  <si>
    <t>Atlantic Spadefish; Moonfish; Threetailed porgy</t>
  </si>
  <si>
    <t>9, 10, 15, 22, 24, 40, 41, 44, 49, 51, 68, 69</t>
  </si>
  <si>
    <t>EPINEPHELIDAE</t>
  </si>
  <si>
    <t>Alphestes</t>
  </si>
  <si>
    <t>Alphestes afer</t>
  </si>
  <si>
    <t>Pirapiranga, garoupa-gato, garoupa-rajada, garaçapé; Badejo; Peixe-gato; Pirapiranga; Sap; Sapê; Sapê-pintado; Serigado-vermelho; Sulalepa; Sulapeba</t>
  </si>
  <si>
    <t>Mutton Hamlet; Mossy grouper</t>
  </si>
  <si>
    <t>Cephalopholis</t>
  </si>
  <si>
    <t>Cephalopholis fulva</t>
  </si>
  <si>
    <t>Piraúna; Caraúna; Catoá; Garoupa-chita; Garoupinha; Garoupa-pintada-da-Bahia; Jabú</t>
  </si>
  <si>
    <t xml:space="preserve">Coney; Butter Grouper; Golden grouper; Spotted little grouper; </t>
  </si>
  <si>
    <t>9, 10, 12, 15, 22, 24, 29, 33, 37, 41, 49, 51, 58, 70</t>
  </si>
  <si>
    <t xml:space="preserve">Pargo-mirim; Boquinha; Araguori; Esquentamento; Matruaia; Namorado; </t>
  </si>
  <si>
    <t>Atlantic Creolefish</t>
  </si>
  <si>
    <t>12, 24, 31, 33, 35, 41, 70</t>
  </si>
  <si>
    <t>Dermatolepis</t>
  </si>
  <si>
    <t>Dermatolepis inermis</t>
  </si>
  <si>
    <t>Piranema pintada; Gostosa; Piranema; Sapé-da-pedra; Garoupa-gostosa</t>
  </si>
  <si>
    <t>Marbled grouper</t>
  </si>
  <si>
    <t>12, 22, 29, 33, 70</t>
  </si>
  <si>
    <t>Epinephelus</t>
  </si>
  <si>
    <t>Epinephelus adscensionis</t>
  </si>
  <si>
    <t xml:space="preserve">Garoupa-gato; Badejo; Badejo-pintado; Gaoupa-chita; Gato; Peixe-gato; Piragica; </t>
  </si>
  <si>
    <t>Rock hind</t>
  </si>
  <si>
    <t>9, 10, 14, 15, 37, 40, 41, 51, 58, 62, 67, 70</t>
  </si>
  <si>
    <t>Epinephelus itajara</t>
  </si>
  <si>
    <t xml:space="preserve">Mero; Canapú; Canapú-guaçú; Gaoupa-mero; Merote; </t>
  </si>
  <si>
    <t xml:space="preserve">Goliath grouper; Jewfish; Giant grouper; Giant rockfish; Great grouper; Great Sea bass; Spotted Jewfish; </t>
  </si>
  <si>
    <t>CR</t>
  </si>
  <si>
    <t>9, 10, 15, 22, 24, 29, 35, 37, 41, 44, 49, 70</t>
  </si>
  <si>
    <t>Epinephelus marginatus</t>
  </si>
  <si>
    <t xml:space="preserve">Garoupa verdadeira; Crioula; Galinha-do-mar; Garoupa-crioula; Garoupa-preta; Piracuca; Garoupa; </t>
  </si>
  <si>
    <t>Dusky grouper</t>
  </si>
  <si>
    <t>SA, EA, WI</t>
  </si>
  <si>
    <t>END</t>
  </si>
  <si>
    <t>21, 27, 35, 41, 44, 49, 59, 71</t>
  </si>
  <si>
    <t>Epinephelus morio</t>
  </si>
  <si>
    <t xml:space="preserve">Garoupa-de-São-Tomé; Garoupa; Garoupa-bichada; Garoupa-de-segunda; </t>
  </si>
  <si>
    <t xml:space="preserve">Red grouper; </t>
  </si>
  <si>
    <t>21, 22, 24, 29, 35, 41, 59, 70</t>
  </si>
  <si>
    <t>Gonioplectrus</t>
  </si>
  <si>
    <t>Gonioplectrus hispanus</t>
  </si>
  <si>
    <t>Bandeira-espanhola</t>
  </si>
  <si>
    <t>Spanish Flag</t>
  </si>
  <si>
    <t>Rodrigo</t>
  </si>
  <si>
    <t>Hyporthodus</t>
  </si>
  <si>
    <t>Hyporthodus flavolimbatus</t>
  </si>
  <si>
    <t>Cherne-de-Galha-Amarela</t>
  </si>
  <si>
    <t>Yellowedge; yelloewfinned; poey`s; white grouper</t>
  </si>
  <si>
    <t>Hyporthodus mystacinus</t>
  </si>
  <si>
    <t>Cherne-listrado, Piraroba</t>
  </si>
  <si>
    <t>Misty grouper</t>
  </si>
  <si>
    <t>Hyporthodus nigritus</t>
  </si>
  <si>
    <t>Cherne-queimado; Cherne-preto; Mero-preto; Mero-negro</t>
  </si>
  <si>
    <t>Warsaw; black grouper; Black jewfish</t>
  </si>
  <si>
    <t>35, 44, 70</t>
  </si>
  <si>
    <t>Hyporthodus niveatus</t>
  </si>
  <si>
    <t xml:space="preserve">Cherne-claro; Cherna; Cherne-do-alto; Cherne-pintado; Chernote; Mero-do-alto; Serigado-cherne; </t>
  </si>
  <si>
    <t>Snowy grouper; spotted grouper; Seabass; Golden Grouper</t>
  </si>
  <si>
    <t>24, 29, 35, 41, 44, 59, 70</t>
  </si>
  <si>
    <t>Liopropoma</t>
  </si>
  <si>
    <t>Liopropoma carmabi</t>
  </si>
  <si>
    <t>Mariquita-arlequim</t>
  </si>
  <si>
    <t>Candy basslet</t>
  </si>
  <si>
    <t>16, 31, 70</t>
  </si>
  <si>
    <t>Liopropoma sp</t>
  </si>
  <si>
    <t>Mycteroperca</t>
  </si>
  <si>
    <t>Mycteroperca acutirostris</t>
  </si>
  <si>
    <t>Badejo mira; Abadejo; Badejete; Badejo; Badejo-quadrado; Badejo-saltão; Mira; Saltão; Serigado; Serigado-tapoã</t>
  </si>
  <si>
    <t>Comb grouper</t>
  </si>
  <si>
    <t>9, 21, 27, 29, 33, 35, 41, 44, 49, 59</t>
  </si>
  <si>
    <t>Mycteroperca bonaci</t>
  </si>
  <si>
    <t xml:space="preserve">Badejo quadrado; Badejo-do-alto; Badejo-ferro; Badejo-padre; Badejo-preto; Saltão; Serigado; Aguají; Bonaci arara; </t>
  </si>
  <si>
    <t>Black grouper</t>
  </si>
  <si>
    <t>12, 15, 21, 22, 24, 29, 40, 41, 44, 49, 51, 68, 70</t>
  </si>
  <si>
    <t>Mycteroperca interstitialis</t>
  </si>
  <si>
    <t>Badejo amarelo</t>
  </si>
  <si>
    <t xml:space="preserve"> Yellowmouth grouper; Hamlet;crossband/ harlequin/ princess/ salmon rockfish; grey mannock; </t>
  </si>
  <si>
    <t>21, 29, 31, 33, 35, 41, 44, 59,70</t>
  </si>
  <si>
    <t>Mycteroperca microlepis</t>
  </si>
  <si>
    <t>Badejo-de-areia; Badejo-bicudo; Badejo-branco; Badejo-saltão; Badejo-sapateiro; Sapateiro; Serigado-badejo; Serigado-branco</t>
  </si>
  <si>
    <t>Gag grouper; Gag; Bay grouper; Sand grouper</t>
  </si>
  <si>
    <t>35, 44, 59</t>
  </si>
  <si>
    <t>Mycteroperca tigris</t>
  </si>
  <si>
    <t xml:space="preserve">Badejo tigre; Badejo-listrado; Serigado-listrado; </t>
  </si>
  <si>
    <t>Tiger grouper; Rockfish tiger</t>
  </si>
  <si>
    <t>Mycteroperca venenosa</t>
  </si>
  <si>
    <t>Badejo ferro; Badejo; Badejo-serigado; Serigado-ferro</t>
  </si>
  <si>
    <t>Yellowfin grouper; Rockfish</t>
  </si>
  <si>
    <t>Pseudogramma</t>
  </si>
  <si>
    <t>Pseudogramma gregoryi</t>
  </si>
  <si>
    <t>Sabãozinho do alto</t>
  </si>
  <si>
    <t>Reef bass</t>
  </si>
  <si>
    <t>10, 70</t>
  </si>
  <si>
    <t>Rypticus</t>
  </si>
  <si>
    <t>Rypticus bistrispinus</t>
  </si>
  <si>
    <t xml:space="preserve">Badejo-sabão mirim, sabão pintalgado, </t>
  </si>
  <si>
    <t>Freckled soapfish</t>
  </si>
  <si>
    <t>16, 21, 35, 49</t>
  </si>
  <si>
    <t xml:space="preserve">Rypticus randalli </t>
  </si>
  <si>
    <t>Badejo-sabão; Peixe-sabão; Sabão; Sabonete; Serigado-sabão;</t>
  </si>
  <si>
    <t>Soapfish</t>
  </si>
  <si>
    <t>16, 29, 35, 58</t>
  </si>
  <si>
    <t>Rypticus saponaceus</t>
  </si>
  <si>
    <t>Badejo-sabão-comum; Sabão; Badejo; Badejo-sabão; Sabonete</t>
  </si>
  <si>
    <t xml:space="preserve">Greater soapfish; Three-spined soapfish; </t>
  </si>
  <si>
    <t>10, 15, 21, 22, 24, 29, 31, 33, 37, 49, 51, 70</t>
  </si>
  <si>
    <t>Rypticus subbifrenatus</t>
  </si>
  <si>
    <t>Badejo-sabão pintado</t>
  </si>
  <si>
    <t>Spotted soapfish</t>
  </si>
  <si>
    <t>15, 29, 57, 67</t>
  </si>
  <si>
    <t>EXOCOETIDAE</t>
  </si>
  <si>
    <t>Cheilopogon</t>
  </si>
  <si>
    <t>Cheilopogon cyanopterus</t>
  </si>
  <si>
    <t xml:space="preserve">Peixe-voador; Voador-de-fernando; Voador-holandês; </t>
  </si>
  <si>
    <t>Margined flyingfish</t>
  </si>
  <si>
    <t>24, 31, 70</t>
  </si>
  <si>
    <t>Cheilopogon exsiliens</t>
  </si>
  <si>
    <t>Peixe-voador; Voador-de-alto</t>
  </si>
  <si>
    <t>Bandwing flyingfish</t>
  </si>
  <si>
    <t>Cheilopogon furcatus</t>
  </si>
  <si>
    <t>Cheilopogon heterurus</t>
  </si>
  <si>
    <t>Cheilopogon melanurus</t>
  </si>
  <si>
    <t xml:space="preserve">Voador; Voador-cascudo; Pirabeba; Tainhota; Tainhota-voadeira; </t>
  </si>
  <si>
    <t xml:space="preserve">Atlantic flyingfish; </t>
  </si>
  <si>
    <t>Cypselurus</t>
  </si>
  <si>
    <t>Cypselurus comatus</t>
  </si>
  <si>
    <t>Voador</t>
  </si>
  <si>
    <t>Clearwing flyingfish</t>
  </si>
  <si>
    <t>Exocoetus</t>
  </si>
  <si>
    <t xml:space="preserve">Exocoetus volitans </t>
  </si>
  <si>
    <t>Peixe-voador; Pirabebe; Tainhota; Cajaleó; Coió; Holandês; Santo Antônio; Voador-verdadeiro; Voador-de-pedra; Voador-de-fundo</t>
  </si>
  <si>
    <t>Tropical two-wing flyingfish; Blue flying fish</t>
  </si>
  <si>
    <t>44, 63, 70</t>
  </si>
  <si>
    <t>Hirundichthys</t>
  </si>
  <si>
    <t>Hirundichthys affinis</t>
  </si>
  <si>
    <t>Holandês; Peixe-voador; Voador</t>
  </si>
  <si>
    <t>Fourwing flyingfish</t>
  </si>
  <si>
    <t>22, 31, 70</t>
  </si>
  <si>
    <t>Parexocoetus</t>
  </si>
  <si>
    <t>Parexocoetus brachypterus</t>
  </si>
  <si>
    <t>(Richardson, 1846)</t>
  </si>
  <si>
    <t>Peixe-voador; Voador</t>
  </si>
  <si>
    <t>Sailfin flyingfish</t>
  </si>
  <si>
    <t>Parexocoetus hillianus</t>
  </si>
  <si>
    <t>(Gosse, 1851)</t>
  </si>
  <si>
    <t>Prognichthys</t>
  </si>
  <si>
    <t xml:space="preserve">Prognichthys occidentalis </t>
  </si>
  <si>
    <t>Parin, 1999</t>
  </si>
  <si>
    <t>Bluntnose flyingfish</t>
  </si>
  <si>
    <t>FISTULARIIDAE</t>
  </si>
  <si>
    <t>Fistularia</t>
  </si>
  <si>
    <t>Fistularia petimba</t>
  </si>
  <si>
    <t>Corneta; Corneta-rosa</t>
  </si>
  <si>
    <t>Red Cornetfish; Cornetfish</t>
  </si>
  <si>
    <t>9, 35</t>
  </si>
  <si>
    <t>Fistularia tabacaria</t>
  </si>
  <si>
    <t>Trombeta pintada; Trombeta; Catimbau; Cachimbo; Cachimbau; Agulhão-trombeta; Petimbo; Petimbuaba; Peixe-corneta</t>
  </si>
  <si>
    <t>Bluespotted Cornetfish; Cornetfish</t>
  </si>
  <si>
    <t>9, 10, 21, 29, 35, 41, 44, 49, 59</t>
  </si>
  <si>
    <t>GEMPYLIDAE</t>
  </si>
  <si>
    <t>Gempylus</t>
  </si>
  <si>
    <t>Gempylus serpens</t>
  </si>
  <si>
    <t>Lepidocybium</t>
  </si>
  <si>
    <t>Lepidocybium flavobrunneum</t>
  </si>
  <si>
    <t>(Smith, 1843)</t>
  </si>
  <si>
    <t>GERREIDAE</t>
  </si>
  <si>
    <t>Diapterus</t>
  </si>
  <si>
    <t>Diapterus auratus</t>
  </si>
  <si>
    <t>Carapeba-Branca; Carapeba; Caratinga; Mojarra; Carapeva; Caratinga; Tinga</t>
  </si>
  <si>
    <t>Irish Pompano; Irish Mojarra</t>
  </si>
  <si>
    <t>Diapterus rhombeus</t>
  </si>
  <si>
    <t>Carapeva; Carapeba;</t>
  </si>
  <si>
    <t>Caitipa Mojarra</t>
  </si>
  <si>
    <t>Eucinosotomus</t>
  </si>
  <si>
    <t>Goode &amp; Bean, 1879</t>
  </si>
  <si>
    <t>Carapicu-açu</t>
  </si>
  <si>
    <t>Tidewater Mojarra</t>
  </si>
  <si>
    <t xml:space="preserve">Eucinostomus argenteus </t>
  </si>
  <si>
    <t>Baird &amp; Girard, 1855</t>
  </si>
  <si>
    <t xml:space="preserve">Acarapicu; Carapicu-pena; </t>
  </si>
  <si>
    <t>Silver Mojarra; Spotfin mojarra</t>
  </si>
  <si>
    <t>9, 14, 15, 35, 37, 44, 49, 57, 70</t>
  </si>
  <si>
    <t>Eucinostomus gula</t>
  </si>
  <si>
    <t>Caundo;Carapau; Carapeba; Carapicu; Carapicu-açu; Carapicu-branco; Carapicu-sem-dente;Carapicupeba; Carapim; Carataí</t>
  </si>
  <si>
    <t>Jenny Mojarra</t>
  </si>
  <si>
    <t>Eucinostomus havana</t>
  </si>
  <si>
    <t>Eucinostomus lefroyi</t>
  </si>
  <si>
    <t>Mottled Mojarra</t>
  </si>
  <si>
    <t>Eucinostomus melanopterus</t>
  </si>
  <si>
    <t>Carapicu; Cacundo; Carapau; Carapeba; Carataí; Escrivão; Primituma; Riscador</t>
  </si>
  <si>
    <t>Flagfin Mojarra</t>
  </si>
  <si>
    <t>9, 14, 15, 27, 35, 37, 57, 58, 67</t>
  </si>
  <si>
    <t>Eugerres</t>
  </si>
  <si>
    <t>Eugerres brasilianus</t>
  </si>
  <si>
    <t>Carapeba-listrada; Caratinga-riscada; Carapeba-de-listra; Carapeva; Carapitanga; Carapitinga; Caratinga; Caratinga vivoca;</t>
  </si>
  <si>
    <t>Striped Mojarra</t>
  </si>
  <si>
    <t>Gerres</t>
  </si>
  <si>
    <t xml:space="preserve">Gerres cinereus </t>
  </si>
  <si>
    <t>Carapeba; Carapicu-açu</t>
  </si>
  <si>
    <t>Yellowfin Mojarra</t>
  </si>
  <si>
    <t>GINGLYMOSTOMATIDAE</t>
  </si>
  <si>
    <t>Ginglymostoma</t>
  </si>
  <si>
    <t>Ginglymostoma cirratum</t>
  </si>
  <si>
    <t>Cação-lixa; Tubarão-lixa; Lambaru; Sphoeroides; Barroso; Lixa; Gato</t>
  </si>
  <si>
    <t>Nurse shark</t>
  </si>
  <si>
    <t>WA, OIB, EA, EP</t>
  </si>
  <si>
    <t>12, 15, 22, 24, 29, 37, 49, 51, 64, 70</t>
  </si>
  <si>
    <t>GOBIESOCIDAE</t>
  </si>
  <si>
    <t>Acyrtops</t>
  </si>
  <si>
    <t>Acyrtops beryllinus</t>
  </si>
  <si>
    <t>Emerald clingfish</t>
  </si>
  <si>
    <t>Acyrtus</t>
  </si>
  <si>
    <t xml:space="preserve">Acyrtus pauciradiatus </t>
  </si>
  <si>
    <t>Acyrtus sp. (trindade)</t>
  </si>
  <si>
    <t>Gobiesox</t>
  </si>
  <si>
    <t xml:space="preserve">Gobiesox barbatulus </t>
  </si>
  <si>
    <t xml:space="preserve">Pregador; </t>
  </si>
  <si>
    <t>Clingfish</t>
  </si>
  <si>
    <t>27, 49, 57, 59, 60</t>
  </si>
  <si>
    <t>Gobiesox punctulatus</t>
  </si>
  <si>
    <t>Stippled clingfish</t>
  </si>
  <si>
    <t>MZUSP 60572.0</t>
  </si>
  <si>
    <t>Tomicodon</t>
  </si>
  <si>
    <t xml:space="preserve">Tomicodon australis </t>
  </si>
  <si>
    <t>Briggs, 1955</t>
  </si>
  <si>
    <t>9, 49</t>
  </si>
  <si>
    <t>Tomicodon sp.n. (Noronha)</t>
  </si>
  <si>
    <t>Tomicodon sp.n. (Trindade)</t>
  </si>
  <si>
    <t>GOBIIDAE</t>
  </si>
  <si>
    <t>Barbulifer</t>
  </si>
  <si>
    <t>Barbulifer ceuthoecus</t>
  </si>
  <si>
    <t>Bearded goby</t>
  </si>
  <si>
    <t>15, 29, 35, 57</t>
  </si>
  <si>
    <t>Barbulifer enigmaticus</t>
  </si>
  <si>
    <t>Macieira,Joyeux e Van Tassell)</t>
  </si>
  <si>
    <t>Bathygobius</t>
  </si>
  <si>
    <t xml:space="preserve">Bathygobius geminatus </t>
  </si>
  <si>
    <t>Island Frillfin</t>
  </si>
  <si>
    <t>16, 49, 57</t>
  </si>
  <si>
    <t>Bathygobius soporator</t>
  </si>
  <si>
    <t>(Valenciennes, 1837)</t>
  </si>
  <si>
    <t>Frillfin goby</t>
  </si>
  <si>
    <t>9, 10, 14, 15, 27, 40, 44, 49, 51, 57, 58, 67</t>
  </si>
  <si>
    <t>Chriolepis</t>
  </si>
  <si>
    <t xml:space="preserve">Chriolepis fisheri </t>
  </si>
  <si>
    <t>Herre, 1942</t>
  </si>
  <si>
    <t>Translucent goby</t>
  </si>
  <si>
    <t>Coryphopterus</t>
  </si>
  <si>
    <t>Coryphopterus aff. venezuelae</t>
  </si>
  <si>
    <t>RM, JCJ</t>
  </si>
  <si>
    <t xml:space="preserve">Coryphopterus dicrus </t>
  </si>
  <si>
    <t>Böhlke &amp; Robins, 1960</t>
  </si>
  <si>
    <t>Colon Goby</t>
  </si>
  <si>
    <t>22, 29, 31, 35, 49</t>
  </si>
  <si>
    <t xml:space="preserve">Coryphopterus eidolon </t>
  </si>
  <si>
    <t>Gobi-branco</t>
  </si>
  <si>
    <t>Pallid Goby</t>
  </si>
  <si>
    <t xml:space="preserve">Coryphopterus glaucofraenum </t>
  </si>
  <si>
    <t>Gill, 1863</t>
  </si>
  <si>
    <t xml:space="preserve">Gobião-de-freio; Gobi-de-areia; Gobi-de-vidro; Aamboré-vidro; </t>
  </si>
  <si>
    <t>Bridled Goby</t>
  </si>
  <si>
    <t>9, 10, 15, 16, 24, 33, 37, 41, 44, 49, 51, 57, 58, 67</t>
  </si>
  <si>
    <t xml:space="preserve">Coryphopterus thrix </t>
  </si>
  <si>
    <t>Bohlke &amp; Robins, 1960</t>
  </si>
  <si>
    <t>Gobi-listrado</t>
  </si>
  <si>
    <t>Bartail Goby</t>
  </si>
  <si>
    <t>22, 29, 31, 35, 70</t>
  </si>
  <si>
    <t>Ctenogobius</t>
  </si>
  <si>
    <t>Ctenogobius boleosoma</t>
  </si>
  <si>
    <t>Rondon; Amoré</t>
  </si>
  <si>
    <t>Darter Goby</t>
  </si>
  <si>
    <t>9, 14, 15,29,  57, 67</t>
  </si>
  <si>
    <t xml:space="preserve">Ctenogobius saepepallens </t>
  </si>
  <si>
    <t>Dash Goby</t>
  </si>
  <si>
    <t>16, 22, 29, 31, 35, 37, 41, 47, 49, 57, 61, 66</t>
  </si>
  <si>
    <t>Elacatinus</t>
  </si>
  <si>
    <t xml:space="preserve">Elacatinus figaro </t>
  </si>
  <si>
    <t>Gobião limpador brasileiro; Néon</t>
  </si>
  <si>
    <t>Brazilian cleaner goby; Barber goby</t>
  </si>
  <si>
    <t>15, 20, 21, 29, 31, 33, 35, 37, 41, 49, 51, 59</t>
  </si>
  <si>
    <t>Elacatinus phthirophagus</t>
  </si>
  <si>
    <t>Neon de Noronha</t>
  </si>
  <si>
    <t>Noronha Cleaner Goby</t>
  </si>
  <si>
    <t>24, 61</t>
  </si>
  <si>
    <t>Elacatinus pridisi</t>
  </si>
  <si>
    <t>Guimarães, Gasparini &amp; Rocha, 2004</t>
  </si>
  <si>
    <t>Gnatholepis</t>
  </si>
  <si>
    <t>Gnatholepis thompsoni</t>
  </si>
  <si>
    <t>Eyebar Goby</t>
  </si>
  <si>
    <t>22, 24, 31, 37, 41, 47, 49, 51, 70</t>
  </si>
  <si>
    <t>Gobiosoma</t>
  </si>
  <si>
    <t>Gobiosoma hemigymnum</t>
  </si>
  <si>
    <t xml:space="preserve">Amboré-zebra; </t>
  </si>
  <si>
    <t>9, 29, 57, 66, 67</t>
  </si>
  <si>
    <t>Ginsburg, 1933</t>
  </si>
  <si>
    <t>Gobulus</t>
  </si>
  <si>
    <t xml:space="preserve">Gobulus myersi </t>
  </si>
  <si>
    <t>Ginsburg, 1939</t>
  </si>
  <si>
    <t>Paleback goby</t>
  </si>
  <si>
    <t>35, 66, 70</t>
  </si>
  <si>
    <t>Lythrypnus</t>
  </si>
  <si>
    <t>Lythrypnus aff phorellus a</t>
  </si>
  <si>
    <t xml:space="preserve">Lythrypnus aff phorellus b </t>
  </si>
  <si>
    <t xml:space="preserve">Lythrypnus aff phorellus c </t>
  </si>
  <si>
    <t>Lythrypnus aff phorellus d (Noronha)</t>
  </si>
  <si>
    <t xml:space="preserve">Lythrypnus brasiliensis </t>
  </si>
  <si>
    <t>Greenfield, 1988</t>
  </si>
  <si>
    <t>20, 22, 29, 31, 66</t>
  </si>
  <si>
    <t>Microgobius</t>
  </si>
  <si>
    <t xml:space="preserve">Microgobius carri </t>
  </si>
  <si>
    <t>Fowler, 1945</t>
  </si>
  <si>
    <t>Góbi</t>
  </si>
  <si>
    <t>Seminole Goby</t>
  </si>
  <si>
    <t>29, 35, 37, 66</t>
  </si>
  <si>
    <t>Oxyurichthys</t>
  </si>
  <si>
    <t>Oxyurichthys stigmalophius</t>
  </si>
  <si>
    <t>Gobi manchado</t>
  </si>
  <si>
    <t>Spotfin Goby</t>
  </si>
  <si>
    <t>Gaspa, Buia</t>
  </si>
  <si>
    <t>Priolepis</t>
  </si>
  <si>
    <t>Priolepis dawsoni</t>
  </si>
  <si>
    <t>Greenfield, 1989</t>
  </si>
  <si>
    <t>20, 22, 24, 29, 31, 70</t>
  </si>
  <si>
    <t>Psilotris</t>
  </si>
  <si>
    <t xml:space="preserve">Psilotris celsus </t>
  </si>
  <si>
    <t>Highspine Goby</t>
  </si>
  <si>
    <t>29, 66</t>
  </si>
  <si>
    <t>Risor</t>
  </si>
  <si>
    <t>Risor ruber</t>
  </si>
  <si>
    <t>Tusked Goby</t>
  </si>
  <si>
    <t>20, 29, 31, 66, 70</t>
  </si>
  <si>
    <t>GONOSTOMATIDAE</t>
  </si>
  <si>
    <t>Diplophos</t>
  </si>
  <si>
    <t>Diplophos taenia</t>
  </si>
  <si>
    <t>Manducus</t>
  </si>
  <si>
    <t>Manducus maderensis</t>
  </si>
  <si>
    <t>(Johnson, 1890)</t>
  </si>
  <si>
    <t>WA, OIB, WA</t>
  </si>
  <si>
    <t>GRAMMATIDAE</t>
  </si>
  <si>
    <t>Gramma</t>
  </si>
  <si>
    <t xml:space="preserve">Gramma brasiliensis </t>
  </si>
  <si>
    <t>Sazima, Gasparini &amp; Moura, 1998</t>
  </si>
  <si>
    <t>Grama brasileiro, Grama, Camarolete; Loreto</t>
  </si>
  <si>
    <t>Brazilian grama; Fairy Basslet; Brazilian Basslet</t>
  </si>
  <si>
    <t>10, 15, 22, 24, 29, 33, 37, 49, 51</t>
  </si>
  <si>
    <t>GYMNURIDAE</t>
  </si>
  <si>
    <t>Gymnura</t>
  </si>
  <si>
    <t>Gymnura altavela</t>
  </si>
  <si>
    <t>Spiny butterfly ray</t>
  </si>
  <si>
    <t>24, 35, 41, 49</t>
  </si>
  <si>
    <t>Gymnura micrura</t>
  </si>
  <si>
    <t>Raia-manteiga</t>
  </si>
  <si>
    <t>Smooth butterfly ray</t>
  </si>
  <si>
    <t>HAEMULIDAE</t>
  </si>
  <si>
    <t>Anisotremus</t>
  </si>
  <si>
    <t>Anisotremus moricandi</t>
  </si>
  <si>
    <t>Fumeiro</t>
  </si>
  <si>
    <t>Brownstripped grunt</t>
  </si>
  <si>
    <t>9, 10, 15, 16, 29, 33, 37, 40, 49</t>
  </si>
  <si>
    <t>Anisotremus surinamensis</t>
  </si>
  <si>
    <t>Sargo-de-beiço, pirambu; Sargo; Pirambu; Salema-açu; Beiçudo; Zumbi</t>
  </si>
  <si>
    <t>Black margate</t>
  </si>
  <si>
    <t>9, 10, 14, 15, 22, 24, 29, 33, 37, 40, 41, 44, 49, 58, 70</t>
  </si>
  <si>
    <t>Anisotremus virginicus</t>
  </si>
  <si>
    <t>Salema; Mercador; Ferrugem; Frade; Salema-branca; Sambuarí; Selumixira; Burro Catalina</t>
  </si>
  <si>
    <t>Porkfish</t>
  </si>
  <si>
    <t>9, 10, 15, 21, 22, 33,  37, 40, 41, 44, 49, 51, 57, 58</t>
  </si>
  <si>
    <t>Boridia</t>
  </si>
  <si>
    <t>Boridia grossidens</t>
  </si>
  <si>
    <t>Cocoroca-sargo; Peixe-pedra; Roncador</t>
  </si>
  <si>
    <t>Bourriqueta porgy</t>
  </si>
  <si>
    <t>18, 65</t>
  </si>
  <si>
    <t>Conodon</t>
  </si>
  <si>
    <t>Conodon nobilis</t>
  </si>
  <si>
    <t>Barred grunt</t>
  </si>
  <si>
    <t>9, 29, 69</t>
  </si>
  <si>
    <t>Genyatremus</t>
  </si>
  <si>
    <t xml:space="preserve">Genyatremus luteus </t>
  </si>
  <si>
    <t>(Bloch, 1790)</t>
  </si>
  <si>
    <t>Haemulon</t>
  </si>
  <si>
    <t xml:space="preserve">Haemulon album </t>
  </si>
  <si>
    <t>Cuvier, 1830</t>
  </si>
  <si>
    <t>Cocoroca; Corcoroca-branca; Pirambu</t>
  </si>
  <si>
    <t>Margate; White Margate</t>
  </si>
  <si>
    <t xml:space="preserve">Haemulon aurolineatum </t>
  </si>
  <si>
    <t>Cotinga; Cocoroca-boca-vermelha; Corcoroca; Cotinga; Garganta-de-ferro; Roncador</t>
  </si>
  <si>
    <t>Tomtate Grunt</t>
  </si>
  <si>
    <t>9, 10, 15, 21, 22, 33, 37, 41, 44, 49, 51, 57</t>
  </si>
  <si>
    <t xml:space="preserve">Haemulon chrysargyreum </t>
  </si>
  <si>
    <t>Günther, 1859</t>
  </si>
  <si>
    <t>Cocoroca-boquinha</t>
  </si>
  <si>
    <t>Smallmouth Grunt</t>
  </si>
  <si>
    <t>10, 12, 24</t>
  </si>
  <si>
    <t>Haemulon melanurum</t>
  </si>
  <si>
    <t>Sapurana; Sapurana-de-lista; Sapurana-preta; Sapurana-de-listra</t>
  </si>
  <si>
    <t>Cottonwick Grunt</t>
  </si>
  <si>
    <t>Haemulon parra</t>
  </si>
  <si>
    <t>Biquara; Cororoca; Cororoca-mulata; Macassa; Pirambú; Xira branca</t>
  </si>
  <si>
    <t>Sailor's Grunt/ choice</t>
  </si>
  <si>
    <t>10, 12, 15, 22, 24, 37, 40, 41, 49, 51, 57, 58</t>
  </si>
  <si>
    <t>Haemulon plumieri</t>
  </si>
  <si>
    <t>Cororoca-mulata;Capiúma; Boca-de-velha; Mulata; Negra-mina; Biquara</t>
  </si>
  <si>
    <t>White Grunt; Grunt</t>
  </si>
  <si>
    <t>9, 10, 15, 21, 22, 33, 37, 40, 41, 49, 51, 57, 58</t>
  </si>
  <si>
    <t xml:space="preserve">Haemulon squamipinna </t>
  </si>
  <si>
    <t>Rocha &amp; Rosa, 1999</t>
  </si>
  <si>
    <t>10, 15, 21, 29, 31, 37, 51, 66</t>
  </si>
  <si>
    <t>Haemulon steindachneri</t>
  </si>
  <si>
    <t>Cororoca-boca-larga; Quatinga; Macasso; Cambuba; Biquara; Arrebenta-panela; Cororoca-boca-de-fogo; Farofa; Macassa; Pirambu;Sapuruna; Cororoca-boca-vermelha</t>
  </si>
  <si>
    <t>Latin grunt; Chere-chere grunt</t>
  </si>
  <si>
    <t>9, 14, 15, 33, 37, 40, 41, 44, 49, 51, 57, 67</t>
  </si>
  <si>
    <t>Haemulon striatum</t>
  </si>
  <si>
    <t>Cocoroca-listrada; Xira</t>
  </si>
  <si>
    <t>Striped Grunt</t>
  </si>
  <si>
    <t xml:space="preserve">Haemulon vittata </t>
  </si>
  <si>
    <t>Boga</t>
  </si>
  <si>
    <t>Orthopristis</t>
  </si>
  <si>
    <t>Orthopristis ruber</t>
  </si>
  <si>
    <t>Corcoroca jurumirim; Coroca; Cambuba; Cocoroca-de-pedra; Cocoroca-de-lama; Cocoroca-legítima; Cocoroca-verdadeira</t>
  </si>
  <si>
    <t>Corocoro Grunt; Spotted pigfish</t>
  </si>
  <si>
    <t>9, 15, 33, 35, 40, 44, 49, 51, 59, 68</t>
  </si>
  <si>
    <t>Pomadasys</t>
  </si>
  <si>
    <t>Pomadasys corvinaeformis</t>
  </si>
  <si>
    <t xml:space="preserve"> MEDSMALL</t>
  </si>
  <si>
    <t>Pomadasys crocro</t>
  </si>
  <si>
    <t>HEMIRAMPHIDAE</t>
  </si>
  <si>
    <t>Hemiramphus</t>
  </si>
  <si>
    <t xml:space="preserve">Hemiramphus balao </t>
  </si>
  <si>
    <t>Lesueur, 1821</t>
  </si>
  <si>
    <t>Agulha</t>
  </si>
  <si>
    <t>Balao Halfbeak</t>
  </si>
  <si>
    <t>31, 41, 49</t>
  </si>
  <si>
    <t>Hemiramphus brasiliensis</t>
  </si>
  <si>
    <t xml:space="preserve">Farnangaio; Agulha; Agulha-crioula; Agulha-preta; Agulhinha; Pananguaiu; </t>
  </si>
  <si>
    <t>Halfbeak; Ballyhoo</t>
  </si>
  <si>
    <t>9, 10, 22, 24, 29, 37, 41, 44, 49, 70</t>
  </si>
  <si>
    <t>Hyporhamphus</t>
  </si>
  <si>
    <t>Hyporhamphus roberti</t>
  </si>
  <si>
    <t>Pananguaiu</t>
  </si>
  <si>
    <t>Slender halfbeak</t>
  </si>
  <si>
    <t>Hyporhamphus unifasciatus</t>
  </si>
  <si>
    <t>Agulha; Agulha-branca; Farnangaio; Tarangalho; Farnangalho; Peixe-agulha</t>
  </si>
  <si>
    <t>Common Halfbeak</t>
  </si>
  <si>
    <t>9, 29, 40, 44, 49, 66</t>
  </si>
  <si>
    <t>HEXANCHIDAE</t>
  </si>
  <si>
    <t>Hexanchus</t>
  </si>
  <si>
    <t>Hexanchus griseus</t>
  </si>
  <si>
    <t>(Bonnaterre, 1788)</t>
  </si>
  <si>
    <t>HOLOCENTRIDAE</t>
  </si>
  <si>
    <t>Corniger</t>
  </si>
  <si>
    <t>Corniger spinosus</t>
  </si>
  <si>
    <t>Agassiz, 1831</t>
  </si>
  <si>
    <t>Mariquita-vovó; Olho-de-vidro; Talhão</t>
  </si>
  <si>
    <t>Spinycheek Soldierfish</t>
  </si>
  <si>
    <t>Holocentrus</t>
  </si>
  <si>
    <t>Holocentrus adscensionis</t>
  </si>
  <si>
    <t>Jaguariçá;João cachaça; Mariquita; Jaguareçá; Soldado; Juguriçá; Mariquita-olhão</t>
  </si>
  <si>
    <t>Longjaw Squirrellfish; Squirrelfish</t>
  </si>
  <si>
    <t>9, 10, 12, 14, 15, 21, 22, 33, 37, 40, 41, 44, 49, 51, 67, 70</t>
  </si>
  <si>
    <t>Myripristis</t>
  </si>
  <si>
    <t>Myripristis jacobus</t>
  </si>
  <si>
    <t>Cuvier, 1829</t>
  </si>
  <si>
    <t>Fogueira; Jaguaraçá; Miripristis; Mariquita; Olho-de-vidro; Peixe-gato; Mariquita-olhão; Pirapiranga; Soldado</t>
  </si>
  <si>
    <t>Blackbar Soldierfish</t>
  </si>
  <si>
    <t>10, 15, 22, 24, 29, 33, 35, 37, 41, 49, 51, 70</t>
  </si>
  <si>
    <t>Neoniphon</t>
  </si>
  <si>
    <t>Neoniphon sp (ES)</t>
  </si>
  <si>
    <t>Plectrypops</t>
  </si>
  <si>
    <t>Plectrypops retrospinis</t>
  </si>
  <si>
    <t xml:space="preserve">Soldado; Plectripops; Fusquinha; </t>
  </si>
  <si>
    <t>Cardinal Soldierfish</t>
  </si>
  <si>
    <t>15, 16, 24, 70</t>
  </si>
  <si>
    <t>Sargocentron</t>
  </si>
  <si>
    <t>Sargocentron bullisi</t>
  </si>
  <si>
    <t>Deepwater Squirrellfish</t>
  </si>
  <si>
    <t>ISTIOPHORIDAE</t>
  </si>
  <si>
    <t>Istiophorus</t>
  </si>
  <si>
    <t>Istiophorus albicans</t>
  </si>
  <si>
    <t>(Latreille, 1804)</t>
  </si>
  <si>
    <t>Tetrapturus</t>
  </si>
  <si>
    <t>Kajikia albida</t>
  </si>
  <si>
    <t>Makaira</t>
  </si>
  <si>
    <t>Makaira nigricans</t>
  </si>
  <si>
    <t>Lacepède, 1802</t>
  </si>
  <si>
    <t xml:space="preserve">Marlin-azul; Agulhão; Agulhão-azul; </t>
  </si>
  <si>
    <t>Blue Marlin</t>
  </si>
  <si>
    <t>24, 66, 70</t>
  </si>
  <si>
    <t>Tetrapturus pfluegeri</t>
  </si>
  <si>
    <t>Robins &amp; de Sylva, 1963</t>
  </si>
  <si>
    <t>KYPHOSIDAE</t>
  </si>
  <si>
    <t>Kyphosus</t>
  </si>
  <si>
    <t>Kyphosus incisor</t>
  </si>
  <si>
    <t xml:space="preserve">Piragica amarela; Piramboca; Pirabanha; </t>
  </si>
  <si>
    <t xml:space="preserve">Yellow Chub; Yellow Sea Chub; </t>
  </si>
  <si>
    <t>MALG</t>
  </si>
  <si>
    <t>Kyphosus sectatrix</t>
  </si>
  <si>
    <t>Piragica comum; Piramboca; Quara; Salema-do-alto; Salema-preta; Piraboca; Pirajica; Preguiçosa; Preguiçosa-branca; Piranjica</t>
  </si>
  <si>
    <t>Bermuda chub; Chub; Rudderfish</t>
  </si>
  <si>
    <t>9, 12, 15, 22, 24, 29, 31, 35, 41, 49, 51, 70</t>
  </si>
  <si>
    <t>LABRIDAE</t>
  </si>
  <si>
    <t>Bodianus</t>
  </si>
  <si>
    <t xml:space="preserve">Bodianus insularis </t>
  </si>
  <si>
    <t>Bodião-ilhéu</t>
  </si>
  <si>
    <t>Island Hogfish</t>
  </si>
  <si>
    <t>OIB, MAR</t>
  </si>
  <si>
    <t>13, 25, 30, 63, 64</t>
  </si>
  <si>
    <t>Bodianus pulchellus</t>
  </si>
  <si>
    <t>Pulchelus; Bodião vermelho; Bodião-do-fundo; Budião-arara; Budião-branco</t>
  </si>
  <si>
    <t>Spotfin Hogfish; Cuban Hogfish; Ladyfish</t>
  </si>
  <si>
    <t>15, 21, 22, 24, 29, 31, 33, 35, 41, 59,70</t>
  </si>
  <si>
    <t>Bodianus rufus</t>
  </si>
  <si>
    <t>Bodião azul; Rufus; Bodião judite; Gudião; Papagaio; Pretucano</t>
  </si>
  <si>
    <t>Spanish Hogfish; Ladyfish</t>
  </si>
  <si>
    <t>9, 10, 15, 21, 22, 24, 29, 33, 41, 49, 51, 70</t>
  </si>
  <si>
    <t>Clepticus</t>
  </si>
  <si>
    <t>Clepticus brasiliensis</t>
  </si>
  <si>
    <t>Clepticus brasileiro; Peixe-fantasma; Roxo</t>
  </si>
  <si>
    <t>Brazilian creole wrasse</t>
  </si>
  <si>
    <t>15, 22, 24, 29, 31, 33, 35, 41, 51, 59, 70</t>
  </si>
  <si>
    <t>Decodon</t>
  </si>
  <si>
    <t>Decodon puellaris</t>
  </si>
  <si>
    <t>Red Hogfish</t>
  </si>
  <si>
    <t>66, 70</t>
  </si>
  <si>
    <t>Doratonotus</t>
  </si>
  <si>
    <t xml:space="preserve">Doratonotus megalepis </t>
  </si>
  <si>
    <t>Günther, 1862</t>
  </si>
  <si>
    <t>Sabonete anão; Peixe dragão; Gudião; Budião</t>
  </si>
  <si>
    <t>Dwarf Wrasse</t>
  </si>
  <si>
    <t>10, 21, 29, 33, 41, 49, 57, 67, 70</t>
  </si>
  <si>
    <t>Halichoeres</t>
  </si>
  <si>
    <t>Halichoeres bivittatus</t>
  </si>
  <si>
    <t>Sabonete listrado; Budião</t>
  </si>
  <si>
    <t>Slippery dick</t>
  </si>
  <si>
    <t>10, 15, 16, 22, 31, 51</t>
  </si>
  <si>
    <t>Halichoeres brasiliensis</t>
  </si>
  <si>
    <t>Sabonete brasileiro radiatus; Budião-sipica</t>
  </si>
  <si>
    <t>Brazilian wrasse</t>
  </si>
  <si>
    <t>9, 10, 16, 21, 33, 37, 40, 41, 49, 51, 57, 67, 70</t>
  </si>
  <si>
    <t>Halichoeres dimidiatus</t>
  </si>
  <si>
    <t>Yellowcheek wrasse</t>
  </si>
  <si>
    <t>12, 15, 21, 22, 29, 31, 33, 35, 41, 47, 51, 70</t>
  </si>
  <si>
    <t>Halichoeres penrosei</t>
  </si>
  <si>
    <t>Clown wrasse</t>
  </si>
  <si>
    <t>9, 10, 15, 16, 21, 22, 33, 37, 40, 41, 49, 51, 70</t>
  </si>
  <si>
    <t>Halichoeres poeyi</t>
  </si>
  <si>
    <t>Budião; Sabonete verde; Poei; Poei-verde; Peixe-rei; Bindalo; Budião-puxê</t>
  </si>
  <si>
    <t>Blackear wrasse</t>
  </si>
  <si>
    <t>9, 10, 15, 21, 22, 33, 37, 41, 44, 49, 51, 57, 67, 70</t>
  </si>
  <si>
    <t>Halichoeres radiatus</t>
  </si>
  <si>
    <t>Budião-verde; Bindalo; Bodião-bindaló</t>
  </si>
  <si>
    <t>Puddingwife Wrasse</t>
  </si>
  <si>
    <t>12, 15, 24</t>
  </si>
  <si>
    <t>Halichoeres rubrovirens</t>
  </si>
  <si>
    <t>Trindade wrasse</t>
  </si>
  <si>
    <t>Halichoeres sazimai</t>
  </si>
  <si>
    <t>Budião-de-fundo; Gudião</t>
  </si>
  <si>
    <t>Greenband Wrasse</t>
  </si>
  <si>
    <t>16,  41, 47, 59</t>
  </si>
  <si>
    <t>Lachnolaimus</t>
  </si>
  <si>
    <t>Bodião-de-pluma</t>
  </si>
  <si>
    <t>Hogfish</t>
  </si>
  <si>
    <t>Thalassoma</t>
  </si>
  <si>
    <t>Thalassoma noronhanum</t>
  </si>
  <si>
    <t>Budião-de-noronha; Gudião</t>
  </si>
  <si>
    <t>Noronha Wrasse</t>
  </si>
  <si>
    <t>12, 15, 16, 22, 24, 29, 31, 33, 41, 49, 51, 70</t>
  </si>
  <si>
    <t>Xyrichthys</t>
  </si>
  <si>
    <t>Xyrichthys incandescens</t>
  </si>
  <si>
    <t>12, 24, 66</t>
  </si>
  <si>
    <t>Xyrichthys martinicensis</t>
  </si>
  <si>
    <t>Rosy Razorfish</t>
  </si>
  <si>
    <t>15, 22, 31</t>
  </si>
  <si>
    <t>Xyrichthys splendens</t>
  </si>
  <si>
    <t>Gudião</t>
  </si>
  <si>
    <t>Green Razorfish</t>
  </si>
  <si>
    <t>31, 51, 66, 70</t>
  </si>
  <si>
    <t>Xyrichtys novacula</t>
  </si>
  <si>
    <t>Budião-de-areia;</t>
  </si>
  <si>
    <t>Pearly Razorfish</t>
  </si>
  <si>
    <t>22, 29, 35, 61, 70</t>
  </si>
  <si>
    <t>Xyrichtys sp</t>
  </si>
  <si>
    <t>HP-ES</t>
  </si>
  <si>
    <t>LABRIDAE - SCARINAE</t>
  </si>
  <si>
    <t>Cryptotomus</t>
  </si>
  <si>
    <t xml:space="preserve">Cryptotomus roseus </t>
  </si>
  <si>
    <t>Cope, 1871</t>
  </si>
  <si>
    <t>Bluelip Parrotfish; Slender Parrotfish</t>
  </si>
  <si>
    <t>SCRP</t>
  </si>
  <si>
    <t>15, 16, 21, 22, 29, 33, 35, 41, 49, 51, 59, 70</t>
  </si>
  <si>
    <t>Nicholsina</t>
  </si>
  <si>
    <t>Nicholsina usta</t>
  </si>
  <si>
    <t>Budião; Budião-sabonete</t>
  </si>
  <si>
    <t>Emerald Parrotfish</t>
  </si>
  <si>
    <t>9, 22, 58</t>
  </si>
  <si>
    <t>Scarus</t>
  </si>
  <si>
    <t>Scarus guacamaia</t>
  </si>
  <si>
    <t>SCRA</t>
  </si>
  <si>
    <t xml:space="preserve">Scarus trispinosus </t>
  </si>
  <si>
    <t>Valenciennes, 1840</t>
  </si>
  <si>
    <t>Greenback Parrotfish</t>
  </si>
  <si>
    <t>EXCV</t>
  </si>
  <si>
    <t>9, 10, 15, 21, 22, 29, 35, 37, 41, 49, 51, 66</t>
  </si>
  <si>
    <t>Scarus zelindae</t>
  </si>
  <si>
    <t>Peixe papagaio; Zelinda; Budião-banana; Bodião-vermelho; Budião-listrado</t>
  </si>
  <si>
    <t>Zelinda's parrotfish; Stripped Parrotfish</t>
  </si>
  <si>
    <t>10, 15, 21, 22, 29, 33, 37, 41, 47, 51, 66, 70</t>
  </si>
  <si>
    <t>Sparisoma</t>
  </si>
  <si>
    <t>Sparisoma amplum</t>
  </si>
  <si>
    <t xml:space="preserve">Peixe papagaio dos recifes; Batata; </t>
  </si>
  <si>
    <t>Reef Parrotfish</t>
  </si>
  <si>
    <t>10, 12, 15, 22, 24, 29, 35, 41, 44, 49, 51, 70</t>
  </si>
  <si>
    <t>Sparisoma axillare</t>
  </si>
  <si>
    <t>Peixe papagaio Cinzento; Batata</t>
  </si>
  <si>
    <t xml:space="preserve">Gray Parrotfish;  </t>
  </si>
  <si>
    <t>9, 10, 12, 15, 21, 22, 33, 37, 41, 44, 49, 51, 57, 67, 68, 70</t>
  </si>
  <si>
    <t>Sparisoma frondosum</t>
  </si>
  <si>
    <t>Peixe papagaio sinaleiro; Batata</t>
  </si>
  <si>
    <t>Brazilian Stoplight Parrotfish</t>
  </si>
  <si>
    <t>10, 12, 14, 15, 22, 24, 33, 37, 41, 44, 49, 51, 70</t>
  </si>
  <si>
    <t>Sparisoma radians</t>
  </si>
  <si>
    <t>Peixe papagaio dentuço; Batata; Papagaio Anão</t>
  </si>
  <si>
    <t>Bucktooth Parrotfish</t>
  </si>
  <si>
    <t>10, 14, 15, 21, 22, 33, 37, 41, 44, 49, 51, 70</t>
  </si>
  <si>
    <t>Sparisoma rocha</t>
  </si>
  <si>
    <t>Pinheiro, Gasparini &amp; Sazima, 2010</t>
  </si>
  <si>
    <t xml:space="preserve">Sparisoma tuiupiranga </t>
  </si>
  <si>
    <t>Gasparini, Joyeux &amp; Floeter, 2003</t>
  </si>
  <si>
    <t>10, 21, 29, 33, 35, 41, 49, 70</t>
  </si>
  <si>
    <t>LABRISOMIDAE</t>
  </si>
  <si>
    <t>Malacoctenus</t>
  </si>
  <si>
    <t>Malacoctenus sp (SPSP)</t>
  </si>
  <si>
    <t xml:space="preserve">LABRISOMIDAE   </t>
  </si>
  <si>
    <t>Labrisomus</t>
  </si>
  <si>
    <t xml:space="preserve">Labrisomus conditus </t>
  </si>
  <si>
    <t>Bimbo-de-Negro</t>
  </si>
  <si>
    <t>Masquerader hairy blenny</t>
  </si>
  <si>
    <t>24, 61, 77</t>
  </si>
  <si>
    <t xml:space="preserve">Labrisomus cricota </t>
  </si>
  <si>
    <t>Amborê; Piaba; Piabinhas</t>
  </si>
  <si>
    <t>Mock Blenny</t>
  </si>
  <si>
    <t>29, 35, 49, 59, 60, 66</t>
  </si>
  <si>
    <t>Labrisomus kalisherae</t>
  </si>
  <si>
    <t>Guavina</t>
  </si>
  <si>
    <t>Downy Blenny</t>
  </si>
  <si>
    <t>9, 15, 24, 29, 33, 35, 37, 41, 49, 66</t>
  </si>
  <si>
    <t>Labrisomus nuchipinnis</t>
  </si>
  <si>
    <t>Maria-da-toca; Garrião-guloso; More; Macaco; Mariongo; Moréia; Garguelo; Quatro-olhos</t>
  </si>
  <si>
    <t>Hairy Blenny</t>
  </si>
  <si>
    <t>9, 10, 14, 15, 21, 27, 37, 40, 41, 44, 49, 57, 58, 67, 70</t>
  </si>
  <si>
    <t>Malacoctenus brunoi</t>
  </si>
  <si>
    <t>Guimarães, Nunan &amp; Gasparini, 2010</t>
  </si>
  <si>
    <t>Malacoctenus delalandei</t>
  </si>
  <si>
    <t>Macaquinho;</t>
  </si>
  <si>
    <t>Saddled Blenny</t>
  </si>
  <si>
    <t>9, 10, 14, 15, 33, 41, 44, 49, 57, 58, 66, 67</t>
  </si>
  <si>
    <t>9, 15, 29, 31, 35, 37, 49, 51, 67</t>
  </si>
  <si>
    <t>Paraclinus</t>
  </si>
  <si>
    <t>Paraclinus arcanus</t>
  </si>
  <si>
    <t>9, 29, 35, 49, 57, 66</t>
  </si>
  <si>
    <t>Paraclinus rubicundus</t>
  </si>
  <si>
    <t>Macaco verde; Macaquinho-da-mancha-verde</t>
  </si>
  <si>
    <t>15, 35, 37, 66</t>
  </si>
  <si>
    <t xml:space="preserve">Paraclinus spectator </t>
  </si>
  <si>
    <t>Guimarães &amp; Bacelar, 2002</t>
  </si>
  <si>
    <t>35, 59, 66</t>
  </si>
  <si>
    <t>Starksia</t>
  </si>
  <si>
    <t>Starksia brasiliensis</t>
  </si>
  <si>
    <t>18, 20, 22, 29, 35, 41, 60, 66</t>
  </si>
  <si>
    <t>Starksia elongata</t>
  </si>
  <si>
    <t>Elongate Blenny</t>
  </si>
  <si>
    <t>Starksia multilepis</t>
  </si>
  <si>
    <t>Manyscaled Blenny</t>
  </si>
  <si>
    <t>24, 66</t>
  </si>
  <si>
    <t>Starksia sluiteri</t>
  </si>
  <si>
    <t>(Metzelaar, 1919)</t>
  </si>
  <si>
    <t>Chessboard blenny</t>
  </si>
  <si>
    <t>LAMNIDAE</t>
  </si>
  <si>
    <t>Carcharodon</t>
  </si>
  <si>
    <t>Carcharodon carcharias</t>
  </si>
  <si>
    <t>Isurus</t>
  </si>
  <si>
    <t>Isurus oxyrinchus</t>
  </si>
  <si>
    <t>24, 63, 70</t>
  </si>
  <si>
    <t>Isurus paucus</t>
  </si>
  <si>
    <t>LOBOTIDAE</t>
  </si>
  <si>
    <t>Lobotes</t>
  </si>
  <si>
    <t>Lobotes surinamensis</t>
  </si>
  <si>
    <t>Prejereba; Cará-do-mar; Chancarrona; Dorminhoco; Peixe-folha; Peise-sono; Piraca; Acará-açu; Brejereba; Crauaçu; Frejereva</t>
  </si>
  <si>
    <t xml:space="preserve">Tripletail; Blackfish; Buoy Bass; Buoy Fish; Chobie </t>
  </si>
  <si>
    <t>35, 41, 62, 66</t>
  </si>
  <si>
    <t>LUTJANIDAE</t>
  </si>
  <si>
    <t>Etelis</t>
  </si>
  <si>
    <t>Etelis oculatus</t>
  </si>
  <si>
    <t>Lutjanus</t>
  </si>
  <si>
    <t xml:space="preserve">Lutjanus alexandrei </t>
  </si>
  <si>
    <t>Baúna</t>
  </si>
  <si>
    <t>Brazilian snapper</t>
  </si>
  <si>
    <t>10, 14, 15, 22, 29, 37, 40, 51, 58, 62</t>
  </si>
  <si>
    <t>Lutjanus analis</t>
  </si>
  <si>
    <t>Cioba; Vermelho-caranha; Caranha; Vermelho; Vermelho-cioba; Ariocó; Ciobinha;</t>
  </si>
  <si>
    <t>Mutton snapper; Reef King</t>
  </si>
  <si>
    <t>9, 10, 15, 22, 24, 29, 37, 40, 41, 44, 49, 51, 58, 68, 70</t>
  </si>
  <si>
    <t>Lutjanus bucanella</t>
  </si>
  <si>
    <t>Vermelho-boca-negra; Boca negra; Pargo; Pargo boca-preta; Vermelho-de-fundo</t>
  </si>
  <si>
    <t>Blackfin snapper</t>
  </si>
  <si>
    <t>rodrigo</t>
  </si>
  <si>
    <t>31, 41</t>
  </si>
  <si>
    <t>Lutjanus cyanopterus</t>
  </si>
  <si>
    <t>Caranha-do-fundo; Caranha</t>
  </si>
  <si>
    <t>Cubera snapper</t>
  </si>
  <si>
    <t>15, 22, 31, 37, 41, 44, 49, 62, 69</t>
  </si>
  <si>
    <t>Lutjanus jocu</t>
  </si>
  <si>
    <t>Dentão; Baúna; Baúna-fogo; Vermelho; Vermelho-cachorro; Vermelho-Siriúba; Jocu</t>
  </si>
  <si>
    <t>Dog snapper</t>
  </si>
  <si>
    <t>9, 10, 12, 14,15, 22, 33, 37, 40, 49, 51, 57, 58, 67, 68, 70</t>
  </si>
  <si>
    <t>Lutjanus purpureus</t>
  </si>
  <si>
    <t>Pargo verdadeiro; Acará-aia; Acaraia; Acarapitanga; Acarauã; Cherne-vermelho; Pargo-cachucho; Pargo-olho-de-vidro; Pargo-real; Pargo-verdadeiro; Cherne-vermelho; Vermelho-dentão; Vermelho-do-fundo</t>
  </si>
  <si>
    <t>Southern red snapper; Caribbean Red Snapper</t>
  </si>
  <si>
    <t>24, 31, 76</t>
  </si>
  <si>
    <t>Lutjanus synagris</t>
  </si>
  <si>
    <t xml:space="preserve">Ariocó; Vermelho-henrique; Baúna; Caranha; Ciobinha; Vermelho; Vermelho-ariocó; Aricó; Areiacó; Caripitanga; </t>
  </si>
  <si>
    <t>Lane snapper; Mexican Snapper; Candy Snapper; Red Tail Snapper; Spot Snapper</t>
  </si>
  <si>
    <t>9, 10, 15, 22, 29, 35, 37, 44, 49, 51, 62, 68</t>
  </si>
  <si>
    <t>Lutjanus vivanus</t>
  </si>
  <si>
    <t>Vermelho-do-olho-amarelo; Vermelho; Acará-aia; Acarapitanga; Pargo-olho-de-vidro; Pargo-vermelho; Vermelho-de-fundo;</t>
  </si>
  <si>
    <t>Silk snapper</t>
  </si>
  <si>
    <t>9, 31, 70</t>
  </si>
  <si>
    <t>Ocyurus chrysurus</t>
  </si>
  <si>
    <t>Guaíuba; Cioba; Cioba-mulata; Mulata; Rabo-aberto; Saúba; Salmão</t>
  </si>
  <si>
    <t>Yellowtail snapper</t>
  </si>
  <si>
    <t>9, 10, 15, 22, 29, 33, 37, 40, 41, 49, 51, 58, 70</t>
  </si>
  <si>
    <t>Pristipomoides</t>
  </si>
  <si>
    <t>Pristipomoides aquilonaris</t>
  </si>
  <si>
    <t>Vermelho voraz</t>
  </si>
  <si>
    <t>Wenchman</t>
  </si>
  <si>
    <t>Pristipomoides freemani</t>
  </si>
  <si>
    <t>Anderson, 1966</t>
  </si>
  <si>
    <t>Slender wenchman</t>
  </si>
  <si>
    <t>MZUSP, MBLM</t>
  </si>
  <si>
    <t>Rhomboplites</t>
  </si>
  <si>
    <t>Rhomboplites aurorubens</t>
  </si>
  <si>
    <t>Realito, paramirim</t>
  </si>
  <si>
    <t>Vermilion snapper</t>
  </si>
  <si>
    <t>29, 31, 41, 44, 70</t>
  </si>
  <si>
    <t>MALACANTHIDAE</t>
  </si>
  <si>
    <t>Caulolatilus</t>
  </si>
  <si>
    <t>Caulolatilus chrysops</t>
  </si>
  <si>
    <t>Batata-de-pedra; Batata; Namoradinho</t>
  </si>
  <si>
    <t>Goldface Tilefish; Atlantic Goldeye Tilefish</t>
  </si>
  <si>
    <t>41, 66</t>
  </si>
  <si>
    <t>Lopholatilus</t>
  </si>
  <si>
    <t>Lopholatilus villarii</t>
  </si>
  <si>
    <t>Miranda Ribeiro, 1915</t>
  </si>
  <si>
    <t>Tile fish</t>
  </si>
  <si>
    <t>Malacanthus</t>
  </si>
  <si>
    <t>Malacanthus plumieri</t>
  </si>
  <si>
    <t xml:space="preserve">Pirá; Bom-nome; </t>
  </si>
  <si>
    <t>Sandfish; Sand Tilefish; Whitey</t>
  </si>
  <si>
    <t>12, 15, 22, 24, 31, 41, 49, 51, 59, 70</t>
  </si>
  <si>
    <t>MEGALOPIDAE</t>
  </si>
  <si>
    <t>Megalops</t>
  </si>
  <si>
    <t xml:space="preserve">Megalops atlanticus </t>
  </si>
  <si>
    <t>Valenciennes, 1847</t>
  </si>
  <si>
    <t>Tarpão; Camarupim; Camurupim; Camupirema; Cangurupim; Pema; Pirapema; Pamboca;</t>
  </si>
  <si>
    <t>Silverfish; Tarpon; Silverking; Savale</t>
  </si>
  <si>
    <t>MICRODESMIDAE</t>
  </si>
  <si>
    <t>Cerdale</t>
  </si>
  <si>
    <t xml:space="preserve">Cerdale fasciata </t>
  </si>
  <si>
    <t>Dawson, 1974</t>
  </si>
  <si>
    <t>Microdesmus</t>
  </si>
  <si>
    <t xml:space="preserve">Microdesmus bahianus </t>
  </si>
  <si>
    <t>Dawson, 1973</t>
  </si>
  <si>
    <t>16, 66, 67</t>
  </si>
  <si>
    <t>Microdesmus longipinnis</t>
  </si>
  <si>
    <t>Pink Wormfish</t>
  </si>
  <si>
    <t>MOBULIDAE</t>
  </si>
  <si>
    <t>Manta</t>
  </si>
  <si>
    <t>Manta birostris</t>
  </si>
  <si>
    <t>Jamanta; Manta; Morcego-do-mar; Peixe-diabo; Raia-jamanta</t>
  </si>
  <si>
    <t>Devil fish, Devil ray, Giant manta, Manta ray, Prince Alfred's Ray</t>
  </si>
  <si>
    <t>Mobula</t>
  </si>
  <si>
    <t>Mobula hypostoma</t>
  </si>
  <si>
    <t>Jamanta-mirim; Arraia; Raia-diabo</t>
  </si>
  <si>
    <t>Devil Ray</t>
  </si>
  <si>
    <t>Mobula japanica</t>
  </si>
  <si>
    <t>Devilray, Japanese devilray, spinetail devilray, spinetail mobula</t>
  </si>
  <si>
    <t>24, 41,</t>
  </si>
  <si>
    <t>Mobula tarapacana</t>
  </si>
  <si>
    <t>Box ray, Chilean devilray, Sicklefin devilray, Greater guinean mobula</t>
  </si>
  <si>
    <t xml:space="preserve">24, 41, </t>
  </si>
  <si>
    <t>Mobula thurstoni</t>
  </si>
  <si>
    <t>Bentfin devil ray, Lesser devilray, Smoothtail devilray,Thurton's devilray</t>
  </si>
  <si>
    <t>MOLIDAE</t>
  </si>
  <si>
    <t>Masturus</t>
  </si>
  <si>
    <t>Masturus lanceolatus</t>
  </si>
  <si>
    <t>(Liénard, 1840)</t>
  </si>
  <si>
    <t>Mola</t>
  </si>
  <si>
    <t>Mola mola</t>
  </si>
  <si>
    <t>Peixe-lua; Peixe-roda; Lua; Sol</t>
  </si>
  <si>
    <t>Ocean Sunfish; Headfish</t>
  </si>
  <si>
    <t>41, 66, 70</t>
  </si>
  <si>
    <t>MONACANTHIDAE</t>
  </si>
  <si>
    <t>Aluterus</t>
  </si>
  <si>
    <t>Aluterus heudeloti</t>
  </si>
  <si>
    <t>Peixe-porco; Peixe-gatilho-serrilhado</t>
  </si>
  <si>
    <t>Dotterel Filefish</t>
  </si>
  <si>
    <t>Aluterus monoceros</t>
  </si>
  <si>
    <t>Gudunho;</t>
  </si>
  <si>
    <t>Unicorn Filefish</t>
  </si>
  <si>
    <t>15, 29, 31, 41, 44, 49, 70</t>
  </si>
  <si>
    <t>Aluterus schoepfii</t>
  </si>
  <si>
    <t>Raquete laranja, peixe porco</t>
  </si>
  <si>
    <t>Orange filefish</t>
  </si>
  <si>
    <t>29, 70</t>
  </si>
  <si>
    <t>Aluterus scriptus</t>
  </si>
  <si>
    <t>Raquete riscado, peixe-porco</t>
  </si>
  <si>
    <t>Scrawled filefish</t>
  </si>
  <si>
    <t>10, 21, 24, 29, 31, 33, 41, 49, 70</t>
  </si>
  <si>
    <t>Cantherhines</t>
  </si>
  <si>
    <t>Cantherhines dumerili</t>
  </si>
  <si>
    <t>Porco-mancha-branca</t>
  </si>
  <si>
    <t>Whitespotted filefish</t>
  </si>
  <si>
    <t>Cantherhines macrocerus</t>
  </si>
  <si>
    <t>Peixe-porco-de-pintas-brancas; Cangulo; Porquinho-pintado</t>
  </si>
  <si>
    <t>24, 29, 31, 41, 70</t>
  </si>
  <si>
    <t>Cantherhines pullus</t>
  </si>
  <si>
    <t>Peixe-porco-de-pintas-laranja</t>
  </si>
  <si>
    <t>Orangespotted filefish</t>
  </si>
  <si>
    <t>10, 15, 21, 29, 33, 35, 41, 49, 51, 59, 70</t>
  </si>
  <si>
    <t>Monacanthus</t>
  </si>
  <si>
    <t>Monacanthus ciliatus</t>
  </si>
  <si>
    <t xml:space="preserve">Peixe-porco; Peruá; Pirá-aca; Cangulo; Cangulo-de-fernando; </t>
  </si>
  <si>
    <t>Fringed Filefish</t>
  </si>
  <si>
    <t>29, 31, 35</t>
  </si>
  <si>
    <t>Stephanolepis</t>
  </si>
  <si>
    <t>Stephanolepis hispidus</t>
  </si>
  <si>
    <t xml:space="preserve">Porquinho; Piraaca; Piruá; </t>
  </si>
  <si>
    <t>Planehead Filefish</t>
  </si>
  <si>
    <t>9, 21, 29, 31, 35, 41, 44, 49, 59, 70</t>
  </si>
  <si>
    <t>Stephanolepis setifer</t>
  </si>
  <si>
    <t>Pigmy Filefish</t>
  </si>
  <si>
    <t>MORIDAE</t>
  </si>
  <si>
    <t>Salilota</t>
  </si>
  <si>
    <t>Salilota australis</t>
  </si>
  <si>
    <t>(Günther, 1878)</t>
  </si>
  <si>
    <t>Tadpole codling</t>
  </si>
  <si>
    <t>MORINGUIDAE</t>
  </si>
  <si>
    <t>Moringua</t>
  </si>
  <si>
    <t>Moringua edwardsi</t>
  </si>
  <si>
    <t>Spaghetti Eel</t>
  </si>
  <si>
    <t>Neoconger</t>
  </si>
  <si>
    <t>Neoconger mucronatus</t>
  </si>
  <si>
    <t>Ridged Eel</t>
  </si>
  <si>
    <t>MUGILIDAE</t>
  </si>
  <si>
    <t>Mugil</t>
  </si>
  <si>
    <t>Mugil curema</t>
  </si>
  <si>
    <t xml:space="preserve">Tainha; Caíca; Mondego; Pratibu; Parati-olho-de-fogo; Parati-agú; Cacetão; Cambiro; Curimã; Saúna; Tainha-de-corso; Tainha-de-rio; Tainhota; Tapiara; Paratiguera; Sassaiuba; Solé; Tainha-pitiu; </t>
  </si>
  <si>
    <t>White Mullet;</t>
  </si>
  <si>
    <t>9, 10, 14, 15, 27, 29, 37, 40, 57, 58, 67, 68, 69</t>
  </si>
  <si>
    <t>Mugil curvidens</t>
  </si>
  <si>
    <t>Mugil gaimardianus</t>
  </si>
  <si>
    <t>Desmarest, 1831</t>
  </si>
  <si>
    <t>Redeye mullet</t>
  </si>
  <si>
    <t xml:space="preserve">Mugil incilis </t>
  </si>
  <si>
    <t>Hancock, 1830</t>
  </si>
  <si>
    <t>Parassi mullet</t>
  </si>
  <si>
    <t>49, 69</t>
  </si>
  <si>
    <t xml:space="preserve">Mugil liza </t>
  </si>
  <si>
    <t>Valenciennes, 1836</t>
  </si>
  <si>
    <t>Tainha; Caíca; Cacetão; Cambiro; Curimã; Saúna; Tainha-de-corso; Tainha-de-rio; Tainhota; Tapiara; Saúna-açu</t>
  </si>
  <si>
    <t>Liza; Black Mullet; Fatback; Jumper</t>
  </si>
  <si>
    <t>10, 14, 15, 27, 29, 49, 57, 68</t>
  </si>
  <si>
    <t>Mugil trichodon</t>
  </si>
  <si>
    <t>Poey, 1875</t>
  </si>
  <si>
    <t>MULLIDAE</t>
  </si>
  <si>
    <t>Mulloidichthys</t>
  </si>
  <si>
    <t>Mulloidichthys martinicus</t>
  </si>
  <si>
    <t>Trilha amarela; Saramonete;</t>
  </si>
  <si>
    <t>Yellow goatfish</t>
  </si>
  <si>
    <t>10, 12, 15, 22, 24, 31, 33, 41, 51, 70</t>
  </si>
  <si>
    <t>Mullus</t>
  </si>
  <si>
    <t xml:space="preserve">Mullus argentinae </t>
  </si>
  <si>
    <t>Pseudupeneus</t>
  </si>
  <si>
    <t>Pseudupeneus maculatus</t>
  </si>
  <si>
    <t xml:space="preserve">Salmonete; Canaiu; Peixe-cabra; Pirametara; Salmonete-de-pedra; Trilha; </t>
  </si>
  <si>
    <t>Red Goatfish; Spotted Goatfish</t>
  </si>
  <si>
    <t>9, 10, 12, 15, 21, 22, 24, 33, 37, 41, 44, 49, 51, 67, 70</t>
  </si>
  <si>
    <t>Upeneus</t>
  </si>
  <si>
    <t>Upeneus parvus</t>
  </si>
  <si>
    <t xml:space="preserve">Trilha </t>
  </si>
  <si>
    <t>Dwarf Goatfish</t>
  </si>
  <si>
    <t>MURAENESOCIDAE</t>
  </si>
  <si>
    <t>Cynoponticus</t>
  </si>
  <si>
    <t>Cynoponticus savanna</t>
  </si>
  <si>
    <t>(Bancroft, 1831)</t>
  </si>
  <si>
    <t>MURAENIDAE</t>
  </si>
  <si>
    <t>Anarchias</t>
  </si>
  <si>
    <t>Anarchias similis</t>
  </si>
  <si>
    <t>Pygmy Moray</t>
  </si>
  <si>
    <t>Channomuraena</t>
  </si>
  <si>
    <t>Channomuraena vittata</t>
  </si>
  <si>
    <t xml:space="preserve">Moréia anelada </t>
  </si>
  <si>
    <t>Broadbanded Moray; Banded Moray; Strange Moray</t>
  </si>
  <si>
    <t>Echidna</t>
  </si>
  <si>
    <t>Echidna catenata</t>
  </si>
  <si>
    <t>Congro; Enguia; Cobra-do-mar</t>
  </si>
  <si>
    <t>Conger Eel; Chain Moray</t>
  </si>
  <si>
    <t>15, 24, 70</t>
  </si>
  <si>
    <t>Enchelycore</t>
  </si>
  <si>
    <t>Enchelycore anatina</t>
  </si>
  <si>
    <t>Víbora; Moréia-serpente</t>
  </si>
  <si>
    <t>Fangtooth Moray</t>
  </si>
  <si>
    <t xml:space="preserve">Enchelycore carychroa </t>
  </si>
  <si>
    <t>Böhlke &amp; Böhlke, 1976</t>
  </si>
  <si>
    <t>Moréia parda</t>
  </si>
  <si>
    <t>Caribbean Chestnut Moray</t>
  </si>
  <si>
    <t>Enchelycore nigricans</t>
  </si>
  <si>
    <t>Moréia-cachorro; Caramuru-de-dente; Caramuru-preto; Moréia-vampiro</t>
  </si>
  <si>
    <t>Motled Conger Moray; Viper Moray</t>
  </si>
  <si>
    <t>15, 24, 51, 70</t>
  </si>
  <si>
    <t>Gymnothorax</t>
  </si>
  <si>
    <t>Gymnothorax conspersus</t>
  </si>
  <si>
    <t>Poey, 1867</t>
  </si>
  <si>
    <t>Saddled moray</t>
  </si>
  <si>
    <t xml:space="preserve">Gymnothorax funebris </t>
  </si>
  <si>
    <t>Moréia-verde; Moréia caramuru; Caramuru; Miroró; Mutuca; Tororó</t>
  </si>
  <si>
    <t>Green Moray</t>
  </si>
  <si>
    <t>9, 10, 14, 15, 21, 22, 37, 40, 44, 49, 51, 57, 58, 67, 68, 70</t>
  </si>
  <si>
    <t>Gymnothorax maderensis</t>
  </si>
  <si>
    <t>(Johnson, 1862)</t>
  </si>
  <si>
    <t>Gymnothorax miliaris</t>
  </si>
  <si>
    <t xml:space="preserve">Moréia-rabo-dourado; Moréia; Moréia-de-rabo-amarelo;Caramuru-dourado; Moréia-banana; </t>
  </si>
  <si>
    <t>Goldentail moray; Goldenspotted Moray; Golden Moray</t>
  </si>
  <si>
    <t>15, 21, 41, 51, 70</t>
  </si>
  <si>
    <t>Gymnothorax moringa</t>
  </si>
  <si>
    <t>Moréia-pintada; Caramuru pintado; Caramuru; Miroró; Miroró Pintado</t>
  </si>
  <si>
    <t>Spotted Moray</t>
  </si>
  <si>
    <t>9, 10, 14, 15, 21, 22, 33, 37, 41, 44, 49, 51, 57, 58, 67, 70</t>
  </si>
  <si>
    <t>Gymnothorax ocellatus</t>
  </si>
  <si>
    <t>Caribbean ocellated moray</t>
  </si>
  <si>
    <t>1, 15, 29, 35, 41, 70</t>
  </si>
  <si>
    <t>Gymnothorax polygonius</t>
  </si>
  <si>
    <t>Moreião</t>
  </si>
  <si>
    <t>Polygon Moray; Reticulated Moray Eel</t>
  </si>
  <si>
    <t>Gymnothorax vicinus</t>
  </si>
  <si>
    <t>Moréia-boca-roxa; Caramuru; Moréia; Amoréia</t>
  </si>
  <si>
    <t>Purplemout Moray;</t>
  </si>
  <si>
    <t>9, 10, 14, 15, 21, 22, 33, 37, 40, 41, 44, 49, 51, 57, 58, 67, 70</t>
  </si>
  <si>
    <t>Monopenchelys</t>
  </si>
  <si>
    <t>Monopenchelys acuta</t>
  </si>
  <si>
    <t>(Parr, 1930)</t>
  </si>
  <si>
    <t>Muraena</t>
  </si>
  <si>
    <t>Muraena melanotis</t>
  </si>
  <si>
    <t>Moréia-pintada;</t>
  </si>
  <si>
    <t>Honeycomb Moray</t>
  </si>
  <si>
    <t>OIB, EA</t>
  </si>
  <si>
    <t xml:space="preserve">Muraena pavonina </t>
  </si>
  <si>
    <t>Richardson, 1845</t>
  </si>
  <si>
    <t xml:space="preserve">Moréia-de-pintas-brancas; Caramuru-de-chifre; </t>
  </si>
  <si>
    <t>Whitespotted Moray</t>
  </si>
  <si>
    <t>10, 15, 24, 51, 66</t>
  </si>
  <si>
    <t>Muraena retifera</t>
  </si>
  <si>
    <t>Goode &amp; Bean, 1882</t>
  </si>
  <si>
    <t>Reticulate Moray</t>
  </si>
  <si>
    <t>24, 41, 47, 66</t>
  </si>
  <si>
    <t>Uropterygius</t>
  </si>
  <si>
    <t>Uropterygius macularius</t>
  </si>
  <si>
    <t>Marbled Moray</t>
  </si>
  <si>
    <t>MYLIOBATIDAE</t>
  </si>
  <si>
    <t>Aetobatus</t>
  </si>
  <si>
    <t>Aetobatus narinari</t>
  </si>
  <si>
    <t>Raia-pintada; Narinari; Papagaio; Pintada; Raia-chita</t>
  </si>
  <si>
    <t>Bonnetray, Maylan, Spotted eagle ray; Duck Billed Ray</t>
  </si>
  <si>
    <t>Myliobatis</t>
  </si>
  <si>
    <t>Myliobatis goodei</t>
  </si>
  <si>
    <t>Garman, 1885</t>
  </si>
  <si>
    <t>NARCINIDAE</t>
  </si>
  <si>
    <t>Diplobatis</t>
  </si>
  <si>
    <t>Diplobatis pictus</t>
  </si>
  <si>
    <t>Palmer, 1950</t>
  </si>
  <si>
    <t>Variegated stingray</t>
  </si>
  <si>
    <t>Otto</t>
  </si>
  <si>
    <t>Narcine</t>
  </si>
  <si>
    <t xml:space="preserve">Narcine bancrofti </t>
  </si>
  <si>
    <t>Griffith &amp; Smith, 1834</t>
  </si>
  <si>
    <t>Caribbean electric ray</t>
  </si>
  <si>
    <t>Narcine brasiliensis</t>
  </si>
  <si>
    <t>Treme-treme; Raia-elétrica</t>
  </si>
  <si>
    <t>Lesser Eletric Ray</t>
  </si>
  <si>
    <t>9, 15, 21, 29, 35, 49</t>
  </si>
  <si>
    <t>Narcine sp</t>
  </si>
  <si>
    <t>a descrever por Marcelo Carvalho)</t>
  </si>
  <si>
    <t>(Lönnberg, 1905)</t>
  </si>
  <si>
    <t>(Richardson, 1844)</t>
  </si>
  <si>
    <t>ODONTASPIDIDAE</t>
  </si>
  <si>
    <t>Carcharias</t>
  </si>
  <si>
    <t xml:space="preserve">Carcharias taurus </t>
  </si>
  <si>
    <t>Rafinesque, 1810</t>
  </si>
  <si>
    <t>Odontaspis</t>
  </si>
  <si>
    <t>Odontaspis ferox</t>
  </si>
  <si>
    <t>Herbst's nurse shark, Ragged-tooth shark, Smalltooth sand tiger shark</t>
  </si>
  <si>
    <t>OGCOCEPHALIDAE</t>
  </si>
  <si>
    <t>Halieutichthys</t>
  </si>
  <si>
    <t>Halieutichthys aculeatus</t>
  </si>
  <si>
    <t>Pancake Batfish</t>
  </si>
  <si>
    <t>UNK</t>
  </si>
  <si>
    <t>16, 66</t>
  </si>
  <si>
    <t>Ogcocephalus</t>
  </si>
  <si>
    <t xml:space="preserve">Ogcocephalus declivirostris </t>
  </si>
  <si>
    <t>Bradbury, 1980</t>
  </si>
  <si>
    <t>Slantbrow Batfish</t>
  </si>
  <si>
    <t>Ogcocephalus nasutus</t>
  </si>
  <si>
    <t>Peixe-morcego; Batimbau</t>
  </si>
  <si>
    <t>Shortnose Batfish</t>
  </si>
  <si>
    <t>Ogcocephalus notatus</t>
  </si>
  <si>
    <t>Peixe-morcego</t>
  </si>
  <si>
    <t>9, 29, 66</t>
  </si>
  <si>
    <t>Ogcocephalus vespertilio</t>
  </si>
  <si>
    <t xml:space="preserve">Peixe-morcego; Peixe-morcego-do-focinho-longo; Cachimbo; Guacari; Morcego; Pirá-andirá; </t>
  </si>
  <si>
    <t>Brazilian longsnout batfish; Brazilian Batfish</t>
  </si>
  <si>
    <t xml:space="preserve">9, 10, 15, 21, 29, 33, 37, 41, 44, 49, 51, 66, 68, </t>
  </si>
  <si>
    <t>OPHICHTHIDAE</t>
  </si>
  <si>
    <t>Ahlia</t>
  </si>
  <si>
    <t>Ahlia egmontis</t>
  </si>
  <si>
    <t>Muriongo; Moréia; Enguia</t>
  </si>
  <si>
    <t>Key Worm Eel</t>
  </si>
  <si>
    <t xml:space="preserve">9, 14, 15, 22, 29, 41, 49, 51, 57, 58, 66, 67, </t>
  </si>
  <si>
    <t>Bascanichthys</t>
  </si>
  <si>
    <t>Bascanichthys paulensis</t>
  </si>
  <si>
    <t>Storey, 1939</t>
  </si>
  <si>
    <t>14, 66</t>
  </si>
  <si>
    <t>Callechelys</t>
  </si>
  <si>
    <t>Callechelys bilinearis</t>
  </si>
  <si>
    <t>Twostripe Snake Eel</t>
  </si>
  <si>
    <t>Caralophia</t>
  </si>
  <si>
    <t xml:space="preserve">Caralophia loxochila </t>
  </si>
  <si>
    <t>Slantlip Eel</t>
  </si>
  <si>
    <t>Echiophis</t>
  </si>
  <si>
    <t>Echiophis intertinctus</t>
  </si>
  <si>
    <t>Miroró; Cobra-pintada; Enguia; Congro; Moréia</t>
  </si>
  <si>
    <t>Snake Eel; Spotted Spoon-nose Eel</t>
  </si>
  <si>
    <t>Echiophis punctifer</t>
  </si>
  <si>
    <t>Stippled Spoon-nose Eel</t>
  </si>
  <si>
    <t>Ichthyapus</t>
  </si>
  <si>
    <t>Ichthyapus ophioneus</t>
  </si>
  <si>
    <t>Surf Eel</t>
  </si>
  <si>
    <t>Letharchus</t>
  </si>
  <si>
    <t>Letharchus aliculatus</t>
  </si>
  <si>
    <t>57, 66</t>
  </si>
  <si>
    <t>Myrichthys</t>
  </si>
  <si>
    <t>Myrichthys breviceps</t>
  </si>
  <si>
    <t>Murucutuca-pintada; Mutuca; Miriquitis; Miroró; Miroró-pintado</t>
  </si>
  <si>
    <t>Sharptail eel</t>
  </si>
  <si>
    <t>9, 16, 21, 29, 35, 41, 49, 57, 70</t>
  </si>
  <si>
    <t>Myrichthys ocellatus</t>
  </si>
  <si>
    <t>Murucutuca ocelada; Miriquitis-amarela; Moréia; Miroró-dourado; Mutuca; Muriongo; Mututuca</t>
  </si>
  <si>
    <t>Goldspotted Eel; Goldenspotted Snake Eel</t>
  </si>
  <si>
    <t>9, 10, 12, 14, 15, 21, 22, 33, 37, 40, 41, 49, 51, 57, 58, 67</t>
  </si>
  <si>
    <t>Myrophis</t>
  </si>
  <si>
    <t>Myrophis platyrhynchus</t>
  </si>
  <si>
    <t>Breder, 1927</t>
  </si>
  <si>
    <t>Broadnose Worm Eel</t>
  </si>
  <si>
    <t>14, 29, 57, 66</t>
  </si>
  <si>
    <t>Myrophis punctatus</t>
  </si>
  <si>
    <t>Muriongo Mirim; Miroró-de-rio</t>
  </si>
  <si>
    <t>Worm Eel; Speckled Worm Eel</t>
  </si>
  <si>
    <t xml:space="preserve">14, 29, 66, 68, </t>
  </si>
  <si>
    <t>Myrophis sp (non identified)</t>
  </si>
  <si>
    <t>Ophichthus</t>
  </si>
  <si>
    <t>Ophichthus cylindroideus</t>
  </si>
  <si>
    <t>Moréia; Muçum; Muçum-do-mar; Porongo</t>
  </si>
  <si>
    <t>Dusky Snake Eel</t>
  </si>
  <si>
    <t>Ophichthus gomesii</t>
  </si>
  <si>
    <t>(Castelnau, 1855)</t>
  </si>
  <si>
    <t>9, 49, 70</t>
  </si>
  <si>
    <t>Ophichthus ophis</t>
  </si>
  <si>
    <t>Muçum pintado</t>
  </si>
  <si>
    <t>Sppoted Snake Eel</t>
  </si>
  <si>
    <t>9, 16, 24, 29, 41, 49, 70</t>
  </si>
  <si>
    <t>Phaenomonas</t>
  </si>
  <si>
    <t>Phaenomonas longissima</t>
  </si>
  <si>
    <t>Short-maned Sand Eel</t>
  </si>
  <si>
    <t>SA, MAR</t>
  </si>
  <si>
    <t>Pseudomyrophis</t>
  </si>
  <si>
    <t>Pseudomyrophis frio</t>
  </si>
  <si>
    <t>(Jordan &amp; Davis, 1891)</t>
  </si>
  <si>
    <t>18, 70</t>
  </si>
  <si>
    <t>Quassiremus</t>
  </si>
  <si>
    <t>Quassiremus ascensionis</t>
  </si>
  <si>
    <t>Blackspotted Snake Eel</t>
  </si>
  <si>
    <t>OPHIDIIDAE</t>
  </si>
  <si>
    <t>Brotula</t>
  </si>
  <si>
    <t>Brotula barbata</t>
  </si>
  <si>
    <t>Bearded brotula</t>
  </si>
  <si>
    <t>Ophidion</t>
  </si>
  <si>
    <t>Miro</t>
  </si>
  <si>
    <t>Bank Cusk-eel</t>
  </si>
  <si>
    <t>Otophidium</t>
  </si>
  <si>
    <t xml:space="preserve">Otophidium chickcharney </t>
  </si>
  <si>
    <t>Ghost Cusk-eel</t>
  </si>
  <si>
    <t xml:space="preserve">Otophidium dormitator </t>
  </si>
  <si>
    <t>Sleeper Cusk-eel</t>
  </si>
  <si>
    <t>Raneya</t>
  </si>
  <si>
    <t>Raneya brasiliensis</t>
  </si>
  <si>
    <t>(Kaup, 1856)</t>
  </si>
  <si>
    <t xml:space="preserve">Congrinho; </t>
  </si>
  <si>
    <t>Brazilian Cusk-eel</t>
  </si>
  <si>
    <t>57, 66, 71</t>
  </si>
  <si>
    <t>D, P, Q</t>
  </si>
  <si>
    <t>OPISTOGNATHIDAE</t>
  </si>
  <si>
    <t>Lonchopisthus</t>
  </si>
  <si>
    <t>Lonchopisthus lemur</t>
  </si>
  <si>
    <t>(Myers, 1935)</t>
  </si>
  <si>
    <t>Opistognathus</t>
  </si>
  <si>
    <t>Opistognathus  sp.2   aff aurifrons</t>
  </si>
  <si>
    <t>Smith-Vaniz, 1997</t>
  </si>
  <si>
    <t>Bocão-da-cabeça-amarela</t>
  </si>
  <si>
    <t>16, 22, 24, 29, 31, 49, 70</t>
  </si>
  <si>
    <t>Opistognathus aff. whitehursti</t>
  </si>
  <si>
    <t>(Jordan &amp; Thompson, 1905)</t>
  </si>
  <si>
    <t>Yellowhead jawfish</t>
  </si>
  <si>
    <t xml:space="preserve">Opistognathus brasiliensis </t>
  </si>
  <si>
    <t>Darkfin Jawfish</t>
  </si>
  <si>
    <t>18, 35, 66</t>
  </si>
  <si>
    <t xml:space="preserve">Opistognathus lonchurus </t>
  </si>
  <si>
    <t>Moustache Jawfish</t>
  </si>
  <si>
    <t>Opistognathus sp. 3 (aff maxillosus)</t>
  </si>
  <si>
    <t>OSTRACIIDAE</t>
  </si>
  <si>
    <t>Acanthostracion</t>
  </si>
  <si>
    <t>Poey, 1876</t>
  </si>
  <si>
    <t>Peixe-cofre colmeia; Baiacu-de-chifre; Peixe-vaca; Peixe-cofre</t>
  </si>
  <si>
    <t>Honeycomb Trunkfish; Honeycomb Cowfish</t>
  </si>
  <si>
    <t>10, 12, 15, 21, 22, 24, 33, 41, 49, 51, 68, 70</t>
  </si>
  <si>
    <t>Acanthostracion quadricornis</t>
  </si>
  <si>
    <t xml:space="preserve">Peixe-cofre riscado; Peixe-vaca; Cofre-de-chifre;Baiacu-de-chifre; Peixe-Boi; Taóca; Vaca; Baiacú-caixã; Baiacu-chifrudo; </t>
  </si>
  <si>
    <t>Scrawled cowfish</t>
  </si>
  <si>
    <t>10, 15, 21, 29, 31, 33, 35, 49, 51, 68, 70</t>
  </si>
  <si>
    <t>Lactophrys</t>
  </si>
  <si>
    <t>Lactophrys bicaudalis</t>
  </si>
  <si>
    <t>Peixe-cofre</t>
  </si>
  <si>
    <t>Spotted Trunkfish</t>
  </si>
  <si>
    <t>Lactophrys trigonus</t>
  </si>
  <si>
    <t xml:space="preserve">Peixe-cofre; Baiacu caixão; Cofre; Baiacu-cofre; Ostracião; Paoca; Vaca-sem-chifre; </t>
  </si>
  <si>
    <t>Buffalo Trunkfish; White Spotted Trunkfish</t>
  </si>
  <si>
    <t>15, 24, 29, 31, 51, 68</t>
  </si>
  <si>
    <t>Lactophrys triqueter</t>
  </si>
  <si>
    <t>Baiacu-sem-chifre; Baiacu-caixão; Vaca-sem-chifre</t>
  </si>
  <si>
    <t>Smooth Trunkfish</t>
  </si>
  <si>
    <t>PARALICHTHYIDAE</t>
  </si>
  <si>
    <t>Citharichthys</t>
  </si>
  <si>
    <t>Citharichthys arenaceus</t>
  </si>
  <si>
    <t>Evermann &amp; Marsh, 1900</t>
  </si>
  <si>
    <t>Linguado; Solha</t>
  </si>
  <si>
    <t>Sand Whiff</t>
  </si>
  <si>
    <t xml:space="preserve">9, 66, 68, 69, </t>
  </si>
  <si>
    <t>Citharichthys macrops</t>
  </si>
  <si>
    <t xml:space="preserve">Linguado </t>
  </si>
  <si>
    <t>Spotted Whiff</t>
  </si>
  <si>
    <t>Citharichthys spilopterus</t>
  </si>
  <si>
    <t>Bay whiff</t>
  </si>
  <si>
    <t>Cyclopsetta</t>
  </si>
  <si>
    <t>Cyclopsetta chittendeni</t>
  </si>
  <si>
    <t>Bean, 1895</t>
  </si>
  <si>
    <t>Linguado-pintado; Linguado-mexicano; Rodovalho</t>
  </si>
  <si>
    <t>Mexican Flounder</t>
  </si>
  <si>
    <t>Cyclopsetta fimbriata</t>
  </si>
  <si>
    <t>Linguado</t>
  </si>
  <si>
    <t>Spotfin Flounder</t>
  </si>
  <si>
    <t>47, 66</t>
  </si>
  <si>
    <t>Etropus</t>
  </si>
  <si>
    <t>Etropus crossotus</t>
  </si>
  <si>
    <t>Fringed flounder</t>
  </si>
  <si>
    <t>Etropus intermedius</t>
  </si>
  <si>
    <t>Etropus longimanus</t>
  </si>
  <si>
    <t>Norman, 1933</t>
  </si>
  <si>
    <t>Jordan, 1891</t>
  </si>
  <si>
    <t>57, 68</t>
  </si>
  <si>
    <t>Paralichthys</t>
  </si>
  <si>
    <t>Paralichthys brasiliensis</t>
  </si>
  <si>
    <t>Linguado-de-praia; Catraio; Rodovalho; Linguado-aramaçá; Linguado-preto; Solha-aramaçá</t>
  </si>
  <si>
    <t>Brazilian Flounder</t>
  </si>
  <si>
    <t>9, 35, 49, 66, 68</t>
  </si>
  <si>
    <t>Paralichthys isosceles</t>
  </si>
  <si>
    <t>Paralichthys orbignyanus</t>
  </si>
  <si>
    <t>(Valenciennes, 1839)</t>
  </si>
  <si>
    <t>D, MCP-Peixes</t>
  </si>
  <si>
    <t>Paralichthys patagonicus</t>
  </si>
  <si>
    <t>Patagonian Flounder</t>
  </si>
  <si>
    <t>Paralichthys triocellatus</t>
  </si>
  <si>
    <t>Miranda Ribeiro, 1903</t>
  </si>
  <si>
    <t>Syacium</t>
  </si>
  <si>
    <t>Syacium micrurum</t>
  </si>
  <si>
    <t>Ranzani, 1842</t>
  </si>
  <si>
    <t>Linguado; Solha; Linguado-de-areia</t>
  </si>
  <si>
    <t>Channel Flounder</t>
  </si>
  <si>
    <t>29, 49, 66</t>
  </si>
  <si>
    <t>Syacium papillosum</t>
  </si>
  <si>
    <t xml:space="preserve">Linguado-de-olho-riscado; </t>
  </si>
  <si>
    <t>Dusky Flounder</t>
  </si>
  <si>
    <t>PEMPHERIDAE</t>
  </si>
  <si>
    <t>Pempheris</t>
  </si>
  <si>
    <t xml:space="preserve">Olhudo; Piaba-do-mar; Manteiga; Pelada; Sardinha-ouro; Papudinha; </t>
  </si>
  <si>
    <t xml:space="preserve">Shortfin Sweeper </t>
  </si>
  <si>
    <t>43, 70</t>
  </si>
  <si>
    <t xml:space="preserve">Pempheris schomburgki </t>
  </si>
  <si>
    <t>Müller &amp; Troschel, 1848</t>
  </si>
  <si>
    <t>Glassy Sweeper (juvenil); Copper Sweeper</t>
  </si>
  <si>
    <t>10, 15, 22, 24, 35, 37, 41, 44, 49, 51, 67, 70</t>
  </si>
  <si>
    <t>PINGUIPEDIDAE</t>
  </si>
  <si>
    <t>Pinguipes</t>
  </si>
  <si>
    <t>Pinguipes brasilianus</t>
  </si>
  <si>
    <t>41, 71</t>
  </si>
  <si>
    <t>Pseudopercis</t>
  </si>
  <si>
    <t xml:space="preserve">Pseudopercis numida </t>
  </si>
  <si>
    <t>Namorado; Namorado-do-sul; Namorado-preto;</t>
  </si>
  <si>
    <t>Namorado Sandperch</t>
  </si>
  <si>
    <t>66, 71</t>
  </si>
  <si>
    <t>Pseudopercis semifasciatus</t>
  </si>
  <si>
    <t>Namorado-pintado</t>
  </si>
  <si>
    <t>Argentinian Sandperch;</t>
  </si>
  <si>
    <t>POLYMIXIIDAE</t>
  </si>
  <si>
    <t>Polymixia</t>
  </si>
  <si>
    <t>Polymixia lowei</t>
  </si>
  <si>
    <t>POLYNEMIDAE</t>
  </si>
  <si>
    <t>Polydactylus</t>
  </si>
  <si>
    <t>Polydactylus oligodon</t>
  </si>
  <si>
    <t>Barbudo; Parati-barbudo</t>
  </si>
  <si>
    <t>Littlescale Threadfin</t>
  </si>
  <si>
    <t>Polydactylus virginicus</t>
  </si>
  <si>
    <t>Parati-barbudo; Barbudo; Piraguá; Tainha-barbuda; Barbudo;</t>
  </si>
  <si>
    <t>Barbu; Threadfin</t>
  </si>
  <si>
    <t>9, 14, 15, 29</t>
  </si>
  <si>
    <t>POMACANTHIDAE</t>
  </si>
  <si>
    <t>Centropyge</t>
  </si>
  <si>
    <t>Burgess, 1974</t>
  </si>
  <si>
    <t>Centropyge dorso-de-fogo; Centropige; Donzela Fogo; Peixe-anjo</t>
  </si>
  <si>
    <t>Flameback Angelfish</t>
  </si>
  <si>
    <t>16, 21, 31, 41, 61, 70</t>
  </si>
  <si>
    <t>Holacanthus</t>
  </si>
  <si>
    <t>Holacanthus ciliaris</t>
  </si>
  <si>
    <t>Ciliaris; Peixe-anjo; Peixe anjo-rainha; Paru-verde</t>
  </si>
  <si>
    <t>Queen angelfish</t>
  </si>
  <si>
    <t>SPON</t>
  </si>
  <si>
    <t>9, 15, 21, 22, 24, 29, 33, 37, 41, 49, 51, 70</t>
  </si>
  <si>
    <t>Holacanthus tricolor</t>
  </si>
  <si>
    <t xml:space="preserve">Tricolor; Paru soldado; Paru da pedra;  </t>
  </si>
  <si>
    <t>Rock beauty</t>
  </si>
  <si>
    <t>15, 21, 24, 29, 31, 33, 35, 41, 49, 51, 70</t>
  </si>
  <si>
    <t>Pomacanthus</t>
  </si>
  <si>
    <t>Pomacanthus arcuatus</t>
  </si>
  <si>
    <t>Frade-cinza; Paru-cinza; Paru; Paru-branco;</t>
  </si>
  <si>
    <t>Gray Angelfish</t>
  </si>
  <si>
    <t>15, 22, 24, 29, 31, 33, 35, 49, 50</t>
  </si>
  <si>
    <t>Pomacanthus paru</t>
  </si>
  <si>
    <t xml:space="preserve">Frade; Paru-da-pedra; Paru-preto; Jandaia; Paru-Dourado; Paru-Listrado; </t>
  </si>
  <si>
    <t>French Angelfish</t>
  </si>
  <si>
    <t>9, 10, 12, 15, 21, 22, 24, 33, 37, 40, 41, 44, 49, 51, 58</t>
  </si>
  <si>
    <t>POMACENTRIDAE</t>
  </si>
  <si>
    <t>Abudefduf</t>
  </si>
  <si>
    <t>Abudefduf saxatilis</t>
  </si>
  <si>
    <t xml:space="preserve">Sargento; Sargentinho; Acará; Camisa-listrada; Camiseta; Fiúsa; Paulistinha; Querê-Querê; Saberê; Sinhá-rosa; Tinhuma; Saberé; </t>
  </si>
  <si>
    <t xml:space="preserve">Sargeant Major; Damselfish; </t>
  </si>
  <si>
    <t>9, 10, 12, 14, 15, 21, 22, 33, 37, 41, 49, 51, 57, 58, 67, 70</t>
  </si>
  <si>
    <t>Chromis</t>
  </si>
  <si>
    <t>Chromis aff. enchrysura</t>
  </si>
  <si>
    <t>Yellowtail Reeffish; Jewelfish</t>
  </si>
  <si>
    <t>Chromis flavicauda</t>
  </si>
  <si>
    <t>Donzela Rabo Amarelo</t>
  </si>
  <si>
    <t>Cobalt Chromis</t>
  </si>
  <si>
    <t>15, 31, 33, 35, 41, 70</t>
  </si>
  <si>
    <t xml:space="preserve">Chromis jubauna </t>
  </si>
  <si>
    <t>Moura, 1995</t>
  </si>
  <si>
    <t>16, 24, 31, 33, 35, 41, 49, 70</t>
  </si>
  <si>
    <t>Chromis limbata</t>
  </si>
  <si>
    <t>(Valenciennes, 1833)</t>
  </si>
  <si>
    <t>Donzela</t>
  </si>
  <si>
    <t>Dmaselfish</t>
  </si>
  <si>
    <t>Chromis multilineata</t>
  </si>
  <si>
    <t>Cromis tesoura; Cromis</t>
  </si>
  <si>
    <t>Brown chromis; Yellowedge Chromis</t>
  </si>
  <si>
    <t>10, 12, 15, 21, 22, 24, 33, 41, 44, 49, 51, 70</t>
  </si>
  <si>
    <t>Chromis scotti</t>
  </si>
  <si>
    <t>Emery, 1968</t>
  </si>
  <si>
    <t>Castanheta roxo</t>
  </si>
  <si>
    <t>Purple Reeffish</t>
  </si>
  <si>
    <t>16, 22</t>
  </si>
  <si>
    <t>Microspathodon</t>
  </si>
  <si>
    <t>Microspathodon chrysurus</t>
  </si>
  <si>
    <t>Donzela-Azul; Jóia</t>
  </si>
  <si>
    <t>Yellowtail Damselfish</t>
  </si>
  <si>
    <t>10, 15, 16, 22, 29, 37, 49, 70</t>
  </si>
  <si>
    <t>Stegastes</t>
  </si>
  <si>
    <t>Stegastes fuscus</t>
  </si>
  <si>
    <t>Saberê; Castanha; Donzela; Castanheta; Donzela-escura; Maria-mole; Querê-Querê; Maria-preta</t>
  </si>
  <si>
    <t>Brazilian dusky damselfish; Damselfish; Orangehead Damselfish</t>
  </si>
  <si>
    <t>9, 10, 15, 16, 21, 33, 37, 40, 41, 44, 49, 51, 57, 58, 67, 70</t>
  </si>
  <si>
    <t>Stegastes pictus</t>
  </si>
  <si>
    <t>Donzela-Bicolor; Gregário; Cará</t>
  </si>
  <si>
    <t>Brazilian Bicolour Damselfish; Bicolor Damselfish; Yellowtip Damselfish</t>
  </si>
  <si>
    <t>12, 15, 21, 22, 24, 29, 31, 33, 41, 49, 51, 70</t>
  </si>
  <si>
    <t xml:space="preserve">Stegastes rocasensis </t>
  </si>
  <si>
    <t>Emery, 1972</t>
  </si>
  <si>
    <t>Saberé</t>
  </si>
  <si>
    <t>Rocas Gregory</t>
  </si>
  <si>
    <t>Stegastes sanctipauli</t>
  </si>
  <si>
    <t xml:space="preserve">Donzelinha; </t>
  </si>
  <si>
    <t>Saint Paul's Gregory</t>
  </si>
  <si>
    <t>Trindade Gregory</t>
  </si>
  <si>
    <t>Stegastes variabilis</t>
  </si>
  <si>
    <t>Saberê-amarelo; Donzela; Donzela Amarela</t>
  </si>
  <si>
    <t>Cocoa Damselfish</t>
  </si>
  <si>
    <t>9, 10, 14, 15, 16, 21, 22, 33, 37, 40, 41, 49, 51, 57, 58, 67</t>
  </si>
  <si>
    <t>POMATOMIDAE</t>
  </si>
  <si>
    <t>Pomatomus</t>
  </si>
  <si>
    <t>Pomatomus saltatrix</t>
  </si>
  <si>
    <t xml:space="preserve">Enchova; Anchova; Enchova-baeta; Enchovinha; Marisqueira; </t>
  </si>
  <si>
    <t>Bluefish; Snapper; Tailor(juvenil)</t>
  </si>
  <si>
    <t>9, 27, 35, 41, 44, 49</t>
  </si>
  <si>
    <t>PRIACANTHIDAE</t>
  </si>
  <si>
    <t>Cookeolus</t>
  </si>
  <si>
    <t>Cookeolus japonicus</t>
  </si>
  <si>
    <t xml:space="preserve">Olho-de-boi;  </t>
  </si>
  <si>
    <t>Bulleye; Longfinned Bullseye</t>
  </si>
  <si>
    <t>Heteropriacanthus</t>
  </si>
  <si>
    <t>Heteropriacanthus cruentatus</t>
  </si>
  <si>
    <t>Olho-de-cão das pedras; Olho-de-vidro</t>
  </si>
  <si>
    <t>Glasseye; Glasseye Snapper; Dusky-finned bullseye</t>
  </si>
  <si>
    <t>16, 24, 33, 35, 41, 70</t>
  </si>
  <si>
    <t>Priacanthus</t>
  </si>
  <si>
    <t>Priacanthus arenatus</t>
  </si>
  <si>
    <t>Olho-de-cão; Imperador; Olho-de-boi; Olho-de-vidro; Piranema</t>
  </si>
  <si>
    <t>Bigeye; Atlantic bigeye</t>
  </si>
  <si>
    <t>15, 22, 29, 35, 41, 44, 49, 51, 59,62, 70</t>
  </si>
  <si>
    <t>Pristigenys</t>
  </si>
  <si>
    <t>Pristigenys alta</t>
  </si>
  <si>
    <t>Short Bigeye</t>
  </si>
  <si>
    <t>Ptereleotris</t>
  </si>
  <si>
    <t xml:space="preserve">Ptereleotris randalli </t>
  </si>
  <si>
    <t>Gasparini, Rocha &amp; Floeter, 2001</t>
  </si>
  <si>
    <t>16, 22, 29, 31, 35, 41, 47, 66</t>
  </si>
  <si>
    <t>RACHYCENTRIDAE</t>
  </si>
  <si>
    <t>Rachycentron</t>
  </si>
  <si>
    <t>Rachycentron canadum</t>
  </si>
  <si>
    <t>Bijupirá; Biju; Cação-de-escama; Canado; Chancarona; Parabiju; Peixe rei</t>
  </si>
  <si>
    <t>Cobia; Black Kingfish; Black Salmon; Cabio; Crabeater; Flathead; Lemon Fish; Ling; Runner; Sargeant Fish</t>
  </si>
  <si>
    <t>15, 22, 31, 41, 44, 62</t>
  </si>
  <si>
    <t>RHINCODONTIDAE</t>
  </si>
  <si>
    <t>Rhincodon</t>
  </si>
  <si>
    <t>Rhincodon typus</t>
  </si>
  <si>
    <t>Smith, 1828</t>
  </si>
  <si>
    <t>RHINOBATIDAE</t>
  </si>
  <si>
    <t>Rhinobatos</t>
  </si>
  <si>
    <t>raia-viola</t>
  </si>
  <si>
    <t>Brazilian guitarfish</t>
  </si>
  <si>
    <t xml:space="preserve">Rhinobatos lentiginosus </t>
  </si>
  <si>
    <t>Garman, 1880</t>
  </si>
  <si>
    <t>Rhinobatos percellens</t>
  </si>
  <si>
    <t>Viola; Cação-viola; Guitarra; Raia Viola</t>
  </si>
  <si>
    <t>Southern Guitarfish</t>
  </si>
  <si>
    <t>35, 44, 49, 66</t>
  </si>
  <si>
    <t>Zapteryx</t>
  </si>
  <si>
    <t>Zapteryx brevirostris</t>
  </si>
  <si>
    <t>Viola-cara-curta; Viola</t>
  </si>
  <si>
    <t>Sharpnose guitarfish</t>
  </si>
  <si>
    <t>Rhinoptera</t>
  </si>
  <si>
    <t>Rhinoptera bonasus</t>
  </si>
  <si>
    <t>Ticonha; Raia-boi</t>
  </si>
  <si>
    <t>Cowfish, cownose ray, Skeete</t>
  </si>
  <si>
    <t>Relatório MMA</t>
  </si>
  <si>
    <t>Rhinoptera brasiliensis</t>
  </si>
  <si>
    <t>Brazilian cownose ray</t>
  </si>
  <si>
    <t>http://www.flmnh.ufl.edu/fish/gallery/descript/cownoseray/cownoseray.html; Rela´torio MMA</t>
  </si>
  <si>
    <t>SCIAENIDAE</t>
  </si>
  <si>
    <t>Equetus</t>
  </si>
  <si>
    <t>Equetus lanceolatus</t>
  </si>
  <si>
    <t>Bilro; Bacalhau; Cabeça-de-coco; Maria-nagô-de-penacho; Cavaleiro-de-bandoleira</t>
  </si>
  <si>
    <t>Jackknife Fish</t>
  </si>
  <si>
    <t>10, 16, 21, 22, 24, 31, 70</t>
  </si>
  <si>
    <t>Equetus punctatus</t>
  </si>
  <si>
    <t>Bacalhau</t>
  </si>
  <si>
    <t>Spotted Drum</t>
  </si>
  <si>
    <t>Menticirrhus</t>
  </si>
  <si>
    <t>Menticirrhus americanus</t>
  </si>
  <si>
    <t>Southern kingcroaker</t>
  </si>
  <si>
    <t>Menticirrhus littoralis</t>
  </si>
  <si>
    <t>(Holbrook, 1847)</t>
  </si>
  <si>
    <t>Gulf kingcroaker</t>
  </si>
  <si>
    <t>Micropogonias</t>
  </si>
  <si>
    <t>Micropogonias furnieri</t>
  </si>
  <si>
    <t>(Desmarest, 1823)</t>
  </si>
  <si>
    <t>Whitemouth croaker</t>
  </si>
  <si>
    <t>9, 49, 68, 69</t>
  </si>
  <si>
    <t>Odontoscion</t>
  </si>
  <si>
    <t>Odontoscion dentex</t>
  </si>
  <si>
    <t>Corvina-dos-recifes; Maria-mole; Pescada-canguçu; Pescada-de-pedra; Pescada-dentuça; Dentuço; Pescada-cascuda</t>
  </si>
  <si>
    <t xml:space="preserve">Reef Croaker; </t>
  </si>
  <si>
    <t>10, 15, 29, 33, 35, 37, 41, 44, 49, 59</t>
  </si>
  <si>
    <t>Paralonchurus</t>
  </si>
  <si>
    <t>Paralonchurus brasiliensis</t>
  </si>
  <si>
    <t>(Steindachner, 1875)</t>
  </si>
  <si>
    <t>Banded croaker</t>
  </si>
  <si>
    <t>Pareques</t>
  </si>
  <si>
    <t>Pareques acuminatus</t>
  </si>
  <si>
    <t>Anteninha; Equetus; Maria-nagô; Bilro; Cabeça-de-coco; Doutor; Obispo</t>
  </si>
  <si>
    <t>High Hat</t>
  </si>
  <si>
    <t>9, 10, 15, 21, 22, 33, 37, 40, 41, 44, 49, 51, 58, 70</t>
  </si>
  <si>
    <t>Umbrina</t>
  </si>
  <si>
    <t>Umbrina coroides</t>
  </si>
  <si>
    <t>Betara; Castanha; Castanha-riscada; Corvina-riscada; Cururuca; Ombrino; Papa-terra; Papa-terra-riscada; Roncador; Sargento; Taboca; Tametara</t>
  </si>
  <si>
    <t>Sand Drum</t>
  </si>
  <si>
    <t>14, 15, 29, 66</t>
  </si>
  <si>
    <t>SCOMBRIDAE</t>
  </si>
  <si>
    <t>Acanthocybium</t>
  </si>
  <si>
    <t>Acanthocybium solandri</t>
  </si>
  <si>
    <t>Wahoo; Aipim; Cavala-aipim; Guarapicu</t>
  </si>
  <si>
    <t>Wahoo</t>
  </si>
  <si>
    <t>24, 31, 62, 66, 70</t>
  </si>
  <si>
    <t>Auxis</t>
  </si>
  <si>
    <t>Auxis rochei</t>
  </si>
  <si>
    <t>Cavala</t>
  </si>
  <si>
    <t>Bullet Mackerel; Bullet Tuna</t>
  </si>
  <si>
    <t>Euthynnus</t>
  </si>
  <si>
    <t>Euthynnus alleteratus</t>
  </si>
  <si>
    <t>Bonito; Bonito-pintado; Bonito-rajado; Curuatá-pinima; Bonito</t>
  </si>
  <si>
    <t xml:space="preserve">False-albacore; Little Tuna; </t>
  </si>
  <si>
    <t>Katsuwonus</t>
  </si>
  <si>
    <t>Katsuwonus pelamis</t>
  </si>
  <si>
    <t>24, 30, 70</t>
  </si>
  <si>
    <t>Sarda</t>
  </si>
  <si>
    <t>Sarda sarda</t>
  </si>
  <si>
    <t>Sarda; Serra; Serra-comum; Serra-de-escama</t>
  </si>
  <si>
    <t>Atlantic Bonito</t>
  </si>
  <si>
    <t>Scomber</t>
  </si>
  <si>
    <t xml:space="preserve">Scomber colias </t>
  </si>
  <si>
    <t>Gmelin, 1789</t>
  </si>
  <si>
    <t>Cavala-do-reino; Cavala-sardinheira; Cavalinha; Muzundu; Periquito; Serra-de-escama</t>
  </si>
  <si>
    <t>Atlantic Chub Mackerel</t>
  </si>
  <si>
    <t>Scomberomorus</t>
  </si>
  <si>
    <t xml:space="preserve">Scomberomorus brasiliensis </t>
  </si>
  <si>
    <t>Collette, Russo &amp; Zavala-Camin, 1978</t>
  </si>
  <si>
    <t>Serra;Cavala-pintada; Sarda; Serra-pima; Serrinha; Sororoca</t>
  </si>
  <si>
    <t>Spanish Mackerel</t>
  </si>
  <si>
    <t>15, 22, 29, 44, 49, 62</t>
  </si>
  <si>
    <t>Scomberomorus cavalla</t>
  </si>
  <si>
    <t>Cavala; Cavala-perna-de-moça; Cavala-preta; Cavala-sardinheira; Cavala-verdadeira</t>
  </si>
  <si>
    <t>King Mackerel; Kingfish</t>
  </si>
  <si>
    <t>15, 22, 24, 29, 31, 35, 44, 49, 51, 70</t>
  </si>
  <si>
    <t>Scomberomorus regalis</t>
  </si>
  <si>
    <t>Cavala-boca-larga; Cavala-branca; Cavala-canguçu; Cavala-pintada; Cavala-sardinheira; Cavala-serra; Serra; Serra-pininga</t>
  </si>
  <si>
    <t>Cero</t>
  </si>
  <si>
    <t>31, 50, 51, 62</t>
  </si>
  <si>
    <t>Thunnus</t>
  </si>
  <si>
    <t>Thunnus alalunga</t>
  </si>
  <si>
    <t>Thunnus albacares</t>
  </si>
  <si>
    <t>Albacora-de-laje; Atum-de-galha</t>
  </si>
  <si>
    <t>Yellowfin tuna; Alisson's Tuna</t>
  </si>
  <si>
    <t>24, 62, 70</t>
  </si>
  <si>
    <t>Thunnus atlanticus</t>
  </si>
  <si>
    <t>Albacorinha; Atum; Atunzinho;</t>
  </si>
  <si>
    <t>Little Tuna; Blackfin Tuna</t>
  </si>
  <si>
    <t>24, 62, 66, 70</t>
  </si>
  <si>
    <t>Thunnus obesus</t>
  </si>
  <si>
    <t>(Lowe, 1839)</t>
  </si>
  <si>
    <t>13, 24, 31, 70</t>
  </si>
  <si>
    <t>SCORPAENIDAE</t>
  </si>
  <si>
    <t>Pontinus</t>
  </si>
  <si>
    <t>Pontinus corallinus</t>
  </si>
  <si>
    <t>BWWVSR</t>
  </si>
  <si>
    <t>Pontinus longispinis</t>
  </si>
  <si>
    <t>Goode &amp; Bean, 1896</t>
  </si>
  <si>
    <t>Pontinus rathbuni</t>
  </si>
  <si>
    <t>D, Q</t>
  </si>
  <si>
    <t>Scorpaena</t>
  </si>
  <si>
    <t>Scorpaena agassizii</t>
  </si>
  <si>
    <t>Longfin scorpionfish</t>
  </si>
  <si>
    <t xml:space="preserve">Scorpaena albifimbria </t>
  </si>
  <si>
    <t xml:space="preserve">Scorpaena bergi </t>
  </si>
  <si>
    <t>Goosehead Scorpionfish</t>
  </si>
  <si>
    <t>Scorpaena brasiliensis</t>
  </si>
  <si>
    <t>Mangangá-vermelho; Beatinha; Beatriz; Beatinha pintada; Mangangá-pintado; Peixe-pedra</t>
  </si>
  <si>
    <t>Barbfish; Scorpionfish</t>
  </si>
  <si>
    <t>Scorpaena calcarata</t>
  </si>
  <si>
    <t>Mangangá</t>
  </si>
  <si>
    <t>Smoothhead Scorpionfish</t>
  </si>
  <si>
    <t>Scorpaena dispar</t>
  </si>
  <si>
    <t>Moriati</t>
  </si>
  <si>
    <t>Hunchback Scorpionfish</t>
  </si>
  <si>
    <t>29, 35, 41, 66, 70</t>
  </si>
  <si>
    <t xml:space="preserve">Scorpaena grandicornis </t>
  </si>
  <si>
    <t>Mangangá; Mangangá-de-espinho; Niquim-da-pedra; Peixe-escorpião</t>
  </si>
  <si>
    <t>Plumed Scorpionfish</t>
  </si>
  <si>
    <t>Scorpaena inermis</t>
  </si>
  <si>
    <t>Mushroom Scorpionfish</t>
  </si>
  <si>
    <t>Scorpaena isthmensis</t>
  </si>
  <si>
    <t>Meek &amp; Hildebrand, 1928</t>
  </si>
  <si>
    <t>Beatinha-cara-lisa; Mangangá-cara-lisa; Moréia-atí de cara lisa; Beatriz</t>
  </si>
  <si>
    <t xml:space="preserve">Smoothcheek; Scorpionfish; </t>
  </si>
  <si>
    <t>29, 35, 41, 49, 59, 66, 70</t>
  </si>
  <si>
    <t>Scorpaena laevis</t>
  </si>
  <si>
    <t>Scorpionfish</t>
  </si>
  <si>
    <t>Scorpaena melasma</t>
  </si>
  <si>
    <t>Eschmeyer, 1965</t>
  </si>
  <si>
    <t>Mellissi's Scorpionfish</t>
  </si>
  <si>
    <t>Scorpaena petricola</t>
  </si>
  <si>
    <t xml:space="preserve">Scorpaena plumieri </t>
  </si>
  <si>
    <t>Bloch, 1789</t>
  </si>
  <si>
    <t>Beatinha axila-roxa; Mangangá axila-roxa; Niquim; Peixe-pedra; Bereati; Niquim-de-pedra; Peixe-escorpião; Sarrão; Peixe-pedra</t>
  </si>
  <si>
    <t>Spotted Scorpionfish</t>
  </si>
  <si>
    <t>9, 10, 15, 22, 33, 37, 40, 41, 44, 49, 51, 57, 67, 68, 70</t>
  </si>
  <si>
    <t>Scorpaenodes</t>
  </si>
  <si>
    <t xml:space="preserve">Scorpaenodes caribbaeus </t>
  </si>
  <si>
    <t>Manangá</t>
  </si>
  <si>
    <t>Reef Scorpionfish</t>
  </si>
  <si>
    <t>31, 35, 70</t>
  </si>
  <si>
    <t xml:space="preserve">Scorpaenodes insularis </t>
  </si>
  <si>
    <t>Eschmeyer, 1971</t>
  </si>
  <si>
    <t>Red Scorpionfish</t>
  </si>
  <si>
    <t>Scorpaenodes tredecimspinosus</t>
  </si>
  <si>
    <t>Deepreef Scorpionfish</t>
  </si>
  <si>
    <t>20, 31, 41, 66, 70</t>
  </si>
  <si>
    <t>SEBASTIDAE</t>
  </si>
  <si>
    <t>Sebastes</t>
  </si>
  <si>
    <t>Sebastes oculatus</t>
  </si>
  <si>
    <t>Valenciennes, 1833</t>
  </si>
  <si>
    <t>Patagonian redfish</t>
  </si>
  <si>
    <t>SERRANIDAE</t>
  </si>
  <si>
    <t>Acanthistius</t>
  </si>
  <si>
    <t>Acanthistius brasilianus</t>
  </si>
  <si>
    <t>Badejo; Garoupa; Senhor de engenho; Serigado-mero; Serigado-focinhudo</t>
  </si>
  <si>
    <t>Sea Bass; Barred Rockfish</t>
  </si>
  <si>
    <t>Acanthistius patachonicus</t>
  </si>
  <si>
    <t>Badejo-argentino; Badejo-do-sul</t>
  </si>
  <si>
    <t>41, 66, 71</t>
  </si>
  <si>
    <t>Anthias</t>
  </si>
  <si>
    <t>Anthias asperilinguis</t>
  </si>
  <si>
    <t>Anthias menezesi</t>
  </si>
  <si>
    <t>Anderson &amp; Heemstra, 1980</t>
  </si>
  <si>
    <t>Anthias nicholsi</t>
  </si>
  <si>
    <t>Firth, 1933</t>
  </si>
  <si>
    <t>Yellowfin bass</t>
  </si>
  <si>
    <t>Baldwinella</t>
  </si>
  <si>
    <t>Baldwinella vivanus</t>
  </si>
  <si>
    <t>(Jordan &amp; Swain, 1885)</t>
  </si>
  <si>
    <t>Red barbier</t>
  </si>
  <si>
    <t>MZUSP, CBMNM</t>
  </si>
  <si>
    <t>Bathyanthias</t>
  </si>
  <si>
    <t>Bathyanthias roseus</t>
  </si>
  <si>
    <t>Günther, 1880</t>
  </si>
  <si>
    <t>BFRFVHW 1218</t>
  </si>
  <si>
    <t>Chorantias</t>
  </si>
  <si>
    <t>Diplectrum</t>
  </si>
  <si>
    <t>Diplectrum bivittatum</t>
  </si>
  <si>
    <t>Michole-da-areia</t>
  </si>
  <si>
    <t>Aguavina</t>
  </si>
  <si>
    <t>Diplectrum formosum</t>
  </si>
  <si>
    <t>Michole; Michole-da-areia-listrado; Jacundá; Canguito; Margarida; Michole-de-areia; Mixorde</t>
  </si>
  <si>
    <t>Sand Perch; Sand Basslet; Sand Seabass</t>
  </si>
  <si>
    <t>15, 22, 35, 41, 49, 51, 59</t>
  </si>
  <si>
    <t>Diplectrum radiale</t>
  </si>
  <si>
    <t>Michole-da-areia-costeiro; Jacundá; Peixe-aipim; Papa-terra</t>
  </si>
  <si>
    <t>Pond Perch</t>
  </si>
  <si>
    <t>29, 33, 35, 49, 59, 66, 68</t>
  </si>
  <si>
    <t>Dules</t>
  </si>
  <si>
    <t>Dules auriga</t>
  </si>
  <si>
    <t xml:space="preserve">Mariquita-de-penacho; Vovó; Jacundá </t>
  </si>
  <si>
    <t>WhipspineBass; Longfinned Dwarf Sea Bass</t>
  </si>
  <si>
    <t>41, 59, 66, 71, 72</t>
  </si>
  <si>
    <t>Paralabrax</t>
  </si>
  <si>
    <t>Paralabrax dewegeri</t>
  </si>
  <si>
    <t>Mero Velho</t>
  </si>
  <si>
    <t>Vieja</t>
  </si>
  <si>
    <t>Pronotogrammus</t>
  </si>
  <si>
    <t>Pronotogrammus martinicensis</t>
  </si>
  <si>
    <t>Roughtongue Bass</t>
  </si>
  <si>
    <t xml:space="preserve">41, 46, 66, 70, </t>
  </si>
  <si>
    <t>Serranus</t>
  </si>
  <si>
    <t>Serranus annularis</t>
  </si>
  <si>
    <t>Orangeback Bass</t>
  </si>
  <si>
    <t>15, 31, 51, 70</t>
  </si>
  <si>
    <t>Serranus atrobranchus</t>
  </si>
  <si>
    <t>Mariquita-orelha-preta</t>
  </si>
  <si>
    <t>Blackear Bass</t>
  </si>
  <si>
    <t>44, 49, 59, 66</t>
  </si>
  <si>
    <t>Serranus baldwini</t>
  </si>
  <si>
    <t>Mariquita-pintada; Badejinho-lanterna; Serranus laranja</t>
  </si>
  <si>
    <t>Lantern Bass</t>
  </si>
  <si>
    <t>16, 21, 22, 29, 33, 35, 41, 47, 49, 51, 59, 70</t>
  </si>
  <si>
    <t>Serranus chionaraia</t>
  </si>
  <si>
    <t>Robins &amp; Starck, 1961</t>
  </si>
  <si>
    <t>Snow Bass</t>
  </si>
  <si>
    <t>Serranus flaviventris</t>
  </si>
  <si>
    <t xml:space="preserve">Mariquita; Serranus; Barriga-branca; Mariquinha </t>
  </si>
  <si>
    <t>Twinspot Bass</t>
  </si>
  <si>
    <t>10, 15, 22, 29, 33, 35, 37, 40, 44, 49, 51, 59</t>
  </si>
  <si>
    <t>Serranus phoebe</t>
  </si>
  <si>
    <t>Poey, 1851</t>
  </si>
  <si>
    <t>Sete-fundão</t>
  </si>
  <si>
    <t>Tattler</t>
  </si>
  <si>
    <t>Serranus tabacarius</t>
  </si>
  <si>
    <t>Tobaccofish</t>
  </si>
  <si>
    <t>SPARIDAE</t>
  </si>
  <si>
    <t>Archosargus</t>
  </si>
  <si>
    <t>Archosargus probatocephalus</t>
  </si>
  <si>
    <t>Sargo-de-dente; Sargo; Sargo-do-mar</t>
  </si>
  <si>
    <t>Convict Fish; Convict Porgy; Sheepshead; Sheepshead Seabream</t>
  </si>
  <si>
    <t>9, 44, 49, 68</t>
  </si>
  <si>
    <t>Archosargus rhomboidalis</t>
  </si>
  <si>
    <t>Sargo-de-dente; Canhanha; Salema; Frade; Guatucupajuba; Mercador; Sambuio;Caicanha; Salema-feiticeira; Sambulho</t>
  </si>
  <si>
    <t>Sea Bream; Western Atlantic Seabream</t>
  </si>
  <si>
    <t>Calamus</t>
  </si>
  <si>
    <t>Calamus bajonado</t>
  </si>
  <si>
    <t>Pargo-pena; Pena-salgo</t>
  </si>
  <si>
    <t xml:space="preserve">Jolthead Porgy </t>
  </si>
  <si>
    <t>Calamus calamus</t>
  </si>
  <si>
    <t>Peixe-pena</t>
  </si>
  <si>
    <t>Saucereye Porgy</t>
  </si>
  <si>
    <t>Calamus mu</t>
  </si>
  <si>
    <t>Randall &amp; Caldwell, 1966</t>
  </si>
  <si>
    <t>Flathead Porgy</t>
  </si>
  <si>
    <t>18, 41</t>
  </si>
  <si>
    <t>Calamus penna</t>
  </si>
  <si>
    <t>Peixe-pena; Pena; Sargo-de-dente</t>
  </si>
  <si>
    <t>Porgy; Sheepshead Porgy</t>
  </si>
  <si>
    <t>Calamus pennatula</t>
  </si>
  <si>
    <t>Guichenot, 1868</t>
  </si>
  <si>
    <t>Pargo-pena; Peixe-pena; Pena</t>
  </si>
  <si>
    <t>Pluma Porgy</t>
  </si>
  <si>
    <t>15, 29, 31, 35, 37, 41, 44, 51</t>
  </si>
  <si>
    <t>Diplodus</t>
  </si>
  <si>
    <t>Diplodus argenteus</t>
  </si>
  <si>
    <t>Marimbá; Marimbau; Chinelão; Maria-chinelo; Marimba-chinelo; Pargo-branco; Pinta-no-rabo; Sargo</t>
  </si>
  <si>
    <t>Silver Porgy; Roundspot Porgy; Spottail Porgy;</t>
  </si>
  <si>
    <t>9, 21, 27, 29, 33, 35, 41, 44, 49, 57, 59, 70</t>
  </si>
  <si>
    <t>Pagrus</t>
  </si>
  <si>
    <t>Pagrus pagrus</t>
  </si>
  <si>
    <t>Pargo; Pargo-amarelo; Pargo-liso; Pargo-rosa; Pargo-olho-de-vidro</t>
  </si>
  <si>
    <t>Red porgy; Common Sea Bream</t>
  </si>
  <si>
    <t>35, 41, 49, 59, 70, 71</t>
  </si>
  <si>
    <t>SPHYRAENIDAE</t>
  </si>
  <si>
    <t>Sphyraena</t>
  </si>
  <si>
    <t>Sphyraena barracuda</t>
  </si>
  <si>
    <t>Barracuda; Bicuda; Bicuda-branca; Bicuda-do-alto; Bicuda-de-corso; Bicuda-grande; Carana; Gaviama; Goriana</t>
  </si>
  <si>
    <t>Great Barracuda; Pike; Salt Water Pike; Sea Tiger</t>
  </si>
  <si>
    <t>10, 12, 15, 22, 24, 29, 31, 35, 41, 62,70</t>
  </si>
  <si>
    <t xml:space="preserve">Sphyraena borealis </t>
  </si>
  <si>
    <t>DeKay, 1842</t>
  </si>
  <si>
    <t>Bicuda</t>
  </si>
  <si>
    <t>Northern Sennet</t>
  </si>
  <si>
    <t>Sphyraena guachancho</t>
  </si>
  <si>
    <t>Guachanche barracuda</t>
  </si>
  <si>
    <t>Sphyraena picudilla</t>
  </si>
  <si>
    <t>15, 24, 51</t>
  </si>
  <si>
    <t>P, Q</t>
  </si>
  <si>
    <t>Sphyraena tome</t>
  </si>
  <si>
    <t>Fowler, 1903</t>
  </si>
  <si>
    <t>41, 44, 49</t>
  </si>
  <si>
    <t>SPHYRNIDAE</t>
  </si>
  <si>
    <t>Sphyrna</t>
  </si>
  <si>
    <t>Sphyrna lewini</t>
  </si>
  <si>
    <t>Tubarão martelo; Cambeva; Cação-martelo; Cornuda</t>
  </si>
  <si>
    <t xml:space="preserve">Scalloped Hammerhead </t>
  </si>
  <si>
    <t>Sphyrna mokarran</t>
  </si>
  <si>
    <t>Pateira-de-galha-preta</t>
  </si>
  <si>
    <t>Great hammerhead, Hammerhead shark, Squat-headed hammerhead shark</t>
  </si>
  <si>
    <t>Sphyrna tiburo</t>
  </si>
  <si>
    <t xml:space="preserve">Cação-martelo-de-aba-curta; Panã-de-aba-curta; Cação-martelo; Cambeva prata; Cambeva-pata; Cambeva-redonda; Martelo; Pata; </t>
  </si>
  <si>
    <t>Bonnethead shark</t>
  </si>
  <si>
    <t>Sphyrna zygaena</t>
  </si>
  <si>
    <t>tubarão-martelo-liso</t>
  </si>
  <si>
    <t>Smooth hammerhead</t>
  </si>
  <si>
    <t>SQUALIDAE</t>
  </si>
  <si>
    <t>Squalus</t>
  </si>
  <si>
    <t>Squalus mitsukurii</t>
  </si>
  <si>
    <t>SQUATINIDAE</t>
  </si>
  <si>
    <t>Squatina</t>
  </si>
  <si>
    <t>Squatina punctata</t>
  </si>
  <si>
    <t>Marini, 1936</t>
  </si>
  <si>
    <t>anjo</t>
  </si>
  <si>
    <t>Angular angelshark</t>
  </si>
  <si>
    <t>STROMATEIDAE</t>
  </si>
  <si>
    <t>Peprilus</t>
  </si>
  <si>
    <t>Peprilus paru</t>
  </si>
  <si>
    <t>American harvestfish</t>
  </si>
  <si>
    <t>SYNGNATHIDAE</t>
  </si>
  <si>
    <t>Amphelikturus</t>
  </si>
  <si>
    <t>(Barbour, 1905)</t>
  </si>
  <si>
    <t>Anarchopterus</t>
  </si>
  <si>
    <t>Anarchopterus tectus</t>
  </si>
  <si>
    <t>Peixe-cachimbo</t>
  </si>
  <si>
    <t>Insular Pipefish</t>
  </si>
  <si>
    <t>Bryx</t>
  </si>
  <si>
    <t>Bryx dunckeri</t>
  </si>
  <si>
    <t>Pugnose Pipefish</t>
  </si>
  <si>
    <t>9, 29, 35, 57, 66</t>
  </si>
  <si>
    <t>Cosmocampus</t>
  </si>
  <si>
    <t>Cosmocampus albirostris</t>
  </si>
  <si>
    <t>Peixe-cachimbo-de-focinho-branco</t>
  </si>
  <si>
    <t>Whitenose Pipefish</t>
  </si>
  <si>
    <t>21, 29, 35</t>
  </si>
  <si>
    <t>Cosmocampus elucens</t>
  </si>
  <si>
    <t>Shortfin pipefish</t>
  </si>
  <si>
    <t>D, OBIS</t>
  </si>
  <si>
    <t>Hippocampus</t>
  </si>
  <si>
    <t xml:space="preserve">Hippocampus erectus </t>
  </si>
  <si>
    <t>Perry, 1810</t>
  </si>
  <si>
    <t xml:space="preserve">Cavalo-marinho-de-focinho-curto; Cavalinho-do-mar; Hipocampo; </t>
  </si>
  <si>
    <t xml:space="preserve">Northern Seahorse; Lined Seahorse; </t>
  </si>
  <si>
    <t>35, 66</t>
  </si>
  <si>
    <t xml:space="preserve">Hippocampus patagonicus </t>
  </si>
  <si>
    <t>Piacentino &amp; Luzzatto, 2004</t>
  </si>
  <si>
    <t xml:space="preserve">Hippocampus reidi </t>
  </si>
  <si>
    <t>Cavalo- Marinho; Cavalinho; Hipocampo; Cavalo-marinho-de-focinho-longo</t>
  </si>
  <si>
    <t>Longsnout Seahorse; Slender Seahorse</t>
  </si>
  <si>
    <t>9, 10, 15, 29, 35, 37, 41, 44, 49, 58, 68, 70</t>
  </si>
  <si>
    <t>Micrognathus</t>
  </si>
  <si>
    <t>Banded Pipefish</t>
  </si>
  <si>
    <t>9, 24, 29, 35, 41, 44, 57, 59</t>
  </si>
  <si>
    <t xml:space="preserve">Micrognathus erugatus </t>
  </si>
  <si>
    <t>Herald &amp; Dawson, 1974</t>
  </si>
  <si>
    <t>Microphis</t>
  </si>
  <si>
    <t>Microphis brachyurus</t>
  </si>
  <si>
    <t>Short-tailed Pipefish</t>
  </si>
  <si>
    <t xml:space="preserve">35, 66, 67, 69, </t>
  </si>
  <si>
    <t>Minyichthys</t>
  </si>
  <si>
    <t>Minyichthys sp.n.</t>
  </si>
  <si>
    <t>Alfie/Gaspa</t>
  </si>
  <si>
    <t>Syngnathus</t>
  </si>
  <si>
    <t xml:space="preserve">Syngnathus caribbaeus </t>
  </si>
  <si>
    <t>Dawson, 1979</t>
  </si>
  <si>
    <t>Syngnathus scovelli</t>
  </si>
  <si>
    <t>(Evermann &amp; Kendall, 1896)</t>
  </si>
  <si>
    <t>Gulf pipefish</t>
  </si>
  <si>
    <t>SYNODONTIDAE</t>
  </si>
  <si>
    <t>Synodus</t>
  </si>
  <si>
    <t>Synodus foetens</t>
  </si>
  <si>
    <t>Jacaré; Lagartixa; Lagarto</t>
  </si>
  <si>
    <t>Inshore Lizardfish</t>
  </si>
  <si>
    <t>9, 10, 29, 35, 41, 44, 51, 59, 68, 70</t>
  </si>
  <si>
    <t>Synodus intermedius</t>
  </si>
  <si>
    <t xml:space="preserve">Calango; Lagarto; Lagarto-do-mar; Paixe-lagarto; Tira-vira; Traíra-do-mar; </t>
  </si>
  <si>
    <t xml:space="preserve">Sand Diver; Lizardfish; </t>
  </si>
  <si>
    <t>10, 22, 29, 33, 35, 37, 41, 49, 51, 59, 70</t>
  </si>
  <si>
    <t>Synodus poeyi</t>
  </si>
  <si>
    <t xml:space="preserve">Peixe-lagarto; </t>
  </si>
  <si>
    <t>Atlantic Lizardfish</t>
  </si>
  <si>
    <t>Synodus synodus</t>
  </si>
  <si>
    <t>Lagarto;</t>
  </si>
  <si>
    <t>Diamond Lizardfish; Red Lizardfish</t>
  </si>
  <si>
    <t>15, 31, 33, 35, 41, 44, 49, 59, 70</t>
  </si>
  <si>
    <t>Trachinocephalus</t>
  </si>
  <si>
    <t>Trachinocephalus myops</t>
  </si>
  <si>
    <t>Peixe-lagarto; Cabeça-de-cobra; Lagarto</t>
  </si>
  <si>
    <t>Snakefish; Lizardfish</t>
  </si>
  <si>
    <t>22, 29, 35, 70</t>
  </si>
  <si>
    <t>TETRAODONTIDAE</t>
  </si>
  <si>
    <t>Arothron</t>
  </si>
  <si>
    <t>Arothron firmamentum</t>
  </si>
  <si>
    <t>(Temminck &amp; Schlegel, 1850)</t>
  </si>
  <si>
    <t>Starry toado</t>
  </si>
  <si>
    <t>SA, EA, IP</t>
  </si>
  <si>
    <t>Canthigaster</t>
  </si>
  <si>
    <t xml:space="preserve">Canthigaster figueiredoi  </t>
  </si>
  <si>
    <t>Moura &amp; Castro, 2002</t>
  </si>
  <si>
    <t xml:space="preserve">Baiacú-de-recife; Cantigaster; Baiacú; Baiacu-mirim;  </t>
  </si>
  <si>
    <t>Brazilian Sharpnosed Puffer</t>
  </si>
  <si>
    <t>10, 21, 22, 29, 33, 35, 37, 41, 49, 51, 59, 70</t>
  </si>
  <si>
    <t>Lagocephalus</t>
  </si>
  <si>
    <t>Lagocephalus laevigatus</t>
  </si>
  <si>
    <t>(Linnaeus, 1766)</t>
  </si>
  <si>
    <t>Smooth puffer</t>
  </si>
  <si>
    <t>9, 29, 49, 68</t>
  </si>
  <si>
    <t>Sphoeroides</t>
  </si>
  <si>
    <t>Sphoeroides dorsalis</t>
  </si>
  <si>
    <t>Marbled puffer</t>
  </si>
  <si>
    <t>NPM 1265</t>
  </si>
  <si>
    <t xml:space="preserve">Sphoeroides greeleyi </t>
  </si>
  <si>
    <t>Gilbert, 1900</t>
  </si>
  <si>
    <t>Baiacú verde; Baiacu; Baiacu-areia; Baiacu-pintado</t>
  </si>
  <si>
    <t>Green Puffer;</t>
  </si>
  <si>
    <t>9, 35, 37, 44, 50, 57, 59, 67, 68</t>
  </si>
  <si>
    <t>Sphoeroides nephelus</t>
  </si>
  <si>
    <t>(Goode &amp; Bean, 1882)</t>
  </si>
  <si>
    <t>Southern puffer</t>
  </si>
  <si>
    <t>Sphoeroides pachygaster</t>
  </si>
  <si>
    <t>Peixe-balão</t>
  </si>
  <si>
    <t>Blunthead Puffer</t>
  </si>
  <si>
    <t>49, 66</t>
  </si>
  <si>
    <t>Sphoeroides spengleri</t>
  </si>
  <si>
    <t>Baiacú-pinima; Baiacu; Baiacu-panela; Baiacu-pintado</t>
  </si>
  <si>
    <t>Bandtail Puffer</t>
  </si>
  <si>
    <t>9, 10, 21, 22, 29, 33, 37, 41, 44, 49, 68, 70</t>
  </si>
  <si>
    <t>Sphoeroides testudineus</t>
  </si>
  <si>
    <t>Baiacú-mirim; Baiacú-quadriculado; Baiacú-pintado; Guamaiacu;</t>
  </si>
  <si>
    <t>Checkered Puffer</t>
  </si>
  <si>
    <t xml:space="preserve">10, 14, 15, 35, 37, 40, 44, 49, 58, 66, 67, 68, 69, </t>
  </si>
  <si>
    <t>Sphoeroides tyleri</t>
  </si>
  <si>
    <t>Shipp, 1972</t>
  </si>
  <si>
    <t>Baiacú</t>
  </si>
  <si>
    <t>Bearded Puffer</t>
  </si>
  <si>
    <t>TRIAKIDAE</t>
  </si>
  <si>
    <t>Galeorhinus</t>
  </si>
  <si>
    <t>Galeorhinus galeus</t>
  </si>
  <si>
    <t>Mustelus</t>
  </si>
  <si>
    <t>Mustelus canis</t>
  </si>
  <si>
    <t>TRICHIURIDAE</t>
  </si>
  <si>
    <t>Trichiurus</t>
  </si>
  <si>
    <t>Trichiurus lepturus</t>
  </si>
  <si>
    <t>Espada; Peixe-espada</t>
  </si>
  <si>
    <t xml:space="preserve">Largehead Hairtail; </t>
  </si>
  <si>
    <t>9, 29, 49, 66, 68, 72</t>
  </si>
  <si>
    <t>TRIGLIDAE</t>
  </si>
  <si>
    <t>Prionotus</t>
  </si>
  <si>
    <t>Prionotus nudigula</t>
  </si>
  <si>
    <t>Ginsburg, 1950</t>
  </si>
  <si>
    <t>Red searobin</t>
  </si>
  <si>
    <t>Prionotus punctatus</t>
  </si>
  <si>
    <t>Cabrinha; Voador; Rubio;</t>
  </si>
  <si>
    <t>Searobin</t>
  </si>
  <si>
    <t xml:space="preserve">9, 15, 29, 35, 44, 49, 66, 68, </t>
  </si>
  <si>
    <t>TRIPTERYGIIDAE</t>
  </si>
  <si>
    <t>Enneanectes</t>
  </si>
  <si>
    <t xml:space="preserve">Enneanectes altivelis </t>
  </si>
  <si>
    <t>Rosenblatt, 1960</t>
  </si>
  <si>
    <t>Lofty Triplefin</t>
  </si>
  <si>
    <t>15, 16, 22, 24, 29, 35, 37, 41, 70</t>
  </si>
  <si>
    <t>Enneanectes smithi</t>
  </si>
  <si>
    <t>18, 66</t>
  </si>
  <si>
    <t>Helcogrammoides</t>
  </si>
  <si>
    <t>Helcogrammoides cunninghami</t>
  </si>
  <si>
    <t>(Smith, 1898)</t>
  </si>
  <si>
    <t>URANOSCOPIDAE</t>
  </si>
  <si>
    <t>Astroscopus</t>
  </si>
  <si>
    <t>Alfie spreadsheet</t>
  </si>
  <si>
    <t>UROTRYGONIDAE</t>
  </si>
  <si>
    <t>Urotrygon</t>
  </si>
  <si>
    <t xml:space="preserve">Urotrygon microphthalmum </t>
  </si>
  <si>
    <t>Delsman, 1941</t>
  </si>
  <si>
    <t>Smalleyed round stingray</t>
  </si>
  <si>
    <t xml:space="preserve">Urotrygon venezuelae </t>
  </si>
  <si>
    <t>Schultz, 1949</t>
  </si>
  <si>
    <t>XIPHIIDAE</t>
  </si>
  <si>
    <t>Xiphias</t>
  </si>
  <si>
    <t>Xiphias gladius</t>
  </si>
  <si>
    <t>ZENIONIDAE</t>
  </si>
  <si>
    <t>Zenion</t>
  </si>
  <si>
    <t>Zenion hololepis</t>
  </si>
  <si>
    <t>(Goode &amp; Bean, 1896)</t>
  </si>
  <si>
    <t>Order</t>
  </si>
  <si>
    <t>Perciformes</t>
  </si>
  <si>
    <t>Pleuronectiformes</t>
  </si>
  <si>
    <t>Albuliformes</t>
  </si>
  <si>
    <t>Scorpaeniformes</t>
  </si>
  <si>
    <t>Aulopiformes</t>
  </si>
  <si>
    <t>Lamniformes</t>
  </si>
  <si>
    <t>Cyprinodontiformes</t>
  </si>
  <si>
    <t>Lophiiformes</t>
  </si>
  <si>
    <t>Siluriformes</t>
  </si>
  <si>
    <t>Atheriniformes</t>
  </si>
  <si>
    <t>Gasterosteiformes</t>
  </si>
  <si>
    <t>Tetraodontiformes</t>
  </si>
  <si>
    <t>Batrachoidiformes</t>
  </si>
  <si>
    <t>Beloniformes</t>
  </si>
  <si>
    <t>BOVICHTHYIDAE</t>
  </si>
  <si>
    <t>Ophidiiformes</t>
  </si>
  <si>
    <t>Carcharhiniformes</t>
  </si>
  <si>
    <t>Anguilliformes</t>
  </si>
  <si>
    <t>Clupeiformes</t>
  </si>
  <si>
    <t>DALATIIDAE</t>
  </si>
  <si>
    <t>Squaliformes</t>
  </si>
  <si>
    <t>Myliobatifomes</t>
  </si>
  <si>
    <t>NOTOTHENIIDAE</t>
  </si>
  <si>
    <t>Elopiformes</t>
  </si>
  <si>
    <t>Orectolobiformes</t>
  </si>
  <si>
    <t>Stomiiformes</t>
  </si>
  <si>
    <t>Hexanchiformes</t>
  </si>
  <si>
    <t>Beryciformes</t>
  </si>
  <si>
    <t>Gadiformes</t>
  </si>
  <si>
    <t>Mugiliformes</t>
  </si>
  <si>
    <t>Torpediniformes</t>
  </si>
  <si>
    <t>Patagonotothen brevicauda</t>
  </si>
  <si>
    <t>Patagonotothen</t>
  </si>
  <si>
    <t>Patagonotothen cornucola</t>
  </si>
  <si>
    <t>Polymixiiformes</t>
  </si>
  <si>
    <t>Rhinobatiformes</t>
  </si>
  <si>
    <t>Squatiniformes</t>
  </si>
  <si>
    <t>Zeiformes</t>
  </si>
  <si>
    <t>North Islands</t>
  </si>
  <si>
    <t>Northeast</t>
  </si>
  <si>
    <t>Southeast</t>
  </si>
  <si>
    <t>Central Islands</t>
  </si>
  <si>
    <t>Argentine</t>
  </si>
  <si>
    <t>Noronha/rocas</t>
  </si>
  <si>
    <t>Ariosoma opistophthalmum</t>
  </si>
  <si>
    <t>(Eingenmann &amp; Eingenmann, 1888)</t>
  </si>
  <si>
    <t>Tomicodon sp.n. (Abrolhos)</t>
  </si>
  <si>
    <t>(Jordan,1887)</t>
  </si>
  <si>
    <t>(Forster, 1801)</t>
  </si>
  <si>
    <t>(Müller &amp; Troschel, 1848)</t>
  </si>
  <si>
    <t>(Bloch, 1785)</t>
  </si>
  <si>
    <t>Linnaeus 1758</t>
  </si>
  <si>
    <t>(Bloch, 1793)</t>
  </si>
  <si>
    <t>Lubbock &amp; Edwards, 1981</t>
  </si>
  <si>
    <t>(Bloch, 1787)</t>
  </si>
  <si>
    <t>(Jenyns, 1840)</t>
  </si>
  <si>
    <t>(Fowler, 1911)</t>
  </si>
  <si>
    <t>Lowe, 1841</t>
  </si>
  <si>
    <t>(Bonaterre, 1788)</t>
  </si>
  <si>
    <t>(Shaw, 1794)</t>
  </si>
  <si>
    <t>(Poey, 1867)</t>
  </si>
  <si>
    <t>(Poey, 1860)</t>
  </si>
  <si>
    <t xml:space="preserve">(Quoy &amp; Gaimard, 1825) </t>
  </si>
  <si>
    <t>(Schultz, 1949)</t>
  </si>
  <si>
    <t>(Valencienes, 1837)</t>
  </si>
  <si>
    <t>(Goode &amp; Bean, 1880)</t>
  </si>
  <si>
    <t>(Berg, 1893)</t>
  </si>
  <si>
    <t>Menezes &amp; Figueiredo, 1998</t>
  </si>
  <si>
    <t>(Valenciennes, 1846)</t>
  </si>
  <si>
    <t>(Lesueur, 1821)</t>
  </si>
  <si>
    <t>(Walbaum, 1792)</t>
  </si>
  <si>
    <t>(Lacepède, 1803)</t>
  </si>
  <si>
    <t>(Péron &amp; Lesueur, 1821)</t>
  </si>
  <si>
    <t>Smith-Vaniz &amp; Acero-P., 1980</t>
  </si>
  <si>
    <t>Miranda Ribeiro, 1919</t>
  </si>
  <si>
    <t>(Poey, 1876)</t>
  </si>
  <si>
    <t>Rangel, Gasparini &amp; Guimarães, 2004</t>
  </si>
  <si>
    <t>(Agassiz, 1831)</t>
  </si>
  <si>
    <t>Topp &amp; Hoff, 1972</t>
  </si>
  <si>
    <t>Böhlke, 1957</t>
  </si>
  <si>
    <t>Jordan, 1888</t>
  </si>
  <si>
    <t>(Quoy &amp; Gaimard, 1825)</t>
  </si>
  <si>
    <t>(Cuvier &amp; Valenciennes, 1833)</t>
  </si>
  <si>
    <t>(Linneaus, 1758)</t>
  </si>
  <si>
    <t>(Cuvier, 1832)</t>
  </si>
  <si>
    <t>(Bloch &amp; Schneider, 1801)</t>
  </si>
  <si>
    <t>(Spix &amp; Agassiz, 1831)</t>
  </si>
  <si>
    <t>(Mitchil, 1815)</t>
  </si>
  <si>
    <t>(Risso, 1810)</t>
  </si>
  <si>
    <t>Nichols, 1920</t>
  </si>
  <si>
    <t>(Jones, 1874)</t>
  </si>
  <si>
    <t>(Müller &amp; Henle, 1839)</t>
  </si>
  <si>
    <t>(Snodgrass &amp; Heller, 1905)</t>
  </si>
  <si>
    <t>(LeSueur, 1818)</t>
  </si>
  <si>
    <t>(Nardo, 1827)</t>
  </si>
  <si>
    <t>(Perón &amp; LeSueur,1822)</t>
  </si>
  <si>
    <t>(Bloch, 1792)</t>
  </si>
  <si>
    <t>Ramos, Rocha &amp; Rocha, 2003</t>
  </si>
  <si>
    <t>(Ginsburg, 1942)</t>
  </si>
  <si>
    <t>Burgess, 2001</t>
  </si>
  <si>
    <t>(Durand, 1960)</t>
  </si>
  <si>
    <t>(Lubbock &amp; Edwards, 1980)</t>
  </si>
  <si>
    <t>Lutken, 1852</t>
  </si>
  <si>
    <t>(Strömman, 1896)</t>
  </si>
  <si>
    <t>(Mowbray, 1927)</t>
  </si>
  <si>
    <t>(Jordan, 1888)</t>
  </si>
  <si>
    <t>(Lesueur, 1818)</t>
  </si>
  <si>
    <t>(Delaroche, 1809)</t>
  </si>
  <si>
    <t>(Ranzani, 1839)</t>
  </si>
  <si>
    <t>(Valenciennes, 1842)</t>
  </si>
  <si>
    <t>(Lubbock, 1980)</t>
  </si>
  <si>
    <t>(Goode &amp; Bean, 1885)</t>
  </si>
  <si>
    <t>Böhlke, 1961</t>
  </si>
  <si>
    <t>Dawson, 1982</t>
  </si>
  <si>
    <t>Kanazawa, 1952</t>
  </si>
  <si>
    <t>Feitoza, 2002</t>
  </si>
  <si>
    <t>Gomes, Rosa &amp; Gadig, 2000</t>
  </si>
  <si>
    <t>(Cuvier, 1816)</t>
  </si>
  <si>
    <t>Jordan &amp; Rutter, 1897</t>
  </si>
  <si>
    <t>(Bennett, 1840)</t>
  </si>
  <si>
    <t>(Cuvier, 1830)</t>
  </si>
  <si>
    <t>(Trunov, 1976)</t>
  </si>
  <si>
    <t>(Fowler, 1915)</t>
  </si>
  <si>
    <t>(Broussonet, 1782)</t>
  </si>
  <si>
    <t>(Valenciennes, 1828)</t>
  </si>
  <si>
    <t>(Osbeck, 1765)</t>
  </si>
  <si>
    <t>(Lichtenstein, 1822)</t>
  </si>
  <si>
    <t>(Lowe, 1834)</t>
  </si>
  <si>
    <t>(Cuvier, 1828)</t>
  </si>
  <si>
    <t>(Poey, 1865)</t>
  </si>
  <si>
    <t>(Poey, 1852)</t>
  </si>
  <si>
    <t>(Holbrook, 1855)</t>
  </si>
  <si>
    <t>(Randall, 1963)</t>
  </si>
  <si>
    <t>(Goode &amp; Bean, 1879)</t>
  </si>
  <si>
    <t>(Breder, 1927)</t>
  </si>
  <si>
    <t>(Mitchill, 1818)</t>
  </si>
  <si>
    <t>Courtenay, 1967</t>
  </si>
  <si>
    <t>Gill, 1861</t>
  </si>
  <si>
    <t>(Valenciennes, 1847)</t>
  </si>
  <si>
    <t>(Linnaeus, 1771)</t>
  </si>
  <si>
    <t>(Rafinesque, 1810)</t>
  </si>
  <si>
    <t>(Günther, 1866)</t>
  </si>
  <si>
    <t>Lacepède, 1803</t>
  </si>
  <si>
    <t>(Nichols, 1912)</t>
  </si>
  <si>
    <t>(Goode, 1874)</t>
  </si>
  <si>
    <t>(Bleeker, 1863)</t>
  </si>
  <si>
    <t>(Hildebrand &amp; Ginsburg, 1927)</t>
  </si>
  <si>
    <t>Sampaio, de Anchieta, Nunes &amp; Mendes, 2004</t>
  </si>
  <si>
    <t>(Jordan &amp; Gilbert, 1884)</t>
  </si>
  <si>
    <t>Tornabene, Baldwin &amp; Pezold, 2010</t>
  </si>
  <si>
    <t>(Jordan &amp; Gilbert, 1882)</t>
  </si>
  <si>
    <t>(Gilbert &amp; Randall, 1968)</t>
  </si>
  <si>
    <t>Sazima, Moura &amp; Rosa, 1997</t>
  </si>
  <si>
    <t>Sazima, Carvalho-Filho &amp; Sazima, 2008</t>
  </si>
  <si>
    <t>(Bleeker, 1853)</t>
  </si>
  <si>
    <t>(Mead &amp; Böhlke, 1958)</t>
  </si>
  <si>
    <t>Böhlke, 1963</t>
  </si>
  <si>
    <t>(Rosén, 1911)</t>
  </si>
  <si>
    <t>Günther, 1873</t>
  </si>
  <si>
    <t>(Ranzani, 1842)</t>
  </si>
  <si>
    <t>(Bloch, 1791)</t>
  </si>
  <si>
    <t>(Lacepède, 1801)</t>
  </si>
  <si>
    <t>(Steindachner, 1868)</t>
  </si>
  <si>
    <t>(Ranzani, 1841)</t>
  </si>
  <si>
    <t>(Guichenot, 1853)</t>
  </si>
  <si>
    <t>(Woods, 1955)</t>
  </si>
  <si>
    <t>(Cuvier, 1831)</t>
  </si>
  <si>
    <t>Gomon &amp; Lubbock, 1980</t>
  </si>
  <si>
    <t>Heiser, Moura &amp; Robertson, 2000</t>
  </si>
  <si>
    <t>(Starks, 1913)</t>
  </si>
  <si>
    <t>(Steindachner, 1867)</t>
  </si>
  <si>
    <t>Rocha, Pinheiro &amp; Gasparini, 2010</t>
  </si>
  <si>
    <t>Luiz Jr, Ferreira &amp; Rocha, 2009</t>
  </si>
  <si>
    <t>(Boulenger, 1890)</t>
  </si>
  <si>
    <t>Edwards &amp; Lubbock, 1981</t>
  </si>
  <si>
    <t>(Valenciennes, 1840)</t>
  </si>
  <si>
    <t>Moura, Figueiredo &amp; Sazima, 2001</t>
  </si>
  <si>
    <t xml:space="preserve">(Ranzani, 1841) </t>
  </si>
  <si>
    <t>(Steindachner, 1878)</t>
  </si>
  <si>
    <t>Sazima, Carvalho-Filho, Gasparini &amp; Sazima, 2009</t>
  </si>
  <si>
    <t>Sazima, Gasparini &amp; Moura, 2002</t>
  </si>
  <si>
    <t>(Jordan, 1904)</t>
  </si>
  <si>
    <t>(Gilbert, 1900)</t>
  </si>
  <si>
    <t>Gilbert, 1971</t>
  </si>
  <si>
    <t>Williams &amp; Mounts, 2003</t>
  </si>
  <si>
    <t>Guitart Manday, 1966</t>
  </si>
  <si>
    <t>Moura &amp; Lindeman, 2007</t>
  </si>
  <si>
    <t>(Poey, 1866)</t>
  </si>
  <si>
    <t>(Weymouth, 1910)</t>
  </si>
  <si>
    <t>(Müller &amp; Henle, 1841)</t>
  </si>
  <si>
    <t>(Philippi, 1892)</t>
  </si>
  <si>
    <t>(Lloyd, 1908)</t>
  </si>
  <si>
    <t>Hollard, 1855</t>
  </si>
  <si>
    <t>(Hollard, 1854)</t>
  </si>
  <si>
    <t>(Hollard, 1853)</t>
  </si>
  <si>
    <t>(Bennett, 1831)</t>
  </si>
  <si>
    <t>(Jordan &amp; Bollman, 1889)</t>
  </si>
  <si>
    <t>Girard, 1858</t>
  </si>
  <si>
    <t>Hubbs &amp; Marini, 1933</t>
  </si>
  <si>
    <t>Poey, 1852</t>
  </si>
  <si>
    <t xml:space="preserve">(Lea, 1913) </t>
  </si>
  <si>
    <t>(Richardson, 1845)</t>
  </si>
  <si>
    <t>(Bloch, 1795)</t>
  </si>
  <si>
    <t>(Lowe, 1838)</t>
  </si>
  <si>
    <t>Bonnaterre, 1788</t>
  </si>
  <si>
    <t>Ranzani, 1839</t>
  </si>
  <si>
    <t xml:space="preserve">(Kaup, 1856) </t>
  </si>
  <si>
    <t>(Cuvier,1829)</t>
  </si>
  <si>
    <t>(Kaup, 1859)</t>
  </si>
  <si>
    <t>(Lesueur, 1825)</t>
  </si>
  <si>
    <t>(Euphrasen, 1790)</t>
  </si>
  <si>
    <t>(Olfers, 1831)</t>
  </si>
  <si>
    <t>(Risso, 1910)</t>
  </si>
  <si>
    <t xml:space="preserve">(Mitchill, 1818) </t>
  </si>
  <si>
    <t>(Jordan, 1884)</t>
  </si>
  <si>
    <t>Böhlke, 1955</t>
  </si>
  <si>
    <t>(Richardson, 1848)</t>
  </si>
  <si>
    <t>McCosker, 1974</t>
  </si>
  <si>
    <t>Lütken, 1852</t>
  </si>
  <si>
    <t>(Ranzani,1839)</t>
  </si>
  <si>
    <t>(Cadenat &amp; Marchal, 1963)</t>
  </si>
  <si>
    <t>(Studer, 1889)</t>
  </si>
  <si>
    <t>(Putnam, 1874)</t>
  </si>
  <si>
    <t>Böhlke &amp; Robins, 1959</t>
  </si>
  <si>
    <t>(Longley, 1927)</t>
  </si>
  <si>
    <t>Dresel, 1885</t>
  </si>
  <si>
    <t>Jordan, 1889</t>
  </si>
  <si>
    <t>(Günther, 1860)</t>
  </si>
  <si>
    <t>(Günther, 1880)</t>
  </si>
  <si>
    <t>(Lubbock &amp; Edwards, 1981)</t>
  </si>
  <si>
    <t>Gasparini, Moura &amp; Sazima, 1999</t>
  </si>
  <si>
    <t>(Gill, 1862)</t>
  </si>
  <si>
    <t>(Linnaeus 1766)</t>
  </si>
  <si>
    <t>Müller &amp; Henle, 1841</t>
  </si>
  <si>
    <t>Müller, 1836</t>
  </si>
  <si>
    <t>(Lesson, 1831)</t>
  </si>
  <si>
    <t>Troschell, 1866</t>
  </si>
  <si>
    <t>Günther, 1868</t>
  </si>
  <si>
    <t xml:space="preserve">(Cuvier, 1828) </t>
  </si>
  <si>
    <t>(Guichenot, 1868)</t>
  </si>
  <si>
    <t>Carvalho Filho &amp; Ferreira, 2013</t>
  </si>
  <si>
    <t>(Evermann &amp; Marsch, 1899)</t>
  </si>
  <si>
    <t>(Edwards, 1771)</t>
  </si>
  <si>
    <t>(Griffith &amp; Smith, 1834)</t>
  </si>
  <si>
    <t>(Rüppell, 1837)</t>
  </si>
  <si>
    <t>Jordan &amp; Snyder, 1903</t>
  </si>
  <si>
    <t>(Dawson, 1978)</t>
  </si>
  <si>
    <t xml:space="preserve">(Jenyns, 1842) </t>
  </si>
  <si>
    <t>(Bleeker, 1854)</t>
  </si>
  <si>
    <t>Acanthurus monroviae</t>
  </si>
  <si>
    <t>Prognathodes guyanensis</t>
  </si>
  <si>
    <t xml:space="preserve">Dactyloscopus tridigitatus </t>
  </si>
  <si>
    <t xml:space="preserve">Eucinostomus harengulus </t>
  </si>
  <si>
    <t>Patagonotothen sima</t>
  </si>
  <si>
    <t>Opistognathus cuvierii</t>
  </si>
  <si>
    <t>Acanthostracion polygonius</t>
  </si>
  <si>
    <t>Centropyge aurantanotus</t>
  </si>
  <si>
    <t>Scorpaena mellissii</t>
  </si>
  <si>
    <t>Choranthias salmopunctatus</t>
  </si>
  <si>
    <t>Serranus aliceae</t>
  </si>
  <si>
    <t>Amphelikturus dendritica</t>
  </si>
  <si>
    <t>Astroscopus ygraecum</t>
  </si>
  <si>
    <t>Stegastes fuscus trindadensis</t>
  </si>
  <si>
    <t>Brazilian Province</t>
  </si>
  <si>
    <t>15, 22, 24, 29, 90</t>
  </si>
  <si>
    <t>12, 24, 27, 90</t>
  </si>
  <si>
    <t>15, 17, 22, 29, 90</t>
  </si>
  <si>
    <t>22, 24, 31, 70, 90</t>
  </si>
  <si>
    <t>15, 90</t>
  </si>
  <si>
    <t>66, 90</t>
  </si>
  <si>
    <t>10, 12, 15, 22, 24, 29, 31, 51, 59, 62, 90</t>
  </si>
  <si>
    <t>9, 22, 29, 35, 49, 59, 70, 90</t>
  </si>
  <si>
    <t>22, 29, 31, 37, 90</t>
  </si>
  <si>
    <t>9, 10, 15, 22, 24, 29, 35, 41, 44, 49, 62, 70, 90</t>
  </si>
  <si>
    <t>15, 24, 41, 44, 90</t>
  </si>
  <si>
    <t>22, 24, 58, 62, 66, 90</t>
  </si>
  <si>
    <t>9, 68, 90</t>
  </si>
  <si>
    <t>29, 31, 35, 40, 49, 51, 90</t>
  </si>
  <si>
    <t>9, 90</t>
  </si>
  <si>
    <t>49, 68, 69, 90</t>
  </si>
  <si>
    <t>9, 49, 69, 90</t>
  </si>
  <si>
    <t>Cathorops</t>
  </si>
  <si>
    <t>Bagre</t>
  </si>
  <si>
    <t>Bagre marinus</t>
  </si>
  <si>
    <t>Cathorops spixii</t>
  </si>
  <si>
    <t>31, 90</t>
  </si>
  <si>
    <t>9, 29, 33, 35, 49, 56, 68, 70, 90</t>
  </si>
  <si>
    <t>35, 37, 44, 49, 59, 62, 68, 69, 90</t>
  </si>
  <si>
    <t>10, 15, 29, 33, 35, 49, 51, 90</t>
  </si>
  <si>
    <t>44, 49, 62, 68, 90</t>
  </si>
  <si>
    <t>35, 68, 69, 90</t>
  </si>
  <si>
    <t>10, 27, 35, 90</t>
  </si>
  <si>
    <t>9, 10, 29, 40, 49, 57, 69, 90</t>
  </si>
  <si>
    <t>35, 49, 69, 90</t>
  </si>
  <si>
    <t>29, 90</t>
  </si>
  <si>
    <t>22, 31, 90</t>
  </si>
  <si>
    <t>9, 17, 29, 35, 90</t>
  </si>
  <si>
    <t>9, 15, 35, 49, 68, 90</t>
  </si>
  <si>
    <t>35, 47, 49, 59, 90</t>
  </si>
  <si>
    <t>9, 29, 90</t>
  </si>
  <si>
    <t>9, 31, 59, 66, 90</t>
  </si>
  <si>
    <t>10, 24, 29, 35, 44, 90</t>
  </si>
  <si>
    <t>29, 40, 66, 90</t>
  </si>
  <si>
    <t>Pterois volitans</t>
  </si>
  <si>
    <t>Pterois</t>
  </si>
  <si>
    <t>PML-PAMA</t>
  </si>
  <si>
    <t>Northeast with PAMA-PML</t>
  </si>
  <si>
    <t>National list</t>
  </si>
  <si>
    <t>NA</t>
  </si>
  <si>
    <t>EN</t>
  </si>
  <si>
    <t xml:space="preserve">VU </t>
  </si>
  <si>
    <t>D2</t>
  </si>
  <si>
    <t>Gafftopsail sea catfish</t>
  </si>
  <si>
    <t>(Agassiz, 1829)</t>
  </si>
  <si>
    <t>Madamango sea catfish</t>
  </si>
  <si>
    <t>IP, WA</t>
  </si>
  <si>
    <t>y</t>
  </si>
  <si>
    <t>Thalassophryne maculosa</t>
  </si>
  <si>
    <t>Lachnolaimus maximus</t>
  </si>
  <si>
    <t xml:space="preserve">Canthigaster jamestyleri </t>
  </si>
  <si>
    <t>Ogcocephalus parvus</t>
  </si>
  <si>
    <t>Scyliorhinus</t>
  </si>
  <si>
    <t>Scyliorhinus haeckelii</t>
  </si>
  <si>
    <t>(Miranda Ribeiro, 1907)</t>
  </si>
  <si>
    <t>Freckled catshark</t>
  </si>
  <si>
    <t>Scyliorhinidae</t>
  </si>
  <si>
    <t>Halicampus crinitus</t>
  </si>
  <si>
    <t>Halicampus</t>
  </si>
  <si>
    <t>Emblemariopsis aff signifer (Noronha)</t>
  </si>
  <si>
    <t>Emblemariopsis aff signifer (SP&amp;SP)</t>
  </si>
  <si>
    <t>Emblemariopsis aff signifer (Trindade)</t>
  </si>
  <si>
    <t>Emblemariopsis signifer</t>
  </si>
  <si>
    <t>Günther, 1861</t>
  </si>
  <si>
    <t>BR Endêmico</t>
  </si>
  <si>
    <t>SWA Endemic</t>
  </si>
  <si>
    <t>WA, EA, OIB</t>
  </si>
  <si>
    <t>Remora osteochir</t>
  </si>
  <si>
    <t>Paranthias furcifer</t>
  </si>
  <si>
    <t>Hirundichthys rondeletii</t>
  </si>
  <si>
    <t xml:space="preserve">Hirundichthys </t>
  </si>
  <si>
    <t>Pontinus nematophthalmus</t>
  </si>
  <si>
    <t>Gobiosoma alfiei</t>
  </si>
  <si>
    <t>Opistognathus aff. aurifrons</t>
  </si>
  <si>
    <t>Ophidion holbrookii</t>
  </si>
  <si>
    <t>Ophidion sp aff holbrookii</t>
  </si>
  <si>
    <t>Myliobatis ridens</t>
  </si>
  <si>
    <t xml:space="preserve">Ruocco, Lucifora, Díaz de Astarloa, Mabragaña &amp; Delpiani 2012 </t>
  </si>
  <si>
    <t>Shortnose Eagle ray</t>
  </si>
  <si>
    <t>chucho ñato (in Spanish</t>
  </si>
  <si>
    <t>Ruocco et al 2012</t>
  </si>
  <si>
    <t>Pinnichthys aimoriensis</t>
  </si>
  <si>
    <t xml:space="preserve">Pinnichthys </t>
  </si>
  <si>
    <t>Van Tassel &amp; Tornabene, 2016</t>
  </si>
  <si>
    <t>Mugil brevirostris</t>
  </si>
  <si>
    <t xml:space="preserve">Ribeiro, 1915 </t>
  </si>
  <si>
    <t>Expatriated</t>
  </si>
  <si>
    <t>Ascension</t>
  </si>
  <si>
    <t>Venezuela towards south</t>
  </si>
  <si>
    <t xml:space="preserve">Syngnathus folletti </t>
  </si>
  <si>
    <t>Herald, 1942</t>
  </si>
  <si>
    <t>Southern pipefish</t>
  </si>
  <si>
    <t xml:space="preserve">peixe cachimbo do Sul </t>
  </si>
  <si>
    <t>Brevoortia aurea</t>
  </si>
  <si>
    <t>(Spix &amp; Agassiz 1829)</t>
  </si>
  <si>
    <t>; savelha</t>
  </si>
  <si>
    <t>Brazilian menhaden</t>
  </si>
  <si>
    <t>Schroederichthys</t>
  </si>
  <si>
    <t>Schroederichthys saurisqualus</t>
  </si>
  <si>
    <t>Soto 2001</t>
  </si>
  <si>
    <t>Squatina guggenheim</t>
  </si>
  <si>
    <t>Squatina occulta</t>
  </si>
  <si>
    <t xml:space="preserve">Micrognathus sp </t>
  </si>
  <si>
    <t>Helicolenus</t>
  </si>
  <si>
    <t>Helicolenus lahillei</t>
  </si>
  <si>
    <t>Norman, 1937</t>
  </si>
  <si>
    <t>Ascension &amp; St Helena</t>
  </si>
  <si>
    <t>Pontinus nigropunctatus</t>
  </si>
  <si>
    <t>(Günther, 1868)</t>
  </si>
  <si>
    <t>St Helena and Bonaparte Seamount</t>
  </si>
  <si>
    <t>Pseudobatos horkelii</t>
  </si>
  <si>
    <t>Rajiformes</t>
  </si>
  <si>
    <t>Arhynchobatidae</t>
  </si>
  <si>
    <t xml:space="preserve">Atlantoraja </t>
  </si>
  <si>
    <t xml:space="preserve">Rioraja </t>
  </si>
  <si>
    <t xml:space="preserve">Rioraja agassizi </t>
  </si>
  <si>
    <t xml:space="preserve">Atlantoraja platana </t>
  </si>
  <si>
    <t xml:space="preserve">Atlantoraja cyclophora </t>
  </si>
  <si>
    <t xml:space="preserve">Atlantoraja castelnaui </t>
  </si>
  <si>
    <t xml:space="preserve">Hypanus marianae </t>
  </si>
  <si>
    <t>Anchoa pectoralis</t>
  </si>
  <si>
    <t>Membras</t>
  </si>
  <si>
    <t>Membras sp</t>
  </si>
  <si>
    <t xml:space="preserve">Venezuela, Curacao, southern to Bahia </t>
  </si>
  <si>
    <t xml:space="preserve">Odontanthias </t>
  </si>
  <si>
    <t xml:space="preserve">Odontanthias cauoh </t>
  </si>
  <si>
    <t xml:space="preserve">Carvalho-Filho, Macena &amp; Nunes 2016 </t>
  </si>
  <si>
    <t>Serranus sp</t>
  </si>
  <si>
    <t xml:space="preserve">Lupinoblennius </t>
  </si>
  <si>
    <t xml:space="preserve">Lupinoblennius paivai </t>
  </si>
  <si>
    <t xml:space="preserve">(Pinto 1958) </t>
  </si>
  <si>
    <t>Malacoctenus sp2 Vermelho costeiro</t>
  </si>
  <si>
    <t>Malacoctenus sp1 Noronha &amp; SPSP</t>
  </si>
  <si>
    <t>Barbados, Bonaire, St. Vicent and Tobago are considered vagrants</t>
  </si>
  <si>
    <t>Cuba and vagrant individuals have been recorded around Ascension and St. Helena islands</t>
  </si>
  <si>
    <t>Margarida Island, Venezuela</t>
  </si>
  <si>
    <t>Chilomycterus spinosus</t>
  </si>
  <si>
    <t>Venezuela</t>
  </si>
  <si>
    <t>St. Vincent</t>
  </si>
  <si>
    <t>Cape Verde Archipelago</t>
  </si>
  <si>
    <t>Tobago</t>
  </si>
  <si>
    <t>Antigua, Tobago</t>
  </si>
  <si>
    <t>Tobago, Venezuela</t>
  </si>
  <si>
    <t>Colombia and Venezuela</t>
  </si>
  <si>
    <t xml:space="preserve">Tobago, Saba, Ascension </t>
  </si>
  <si>
    <t>BR, WA, OIB, MAR</t>
  </si>
  <si>
    <t>Venezuela, Curacao, Colombia, Panama, Costa Rica</t>
  </si>
  <si>
    <t>Barbados, Bonaire, Curacao, St. Lucia, São Tomé</t>
  </si>
  <si>
    <t>BR, WA, OIB, EA</t>
  </si>
  <si>
    <t>BR, WA, OIB</t>
  </si>
  <si>
    <t xml:space="preserve">Pempheris gasparini </t>
  </si>
  <si>
    <t>BR, WA</t>
  </si>
  <si>
    <t>BI, MAR</t>
  </si>
  <si>
    <t>BR, OIB, MAR</t>
  </si>
  <si>
    <t>Bathygobius brasiliensis</t>
  </si>
  <si>
    <t xml:space="preserve">Carvalho-Filho &amp; de Araújo 2017 </t>
  </si>
  <si>
    <t>Noronha frillfin goby</t>
  </si>
  <si>
    <t>Bimba de nego</t>
  </si>
  <si>
    <t>CODE</t>
  </si>
  <si>
    <t>Authors</t>
  </si>
  <si>
    <t>Year</t>
  </si>
  <si>
    <t>Title</t>
  </si>
  <si>
    <t>Journal/book</t>
  </si>
  <si>
    <t>issue/page</t>
  </si>
  <si>
    <t>Estado/Local</t>
  </si>
  <si>
    <t>Região</t>
  </si>
  <si>
    <t xml:space="preserve">Nichols, J. T. &amp; Murphy, R. C. </t>
  </si>
  <si>
    <t xml:space="preserve">Fishes from South Trinidad Islet. </t>
  </si>
  <si>
    <t>Bulletin of American Museum of Natural History</t>
  </si>
  <si>
    <t>33, 261-266.</t>
  </si>
  <si>
    <t>Ilha da Trindade</t>
  </si>
  <si>
    <t>Ilhas oceânicas</t>
  </si>
  <si>
    <t xml:space="preserve">Miranda-Ribeiro, A. </t>
  </si>
  <si>
    <t xml:space="preserve">A fauna vertebrada da Ilha da Trindade. </t>
  </si>
  <si>
    <t>Archivos do Museu Nacional</t>
  </si>
  <si>
    <t>22, 169-194.</t>
  </si>
  <si>
    <t>Carvalho, J. P.</t>
  </si>
  <si>
    <t xml:space="preserve">Resultados científicos do cruzeiro do Baependí e do Vega à I. da 212 Trindade. Peixes. </t>
  </si>
  <si>
    <t xml:space="preserve">Boletim do Instituto Paulista de Oceanografia </t>
  </si>
  <si>
    <t>1, 97-133.</t>
  </si>
  <si>
    <t xml:space="preserve">Figueiredo J.L. </t>
  </si>
  <si>
    <t>Manual de peixes marinhos do sudeste do Brasil. I. Introdução. Cações, raias e quimeras.</t>
  </si>
  <si>
    <t xml:space="preserve"> Museu de Zoologia da Universidade de São Paulo.</t>
  </si>
  <si>
    <t>Brasil</t>
  </si>
  <si>
    <t xml:space="preserve">Figueiredo J.L. and Menezes N.A. </t>
  </si>
  <si>
    <t>Manual de peixes marinhos do sudeste do Brasil. II. Teleostei (1).</t>
  </si>
  <si>
    <t xml:space="preserve">Figueiredo J.L. and Menezes N.A.  </t>
  </si>
  <si>
    <t xml:space="preserve">Manual de peixes marinhos do sudeste do Brasil. III. Teleostei (2). </t>
  </si>
  <si>
    <t xml:space="preserve">Menezes N.A. and Figueiredo J.L. </t>
  </si>
  <si>
    <t>Manual de peixes marinhos do sudeste do Brasil. IV. Teleostei (3).</t>
  </si>
  <si>
    <t>Manual de peixes marinhos do sudeste do Brasil. V. Teleostei (4).</t>
  </si>
  <si>
    <t xml:space="preserve">Helmer &amp; Perrone </t>
  </si>
  <si>
    <t xml:space="preserve">Composição preliminar da ictiofauna do litoral da Ilha do Frade, Vitória, ES. </t>
  </si>
  <si>
    <t xml:space="preserve">Revista Cul.UFES, Vitória </t>
  </si>
  <si>
    <t>44/45:69-78.</t>
  </si>
  <si>
    <t>Espírito Santo</t>
  </si>
  <si>
    <t>Sudeste</t>
  </si>
  <si>
    <t>Ferreira et al</t>
  </si>
  <si>
    <t xml:space="preserve">Levantamento inicial das comunidades de peixes recifais da região de Tamandaré - PE. </t>
  </si>
  <si>
    <t xml:space="preserve">Boletim CEPENE </t>
  </si>
  <si>
    <t>3 (1): 213-230.</t>
  </si>
  <si>
    <t>Pernambuco</t>
  </si>
  <si>
    <t>Nordeste</t>
  </si>
  <si>
    <t xml:space="preserve">Andreata, J. V. &amp; Séret, B. </t>
  </si>
  <si>
    <t xml:space="preserve">Relação dos peixes coletados nos limites da plataforma continental e nas montanhas submarinas Vitória, Trindade e Martin Vaz, durante a campanha 210 oceanográfica MD-55 Brasil. </t>
  </si>
  <si>
    <t>Revista Brasileira de Zoologia</t>
  </si>
  <si>
    <t xml:space="preserve"> 12, 579-594.</t>
  </si>
  <si>
    <t>Cadeia Vitória Trindade</t>
  </si>
  <si>
    <t xml:space="preserve">Rosa, R. S. &amp; Moura, R. L. </t>
  </si>
  <si>
    <t xml:space="preserve">Visual assessment of reef fish community structure in the Atol das Rocas Biological Reserve, off Northeastern Brazil. </t>
  </si>
  <si>
    <t xml:space="preserve">Proceedings of the 8th International Coral Reef Symposium </t>
  </si>
  <si>
    <t>1, 983–986.</t>
  </si>
  <si>
    <t>Atol das Rocas</t>
  </si>
  <si>
    <t xml:space="preserve">Oliveira et al </t>
  </si>
  <si>
    <t xml:space="preserve">Considerações sobre a biologia e a pesca no Arquipélago dos Penedos de São Pedro e São Paulo. </t>
  </si>
  <si>
    <t>Boletim do CEPENE</t>
  </si>
  <si>
    <t xml:space="preserve"> 5 (1).</t>
  </si>
  <si>
    <t>São Pedro e São Paulo</t>
  </si>
  <si>
    <t xml:space="preserve">Rosa, R. S.; Rosa, I. L. &amp; L. A. Rocha.  </t>
  </si>
  <si>
    <t xml:space="preserve">Diversidade da ictiofauna de poças de maré da praia do Cabo Branco, João Pessoa, Paraíba, Brasil. </t>
  </si>
  <si>
    <t xml:space="preserve">Revista Brasileira de Zoologia </t>
  </si>
  <si>
    <t>14, 201-212.</t>
  </si>
  <si>
    <t>Paraíba</t>
  </si>
  <si>
    <t>Rocha et al</t>
  </si>
  <si>
    <t xml:space="preserve">Peixes recifais da costa da Paraíba, Brasil. </t>
  </si>
  <si>
    <t xml:space="preserve">Rev Bras Zool </t>
  </si>
  <si>
    <t xml:space="preserve">15 (2): 553-566. </t>
  </si>
  <si>
    <t>Moura RL et al</t>
  </si>
  <si>
    <t xml:space="preserve">News records and range extensions of reef fishes in the Western South Atlantic, with comments on reef fish distribuition along the Brazilian Coast. </t>
  </si>
  <si>
    <t xml:space="preserve">Rer Bras Zool </t>
  </si>
  <si>
    <t>16 (2): 513-530.</t>
  </si>
  <si>
    <t>Carvalho-Filho A</t>
  </si>
  <si>
    <t xml:space="preserve">Peixes; Costa Brasileira </t>
  </si>
  <si>
    <t>ED. Marca d’Água. 304p.</t>
  </si>
  <si>
    <t>Haimovici &amp; Klippel</t>
  </si>
  <si>
    <t>Diagnóstico da Biodiversidade dos Peixes Teleósteos Demersais Marinhos e Estuarinos do Brasil</t>
  </si>
  <si>
    <t>PRONABIO</t>
  </si>
  <si>
    <t>Figueiredo J.L. and Menezes N.A.</t>
  </si>
  <si>
    <t>Manual de peixes marinhos do sudeste do Brasil. VI. Teleostei (5).</t>
  </si>
  <si>
    <t xml:space="preserve">Rocha, L. A. et al. </t>
  </si>
  <si>
    <t xml:space="preserve">Sponge dwelling fishes of northeastern Brazil. </t>
  </si>
  <si>
    <t>Environmental Biology of Fishes</t>
  </si>
  <si>
    <t xml:space="preserve"> 59(4): 453-458.</t>
  </si>
  <si>
    <t>RN e PB</t>
  </si>
  <si>
    <t>Ferreira CEL et al</t>
  </si>
  <si>
    <t xml:space="preserve"> Community structure and habitat complexity on a tropical rocky shore. </t>
  </si>
  <si>
    <t>Environ Biol Fish</t>
  </si>
  <si>
    <t xml:space="preserve"> 61: 353-369.</t>
  </si>
  <si>
    <t>Rio de Janeiro</t>
  </si>
  <si>
    <t xml:space="preserve">Rocha, L. A. &amp; Rosa, R. S. </t>
  </si>
  <si>
    <t xml:space="preserve">Baseline assessment of reef fish assemblages of Parcel Manuel Luiz Marine State Park, Maranhão, north-east Brazil. </t>
  </si>
  <si>
    <t xml:space="preserve">Journal of Fish Biology </t>
  </si>
  <si>
    <t>58, 985–998.</t>
  </si>
  <si>
    <t>Maranhão</t>
  </si>
  <si>
    <t>Gasparini, J. L. &amp; Floeter, S. R.</t>
  </si>
  <si>
    <t xml:space="preserve">The shore fishes of Trindade Island, western South Atlantic. </t>
  </si>
  <si>
    <t xml:space="preserve">Journal of Natural History </t>
  </si>
  <si>
    <t>35, 1639–1656.</t>
  </si>
  <si>
    <t xml:space="preserve">Soto </t>
  </si>
  <si>
    <t xml:space="preserve">Peixes do Arquipélago Fernando de Noronha. </t>
  </si>
  <si>
    <t xml:space="preserve">Mare Magnum </t>
  </si>
  <si>
    <t>1(2): 147-169.</t>
  </si>
  <si>
    <t>Fernando de Noronha</t>
  </si>
  <si>
    <t>Feitoza, B.M et al</t>
  </si>
  <si>
    <t xml:space="preserve">Reef fishes of St Paul’s Rocks: new records and notes on biology and zoogeography. </t>
  </si>
  <si>
    <t>Aqua, Journal of Ichthyology and Aquatic Biology</t>
  </si>
  <si>
    <t xml:space="preserve"> 7, 61–82.</t>
  </si>
  <si>
    <t xml:space="preserve">Monteiro Neto et al </t>
  </si>
  <si>
    <t xml:space="preserve"> Analysis of the marine ornamental fish trade at Ceara´ State, northeast Brazil. </t>
  </si>
  <si>
    <t xml:space="preserve">Biodiversity and Conservation </t>
  </si>
  <si>
    <t>12: 1287–1295.</t>
  </si>
  <si>
    <t>Ceará</t>
  </si>
  <si>
    <t>Barreiros et al</t>
  </si>
  <si>
    <t>Diversity and Seasonal Changes in the Ichthyofauna of Rocky Tidal Pools from Praia Vermelha and São Roque, Santa Catarina</t>
  </si>
  <si>
    <t>Brazilian archives of biology and technology</t>
  </si>
  <si>
    <t>47 (2): 291-299</t>
  </si>
  <si>
    <t>Santa Catarina</t>
  </si>
  <si>
    <t>Sul</t>
  </si>
  <si>
    <t>Hostim-Silva M et al</t>
  </si>
  <si>
    <t xml:space="preserve">Peixes de Costão Rochoso de Santa Catarina, I. Arvoredo. </t>
  </si>
  <si>
    <t>UNIVALI Edições, Itajaí.</t>
  </si>
  <si>
    <t>Moura RL, Francini-Filho RB</t>
  </si>
  <si>
    <t xml:space="preserve">Reef and shore-fishes of the Abrolhos Bank, Brazil. </t>
  </si>
  <si>
    <t>In Dutra GF, Allen GR, Werner T, McKenna SA (Eds) A rapid marine biodiversity assessment of the Abrolhos Bank, Bahia, Brazil. RAP Bulletin of Biological Assessment 38. Conservation International, Washington, pp 40-55.</t>
  </si>
  <si>
    <t>Bahia</t>
  </si>
  <si>
    <t xml:space="preserve">Vaske et al </t>
  </si>
  <si>
    <t xml:space="preserve">A checklist of fishes from Saint Peter and Saint Paul Archipelago, Brazil. </t>
  </si>
  <si>
    <t>Journal of Applied Ichthyology</t>
  </si>
  <si>
    <t xml:space="preserve"> 21: 75-79</t>
  </si>
  <si>
    <t xml:space="preserve">Feitoza et al </t>
  </si>
  <si>
    <t xml:space="preserve">Ecology and Zoogeography of deep reef fishes in Northeastern Brazil. </t>
  </si>
  <si>
    <t xml:space="preserve">Bulletin of Marine Science </t>
  </si>
  <si>
    <t>76 (3) 725-742.</t>
  </si>
  <si>
    <t>RN, PB e PE</t>
  </si>
  <si>
    <t xml:space="preserve">Sampaio, C. L. S. et al </t>
  </si>
  <si>
    <t xml:space="preserve">Peixes recifais endêmicos e ameaçados das Ilhas Oceânicas Brasileiras e do Complexo Recifal de Abrolhos. </t>
  </si>
  <si>
    <t>pp. 217-234. In: R. J. V. Alves &amp; J. W. de Alencar Castro (Orgs.) Ilhas Oceânicas Brasileiras – Da Pesquisa ao Manejo. Brasília, MMA.</t>
  </si>
  <si>
    <t>Ilhas Oceânicas</t>
  </si>
  <si>
    <t>Floeter SR et al</t>
  </si>
  <si>
    <t xml:space="preserve">Reef fish community structure on coastal islands of the southeastern Brazil: the influence of exposure and benthic cover. </t>
  </si>
  <si>
    <t xml:space="preserve">Environ Biol Fish </t>
  </si>
  <si>
    <t>78:147-160.</t>
  </si>
  <si>
    <t>Martins AS et al</t>
  </si>
  <si>
    <t xml:space="preserve"> Padrões de distribuição e estrutura de comunidades de grandes peixes recifais na costa central do Brasil. </t>
  </si>
  <si>
    <t>In Costa PAS, Olavo G, Martins AS (Eds.) Biodiversidade da fauna marinha profunda na costa central brasileira. Museu Nacional, Rio de Janeiro, pp 45-61.</t>
  </si>
  <si>
    <t>Peixes recifais.</t>
  </si>
  <si>
    <t xml:space="preserve"> In Creed JC, Pires DO, Figueiredo MAO (Eds). Biodiversidade Marinha da Baía da Ilha Grande. MMA, Brasília, pp 291-322.</t>
  </si>
  <si>
    <t xml:space="preserve">Rangel et al </t>
  </si>
  <si>
    <t xml:space="preserve"> Baseline assessment of the reef fish assemblage from Cagarras Archipelago, Riode Janeiro, Southeastern Brazil. </t>
  </si>
  <si>
    <t xml:space="preserve">Brazilian Journal of Oceanography </t>
  </si>
  <si>
    <t>55 (1): 7-17.</t>
  </si>
  <si>
    <t xml:space="preserve">Souza et al </t>
  </si>
  <si>
    <t xml:space="preserve">Fishes (Elasmobranchii and Actinopterygii) of Picãozinho reef, Northeastern Brazil, with notes on their conservation status. </t>
  </si>
  <si>
    <t xml:space="preserve">Zootaxa </t>
  </si>
  <si>
    <t>1608: 11–19.</t>
  </si>
  <si>
    <t xml:space="preserve">Francini-Filho RB, Moura RL </t>
  </si>
  <si>
    <t xml:space="preserve">Dynamics of fish assemblages on coral reefs subjected to different management regimes in the Abrolhos Bank, eastern Brazil. </t>
  </si>
  <si>
    <t xml:space="preserve">Aquat Conserv: Mar Freshw Ecosyst </t>
  </si>
  <si>
    <t>18: 1166-1179.</t>
  </si>
  <si>
    <t>Mendonça-Neto JP et al</t>
  </si>
  <si>
    <t xml:space="preserve">Reef fish community structure on three islands of Itaipu, Southeast Brazil. </t>
  </si>
  <si>
    <t xml:space="preserve">Neotrop Ichthyol </t>
  </si>
  <si>
    <t>6 (2): 267-274.</t>
  </si>
  <si>
    <t>Cunha et al</t>
  </si>
  <si>
    <t xml:space="preserve">Comparative analysis of tidepool fish species composition on tropical coastal rocky reefs at State of Ceará, Brazil. </t>
  </si>
  <si>
    <t xml:space="preserve">Iheringia </t>
  </si>
  <si>
    <t>98(3):379-390.</t>
  </si>
  <si>
    <t>Luiz Jr.OJ et al</t>
  </si>
  <si>
    <t xml:space="preserve">The reef fish assemblage of the Laje de Santos Marine State Park, Southwestern Atlantic: annotated checklist with comments on abundance, distribution, trophic structure, symbiotic associations and conservation. </t>
  </si>
  <si>
    <t>1807: 1-25.</t>
  </si>
  <si>
    <t>São Paulo</t>
  </si>
  <si>
    <t xml:space="preserve">Atlantic reef fish biogeography and evolution. </t>
  </si>
  <si>
    <t xml:space="preserve">J Biogeogr </t>
  </si>
  <si>
    <t>35: 22–47.</t>
  </si>
  <si>
    <t>Pinheiro, H. T. et al</t>
  </si>
  <si>
    <t xml:space="preserve">New records of fishes for Trindade-Martin Vaz oceanic insular complex, Brazil. </t>
  </si>
  <si>
    <t>2298, 45–54.</t>
  </si>
  <si>
    <t>Hackradt &amp; Felix-Hackradt</t>
  </si>
  <si>
    <t xml:space="preserve">Assembléia de Peixes associados a ambientes consolidados no litoral do Paraná, Brasil: uma analise qualitativa com notas sobre sua bioecologia. </t>
  </si>
  <si>
    <t xml:space="preserve">Papéis Avulsos de Zoologia. Museu de Zoologia da Universidade de São Paulo </t>
  </si>
  <si>
    <t>49 (31): 389-403.</t>
  </si>
  <si>
    <t>Paraná</t>
  </si>
  <si>
    <t>Leite, J. R. et al,</t>
  </si>
  <si>
    <t xml:space="preserve">The occurrence of Azores Chromis, Chromis limbata in the south-western Atlantic.  </t>
  </si>
  <si>
    <t xml:space="preserve">Marine Biodiversity Records </t>
  </si>
  <si>
    <t>Vol. 2: e145.</t>
  </si>
  <si>
    <t xml:space="preserve">Carvalho-Filho et al </t>
  </si>
  <si>
    <t>A shallow water population of Pronotogrammus martinicensis (Guichenot, 1868) (Teleostei: Serranidae: Anthiinae) from South-western Atlantic, Brazil.</t>
  </si>
  <si>
    <t xml:space="preserve"> Zootaxa </t>
  </si>
  <si>
    <t>2228: 29–42.</t>
  </si>
  <si>
    <t>ES, RJ e SP</t>
  </si>
  <si>
    <t xml:space="preserve">Barneche et al </t>
  </si>
  <si>
    <t xml:space="preserve">Ten new records of reef fish on the coast of Santa Catarina State, Brazil. </t>
  </si>
  <si>
    <t>Vol. 2; e143.</t>
  </si>
  <si>
    <t>Pinheiro HT et al</t>
  </si>
  <si>
    <r>
      <t xml:space="preserve"> Reef fisheries and underwater surveys indicate overfishing of a Brazilian coastal island.</t>
    </r>
    <r>
      <rPr>
        <i/>
        <sz val="10"/>
        <color indexed="8"/>
        <rFont val="Times New Roman"/>
        <family val="1"/>
      </rPr>
      <t xml:space="preserve"> </t>
    </r>
  </si>
  <si>
    <t>Natureza &amp; Conservação</t>
  </si>
  <si>
    <t xml:space="preserve"> 8: 1–9.</t>
  </si>
  <si>
    <t xml:space="preserve">Diagnóstico Ambiental do litoral sul do estado do Espírito Santo: Estudos complementares para a criação de uma Unidade de Conservação Marinha. </t>
  </si>
  <si>
    <t>Associação Ambiental Voz da Natureza, Vitória, ES.</t>
  </si>
  <si>
    <t>Chaves et al</t>
  </si>
  <si>
    <t xml:space="preserve">Shallow reef fish communities of south bahia coast, Brazil. </t>
  </si>
  <si>
    <t>58: 33-46</t>
  </si>
  <si>
    <t xml:space="preserve">Honório et al </t>
  </si>
  <si>
    <t xml:space="preserve">Composition and structure of reef fish communities in Paraíba State, north-eastern Brazil. </t>
  </si>
  <si>
    <t>77: 907-926.</t>
  </si>
  <si>
    <t>Krajewski, J. P. &amp; Floeter, S. R.</t>
  </si>
  <si>
    <t xml:space="preserve">Reef fish community structure of the Fernando de Noronha Archipelago (Equatorial Western Atlantic): the influence of exposure and benthic composition. </t>
  </si>
  <si>
    <t xml:space="preserve">Environmental Biology of Fishes </t>
  </si>
  <si>
    <t>92, 25–40.</t>
  </si>
  <si>
    <t>Pinheiro, H.T et al</t>
  </si>
  <si>
    <t xml:space="preserve">Reef fish structure and distribution in a southwestern Atlantic tropical oceanic island. </t>
  </si>
  <si>
    <t>Journal of Fish Biology</t>
  </si>
  <si>
    <t>79 (7): 1984-2006.</t>
  </si>
  <si>
    <t xml:space="preserve">Pereira Filho et al. </t>
  </si>
  <si>
    <t xml:space="preserve">Reef fish and benthic assemblages of the Trindade and Martin Vaz Island Group, Southwestern Atlantic. </t>
  </si>
  <si>
    <t xml:space="preserve">59 (3): 201-212. </t>
  </si>
  <si>
    <t>Medeiros et al</t>
  </si>
  <si>
    <t xml:space="preserve">Dynamics of fish assemblages on a continuous rocky reef and adjacent unconsolidated habitats at Fernando de Noronha Archipelago, tropical western Atlantic. </t>
  </si>
  <si>
    <t xml:space="preserve">Neotropical Ichthyology </t>
  </si>
  <si>
    <t>9(4): 869-879.</t>
  </si>
  <si>
    <t>Hackradt et al</t>
  </si>
  <si>
    <t xml:space="preserve">Influence of habitat structure on fish assemblage of an artificial reef in southern Brazil. </t>
  </si>
  <si>
    <t>Marine Environmental Research</t>
  </si>
  <si>
    <t>Macieira &amp; Joyeux</t>
  </si>
  <si>
    <t>Distribution patterns of tidepool fishes on a tropical flat reef</t>
  </si>
  <si>
    <t>Fishery Bulletin</t>
  </si>
  <si>
    <t>109: 305-315</t>
  </si>
  <si>
    <t xml:space="preserve">Xavier et al </t>
  </si>
  <si>
    <t xml:space="preserve">Fish assemblage of the Mamanguape Environmental Protection Area, NE Brazil: abundance, composition andmicrohabitat availability along the mangrove-reef gradient. </t>
  </si>
  <si>
    <t>10(1): 109-122.</t>
  </si>
  <si>
    <t>Gibran &amp; Moura</t>
  </si>
  <si>
    <t xml:space="preserve">The structure of rocky reef fish assemblages across a nearshore to coastal islands’ gradient in Southeastern Brazil. </t>
  </si>
  <si>
    <t>10(2): 369-382.</t>
  </si>
  <si>
    <t>Dalben &amp; Floeter</t>
  </si>
  <si>
    <t xml:space="preserve">Cryptobenthic reef fishes- depth distribution and correlations with habitat complexity and sea urchins. </t>
  </si>
  <si>
    <t xml:space="preserve">Batista et al </t>
  </si>
  <si>
    <t xml:space="preserve">New records of reef fishes (Teleostei: Perciformes) in the Rocas Atoll Biological Reserve, off Northeastern Brazil. </t>
  </si>
  <si>
    <t xml:space="preserve">Checklist </t>
  </si>
  <si>
    <t>8 (3): 584-588.</t>
  </si>
  <si>
    <t>Costa Nunes et al</t>
  </si>
  <si>
    <t xml:space="preserve">Reef fishes captured by recreational spearfishing on reefs of Bahia State, northeast Brazil. </t>
  </si>
  <si>
    <t xml:space="preserve">Biota Neotropica </t>
  </si>
  <si>
    <t>12 (1)</t>
  </si>
  <si>
    <t>Lubbock &amp; Edwards</t>
  </si>
  <si>
    <t>The fishes of Saint Paul's Rocks</t>
  </si>
  <si>
    <t>18 (2): 135-157</t>
  </si>
  <si>
    <t xml:space="preserve">Ferreira et al </t>
  </si>
  <si>
    <t>Peixes recifais: síntese do atual conhecimento</t>
  </si>
  <si>
    <t>Book SPSP</t>
  </si>
  <si>
    <t>Menezes N A</t>
  </si>
  <si>
    <t>Checklist dos peixes marinhos do Estado de São Paulo , Brasil</t>
  </si>
  <si>
    <t>11: 1-14</t>
  </si>
  <si>
    <t>Menezes et al</t>
  </si>
  <si>
    <t>Catálogo das espécies de peixes marinhos do Brasil (MZ-USP, 2003)</t>
  </si>
  <si>
    <t>Zamprogno, C</t>
  </si>
  <si>
    <t>Distribuição e habitos alimentares dos peixes na zona entre marés de recifes rochosos da praia de Manguinhos, Espírito Santo</t>
  </si>
  <si>
    <t>Dissertação Mestrado (com Ivan)</t>
  </si>
  <si>
    <t>Chagas et al</t>
  </si>
  <si>
    <t>Small-scale spatial changes in estuarine fish: subtidal assemblages in tropical Brazil</t>
  </si>
  <si>
    <t>JMBA</t>
  </si>
  <si>
    <t>86:1-15</t>
  </si>
  <si>
    <t>Pinheiro &amp; Joyeux</t>
  </si>
  <si>
    <t>PESCARIAS MULTI-ESPECÍFICAS NA REGIÃO DA FOZ DO RIO DOCE , ES , BRASIL : CARACTERÍSTICAS , PROBLEMAS E OPÇÕES PARA UM FUTURO SUSTENTÁVEL</t>
  </si>
  <si>
    <t>BJAST</t>
  </si>
  <si>
    <t>11(2): 15-23</t>
  </si>
  <si>
    <t>Mazzei et al</t>
  </si>
  <si>
    <t>unpublished</t>
  </si>
  <si>
    <t>CVT fishes</t>
  </si>
  <si>
    <t>in prep</t>
  </si>
  <si>
    <t>Galvan et al</t>
  </si>
  <si>
    <t>The reef-fish fauna of the northern Patagonian gulfs, Argentina, southwestern Atlantic</t>
  </si>
  <si>
    <t>Open Fish Sci. J</t>
  </si>
  <si>
    <t>2965: 90-98</t>
  </si>
  <si>
    <t>Argentina</t>
  </si>
  <si>
    <t>Uruguay/Argentina</t>
  </si>
  <si>
    <t>Bovocon et al</t>
  </si>
  <si>
    <t>New records of warm-temperate water fishes in central Patagonian coastal waters (Southwestern South Atlantic Ocean)</t>
  </si>
  <si>
    <t>ournal of Applied Ichthyology</t>
  </si>
  <si>
    <t>27 (3): 832-839</t>
  </si>
  <si>
    <t>Rangel &amp; Mendes</t>
  </si>
  <si>
    <t>Scartella itajobi description</t>
  </si>
  <si>
    <t xml:space="preserve">Lima-Filho et al </t>
  </si>
  <si>
    <t>Osmar???</t>
  </si>
  <si>
    <t>Fishbase</t>
  </si>
  <si>
    <t>Sazima, Carvalho-Fo,  Gasparini &amp; Sazima</t>
  </si>
  <si>
    <t>A new species of scaly blenny of the genus Labrisomus (Actinopterygii: Labrisomidae) from the tropical West Atlantic</t>
  </si>
  <si>
    <t>2015:62-68</t>
  </si>
  <si>
    <t xml:space="preserve">Eschmeyer, </t>
  </si>
  <si>
    <t>Asystematic reviewof the scorpionfishes of the Atlantic Ocean (Pisces: Scorpaenidae)</t>
  </si>
  <si>
    <t>Occ. Pap. Cal. Acad. Sci.</t>
  </si>
  <si>
    <t>76: 1–143.</t>
  </si>
  <si>
    <t>Cousseau &amp; Perrota</t>
  </si>
  <si>
    <t>Peces marinos de Argentina: biología, distribución, pesca. Mar del Plata, Argentina.: INIDEP. 2000. 167 p.</t>
  </si>
  <si>
    <t>Effects of recreational activities on fish assemblage</t>
  </si>
  <si>
    <t>PANAMJAS</t>
  </si>
  <si>
    <t>2(3):288-300</t>
  </si>
  <si>
    <t>Sazima et al</t>
  </si>
  <si>
    <t>The pipefish Anarchopterus tectus in western South Atlantic : clarification of its southernmost distribution</t>
  </si>
  <si>
    <t>nordeste</t>
  </si>
  <si>
    <t>Acyrtus pauciradiatus description</t>
  </si>
  <si>
    <t>4:206-208</t>
  </si>
  <si>
    <t>Cassiano et al</t>
  </si>
  <si>
    <t>Associações de peixes na região costeira de Itaipu, Niterói, RJ</t>
  </si>
  <si>
    <t>Iheringia</t>
  </si>
  <si>
    <t>Araujo et al</t>
  </si>
  <si>
    <t>Composição e estrutura da comunidade de peixes de uma praia arenosa da Ilha do Frade, Vitória, Espírito Santo</t>
  </si>
  <si>
    <t>Lopes &amp; Sampaio</t>
  </si>
  <si>
    <t>Ocorrência de Albula nemoptera (Fowler, 1910)(Actinopterygii: Albulidae) no litoral do estado da Bahia, Brasil (Oceano Atlântico Ocidental)</t>
  </si>
  <si>
    <t>BMBML</t>
  </si>
  <si>
    <t>Starks</t>
  </si>
  <si>
    <t>The fishes of the Stanford expedition to Brazil</t>
  </si>
  <si>
    <t>Queiroz</t>
  </si>
  <si>
    <t>CARTILAGINOUS FISHES ( CLASS CHONDRICHTHYES ) OFF CEARÁ STATE , BRAZIL , WESTERN EQUATORIAL ATLANTIC - AN UPDATE</t>
  </si>
  <si>
    <t>LABOMAR</t>
  </si>
  <si>
    <t>Souza et ao</t>
  </si>
  <si>
    <t>Diversidade de peixes recifais na praia de Barra de Tabatinga , Rio Grande do Norte</t>
  </si>
  <si>
    <t>Bioikos</t>
  </si>
  <si>
    <t>27 (2): 89-100</t>
  </si>
  <si>
    <t>Rio Grande do Norte</t>
  </si>
  <si>
    <t>Far away from home : the occurrence of the Heniochus acuminatus (Pisces:Chaetodontidae) in the Atlantic</t>
  </si>
  <si>
    <t>90: 10-13</t>
  </si>
  <si>
    <t>Freitas &amp; Lotufo</t>
  </si>
  <si>
    <t>Reef fish assemblage and zoogeographic affinities of a scarcely known region of the western equatorial Atlantic</t>
  </si>
  <si>
    <t>in press</t>
  </si>
  <si>
    <t>Bradbury, M.G., 1980. A revision of the fish genus Ogcocephalus with descriptions of new species from the western Atlantic Ocean (Ogcocephalidae: Lophiiformes). Proc. Calif. Acad. Sci. 42(7):229-285</t>
  </si>
  <si>
    <t>Simon et al</t>
  </si>
  <si>
    <t>Mesophotic fishes of the Abrolhos Shelf, the largest reef ecosystem in the South Atlantic</t>
  </si>
  <si>
    <t>89 (1): 990-1001</t>
  </si>
  <si>
    <t>Taxonomic review of the species of Mugil (Teleostei: Perciformes: Mugilidae) from the Atlantic South Caribbean and South America, with integration of morphological, cytogenetic and molecular data</t>
  </si>
  <si>
    <t>Zootaxa</t>
  </si>
  <si>
    <t>Garcia et al</t>
  </si>
  <si>
    <r>
      <t xml:space="preserve">Peixes da Plataforma Continental; </t>
    </r>
    <r>
      <rPr>
        <i/>
        <sz val="12"/>
        <color indexed="8"/>
        <rFont val="Times New Roman"/>
      </rPr>
      <t>Biodiversidade Marinha da Bacia Potiguar/RN</t>
    </r>
    <r>
      <rPr>
        <sz val="12"/>
        <color indexed="8"/>
        <rFont val="Times New Roman"/>
      </rPr>
      <t>.</t>
    </r>
  </si>
  <si>
    <t>Série Livros (54), Museu Nacional, Rio de Janeiro. 217 pp.</t>
  </si>
  <si>
    <t>24, 68, 95</t>
  </si>
  <si>
    <t>Rodríguez-Rey et al</t>
  </si>
  <si>
    <t>Evolutionary history of Bathygobius (Perciformes: Gobiidae) in the Atlantic biogeographic provinces a new endemic species and old mitochondrial lineages</t>
  </si>
  <si>
    <t>Zoological Journal of the Linnean Society</t>
  </si>
  <si>
    <t>182: 360-384</t>
  </si>
  <si>
    <t>Atlantic</t>
  </si>
  <si>
    <t>COD</t>
  </si>
  <si>
    <t>Universidade/Museu/Coleção</t>
  </si>
  <si>
    <t>Departamento/Laboratório</t>
  </si>
  <si>
    <t>Estado</t>
  </si>
  <si>
    <t>A</t>
  </si>
  <si>
    <t>Coleção Ictiológica da Universidade Estadual de Feira de Santana (LIUEFS)</t>
  </si>
  <si>
    <t>B</t>
  </si>
  <si>
    <t>Museu de Zoologia da Universidade Federal da Bahia (MZUFBA)</t>
  </si>
  <si>
    <t>C</t>
  </si>
  <si>
    <t>Universidade Federal do Ceará (UFC)</t>
  </si>
  <si>
    <t>Estação de Biologia Marinha; Departamento de Engenharia de Pesca</t>
  </si>
  <si>
    <t>Coleção Ictiologica da Universidade Federal do Espírito Santo (CIUFES)</t>
  </si>
  <si>
    <t>E</t>
  </si>
  <si>
    <t>Museu de Biologia Mello Leitão (MBML)</t>
  </si>
  <si>
    <t>F</t>
  </si>
  <si>
    <t>Museum d'Histoire naturelle de Geneve (MHNG)</t>
  </si>
  <si>
    <t>França</t>
  </si>
  <si>
    <t>G</t>
  </si>
  <si>
    <t>British Museum Natural History (BMNH)</t>
  </si>
  <si>
    <t>Inglaterra</t>
  </si>
  <si>
    <t>Universidade Federal da Paraíba (UFPB)</t>
  </si>
  <si>
    <t>Fish colletion; Departamento de Sistemática e Ecologia</t>
  </si>
  <si>
    <t>I</t>
  </si>
  <si>
    <t>Universidade Federal de Pernambuco (UFPE)</t>
  </si>
  <si>
    <t>J</t>
  </si>
  <si>
    <t>Museu de Historia Natural Capão da Imbuia (MHNCI)</t>
  </si>
  <si>
    <t>Ichthyological Collection</t>
  </si>
  <si>
    <t>K</t>
  </si>
  <si>
    <t>Universidade Federal Fluminense (UFF)</t>
  </si>
  <si>
    <t>coleções ictiológicas do Laboratório de Nécton e Ecologia Pesqueira</t>
  </si>
  <si>
    <t>L</t>
  </si>
  <si>
    <t>Universidade Federal do Rio de Janeiro (UFRJ)</t>
  </si>
  <si>
    <t>coleções ictiológicas do Laboratório de Biodiversidade de Recursos Pesqueiros (LBRP)</t>
  </si>
  <si>
    <t>M</t>
  </si>
  <si>
    <t>Museu Nacional Rio de Janeiro (MNRJ)</t>
  </si>
  <si>
    <t>Museu de Ciencias da Pontifica Universidade Católica do Rio Grande do Sul (MCP)</t>
  </si>
  <si>
    <t>RS</t>
  </si>
  <si>
    <t>O</t>
  </si>
  <si>
    <t>Museu Oceanografico do Vale do Itajai (MOVI)</t>
  </si>
  <si>
    <t>Museu de Zoologia da USP (MZUSP)</t>
  </si>
  <si>
    <t>Q</t>
  </si>
  <si>
    <t>Museu de História Natural da Universidade Estadual de Campinas (ZUEC)</t>
  </si>
  <si>
    <t>R</t>
  </si>
  <si>
    <t>University of Florida (UF)</t>
  </si>
  <si>
    <t>Fish colletion</t>
  </si>
  <si>
    <t>USA</t>
  </si>
  <si>
    <t>S</t>
  </si>
  <si>
    <t>California Academy of Sciences (CAS)</t>
  </si>
  <si>
    <t>T</t>
  </si>
  <si>
    <t>National Museum of Natural History (USNM) Washington DC.</t>
  </si>
  <si>
    <t>U</t>
  </si>
  <si>
    <t>American Museum of Natural History (AMNH)</t>
  </si>
  <si>
    <t>Coleção de Peixes NUPEM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</si>
</sst>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  <font>
      <sz val="16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0"/>
      <color indexed="8"/>
      <name val="Times New Roman"/>
      <family val="1"/>
    </font>
    <font>
      <i/>
      <sz val="12"/>
      <color indexed="8"/>
      <name val="Times New Roman"/>
    </font>
    <font>
      <sz val="12"/>
      <color indexed="8"/>
      <name val="Times New Roman"/>
    </font>
    <font>
      <sz val="12"/>
      <name val="Times New Roman"/>
    </font>
    <font>
      <i/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0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NumberFormat="1" applyFont="1" applyFill="1" applyProtection="1">
      <protection locked="0"/>
    </xf>
    <xf numFmtId="0" fontId="3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NumberFormat="1" applyFont="1" applyFill="1" applyAlignment="1" applyProtection="1">
      <alignment horizontal="right"/>
      <protection locked="0"/>
    </xf>
    <xf numFmtId="0" fontId="2" fillId="0" borderId="1" xfId="1" applyNumberFormat="1" applyFont="1" applyFill="1" applyBorder="1" applyProtection="1">
      <protection locked="0"/>
    </xf>
    <xf numFmtId="1" fontId="0" fillId="0" borderId="0" xfId="0" applyNumberFormat="1"/>
    <xf numFmtId="0" fontId="6" fillId="0" borderId="0" xfId="0" applyFo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left" indent="4"/>
    </xf>
    <xf numFmtId="0" fontId="10" fillId="0" borderId="0" xfId="0" applyFont="1" applyFill="1"/>
    <xf numFmtId="0" fontId="2" fillId="0" borderId="0" xfId="0" applyFont="1" applyFill="1" applyBorder="1" applyAlignment="1">
      <alignment horizontal="left"/>
    </xf>
    <xf numFmtId="0" fontId="1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</cellXfs>
  <cellStyles count="7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/>
  </sheetViews>
  <sheetFormatPr baseColWidth="10" defaultRowHeight="16" x14ac:dyDescent="0.2"/>
  <sheetData>
    <row r="1" spans="1:3" x14ac:dyDescent="0.2">
      <c r="A1" s="9">
        <v>1</v>
      </c>
      <c r="B1">
        <f t="shared" ref="B1:B32" si="0">1+(A1-1)*0.0869565217391304</f>
        <v>1</v>
      </c>
      <c r="C1">
        <f t="shared" ref="C1:C32" si="1">0.552275027012191+2.6072426981323*B1-10.3179528575233*(0.00254452926208651+(B1-3.42748091603053)^2/890.18320610687)^0.5</f>
        <v>2.1717852687644319</v>
      </c>
    </row>
    <row r="2" spans="1:3" x14ac:dyDescent="0.2">
      <c r="A2" s="9">
        <v>2</v>
      </c>
      <c r="B2">
        <f t="shared" si="0"/>
        <v>1.0869565217391304</v>
      </c>
      <c r="C2">
        <f t="shared" si="1"/>
        <v>2.4239295230573075</v>
      </c>
    </row>
    <row r="3" spans="1:3" x14ac:dyDescent="0.2">
      <c r="A3" s="9">
        <v>3</v>
      </c>
      <c r="B3">
        <f t="shared" si="0"/>
        <v>1.1739130434782608</v>
      </c>
      <c r="C3">
        <f t="shared" si="1"/>
        <v>2.6757987110519679</v>
      </c>
    </row>
    <row r="4" spans="1:3" x14ac:dyDescent="0.2">
      <c r="A4" s="9">
        <v>4</v>
      </c>
      <c r="B4">
        <f t="shared" si="0"/>
        <v>1.2608695652173911</v>
      </c>
      <c r="C4">
        <f t="shared" si="1"/>
        <v>2.9273700813891228</v>
      </c>
    </row>
    <row r="5" spans="1:3" x14ac:dyDescent="0.2">
      <c r="A5" s="9">
        <v>5</v>
      </c>
      <c r="B5">
        <f t="shared" si="0"/>
        <v>1.3478260869565215</v>
      </c>
      <c r="C5">
        <f t="shared" si="1"/>
        <v>3.1786186198889936</v>
      </c>
    </row>
    <row r="6" spans="1:3" x14ac:dyDescent="0.2">
      <c r="A6" s="9">
        <v>6</v>
      </c>
      <c r="B6">
        <f t="shared" si="0"/>
        <v>1.4347826086956519</v>
      </c>
      <c r="C6">
        <f t="shared" si="1"/>
        <v>3.4295168141378407</v>
      </c>
    </row>
    <row r="7" spans="1:3" x14ac:dyDescent="0.2">
      <c r="A7" s="9">
        <v>7</v>
      </c>
      <c r="B7">
        <f t="shared" si="0"/>
        <v>1.5217391304347825</v>
      </c>
      <c r="C7">
        <f t="shared" si="1"/>
        <v>3.6800343992754945</v>
      </c>
    </row>
    <row r="8" spans="1:3" x14ac:dyDescent="0.2">
      <c r="A8" s="9">
        <v>8</v>
      </c>
      <c r="B8">
        <f t="shared" si="0"/>
        <v>1.6086956521739129</v>
      </c>
      <c r="C8">
        <f t="shared" si="1"/>
        <v>3.9301380863590012</v>
      </c>
    </row>
    <row r="9" spans="1:3" x14ac:dyDescent="0.2">
      <c r="A9" s="9">
        <v>9</v>
      </c>
      <c r="B9">
        <f t="shared" si="0"/>
        <v>1.6956521739130432</v>
      </c>
      <c r="C9">
        <f t="shared" si="1"/>
        <v>4.1797912761057088</v>
      </c>
    </row>
    <row r="10" spans="1:3" x14ac:dyDescent="0.2">
      <c r="A10" s="9">
        <v>10</v>
      </c>
      <c r="B10">
        <f t="shared" si="0"/>
        <v>1.7826086956521736</v>
      </c>
      <c r="C10">
        <f t="shared" si="1"/>
        <v>4.4289537627816369</v>
      </c>
    </row>
    <row r="11" spans="1:3" x14ac:dyDescent="0.2">
      <c r="A11" s="9">
        <v>11</v>
      </c>
      <c r="B11">
        <f t="shared" si="0"/>
        <v>1.869565217391304</v>
      </c>
      <c r="C11">
        <f t="shared" si="1"/>
        <v>4.6775814356281531</v>
      </c>
    </row>
    <row r="12" spans="1:3" x14ac:dyDescent="0.2">
      <c r="A12" s="9">
        <v>12</v>
      </c>
      <c r="B12">
        <f t="shared" si="0"/>
        <v>1.9565217391304346</v>
      </c>
      <c r="C12">
        <f t="shared" si="1"/>
        <v>4.9256259886452423</v>
      </c>
    </row>
    <row r="13" spans="1:3" x14ac:dyDescent="0.2">
      <c r="A13" s="9">
        <v>13</v>
      </c>
      <c r="B13">
        <f t="shared" si="0"/>
        <v>2.043478260869565</v>
      </c>
      <c r="C13">
        <f t="shared" si="1"/>
        <v>5.1730346538903582</v>
      </c>
    </row>
    <row r="14" spans="1:3" x14ac:dyDescent="0.2">
      <c r="A14" s="9">
        <v>14</v>
      </c>
      <c r="B14">
        <f t="shared" si="0"/>
        <v>2.1304347826086953</v>
      </c>
      <c r="C14">
        <f t="shared" si="1"/>
        <v>5.4197499787737193</v>
      </c>
    </row>
    <row r="15" spans="1:3" x14ac:dyDescent="0.2">
      <c r="A15" s="9">
        <v>15</v>
      </c>
      <c r="B15">
        <f t="shared" si="0"/>
        <v>2.2173913043478257</v>
      </c>
      <c r="C15">
        <f t="shared" si="1"/>
        <v>5.6657096740947237</v>
      </c>
    </row>
    <row r="16" spans="1:3" x14ac:dyDescent="0.2">
      <c r="A16" s="9">
        <v>16</v>
      </c>
      <c r="B16">
        <f t="shared" si="0"/>
        <v>2.3043478260869561</v>
      </c>
      <c r="C16">
        <f t="shared" si="1"/>
        <v>5.9108465665470939</v>
      </c>
    </row>
    <row r="17" spans="1:3" x14ac:dyDescent="0.2">
      <c r="A17" s="9">
        <v>17</v>
      </c>
      <c r="B17">
        <f t="shared" si="0"/>
        <v>2.3913043478260865</v>
      </c>
      <c r="C17">
        <f t="shared" si="1"/>
        <v>6.1550886966150147</v>
      </c>
    </row>
    <row r="18" spans="1:3" x14ac:dyDescent="0.2">
      <c r="A18" s="9">
        <v>18</v>
      </c>
      <c r="B18">
        <f t="shared" si="0"/>
        <v>2.4782608695652169</v>
      </c>
      <c r="C18">
        <f t="shared" si="1"/>
        <v>6.3983596092804245</v>
      </c>
    </row>
    <row r="19" spans="1:3" x14ac:dyDescent="0.2">
      <c r="A19" s="9">
        <v>19</v>
      </c>
      <c r="B19">
        <f t="shared" si="0"/>
        <v>2.5652173913043472</v>
      </c>
      <c r="C19">
        <f t="shared" si="1"/>
        <v>6.6405788893473403</v>
      </c>
    </row>
    <row r="20" spans="1:3" x14ac:dyDescent="0.2">
      <c r="A20" s="9">
        <v>20</v>
      </c>
      <c r="B20">
        <f t="shared" si="0"/>
        <v>2.6521739130434776</v>
      </c>
      <c r="C20">
        <f t="shared" si="1"/>
        <v>6.8816629934942917</v>
      </c>
    </row>
    <row r="21" spans="1:3" x14ac:dyDescent="0.2">
      <c r="A21" s="9">
        <v>21</v>
      </c>
      <c r="B21">
        <f t="shared" si="0"/>
        <v>2.739130434782608</v>
      </c>
      <c r="C21">
        <f t="shared" si="1"/>
        <v>7.1215264249588808</v>
      </c>
    </row>
    <row r="22" spans="1:3" x14ac:dyDescent="0.2">
      <c r="A22" s="9">
        <v>22</v>
      </c>
      <c r="B22">
        <f t="shared" si="0"/>
        <v>2.8260869565217384</v>
      </c>
      <c r="C22">
        <f t="shared" si="1"/>
        <v>7.3600832814652506</v>
      </c>
    </row>
    <row r="23" spans="1:3" x14ac:dyDescent="0.2">
      <c r="A23" s="9">
        <v>23</v>
      </c>
      <c r="B23">
        <f t="shared" si="0"/>
        <v>2.9130434782608692</v>
      </c>
      <c r="C23">
        <f t="shared" si="1"/>
        <v>7.5972491805451376</v>
      </c>
    </row>
    <row r="24" spans="1:3" x14ac:dyDescent="0.2">
      <c r="A24" s="9">
        <v>24</v>
      </c>
      <c r="B24">
        <f t="shared" si="0"/>
        <v>2.9999999999999991</v>
      </c>
      <c r="C24">
        <f t="shared" si="1"/>
        <v>7.8329435281452309</v>
      </c>
    </row>
    <row r="25" spans="1:3" x14ac:dyDescent="0.2">
      <c r="A25" s="9">
        <v>25</v>
      </c>
      <c r="B25">
        <f t="shared" si="0"/>
        <v>3.0869565217391299</v>
      </c>
      <c r="C25">
        <f t="shared" si="1"/>
        <v>8.0670920483014701</v>
      </c>
    </row>
    <row r="26" spans="1:3" x14ac:dyDescent="0.2">
      <c r="A26" s="9">
        <v>26</v>
      </c>
      <c r="B26">
        <f t="shared" si="0"/>
        <v>3.1739130434782603</v>
      </c>
      <c r="C26">
        <f t="shared" si="1"/>
        <v>8.2996294391274894</v>
      </c>
    </row>
    <row r="27" spans="1:3" x14ac:dyDescent="0.2">
      <c r="A27" s="9">
        <v>27</v>
      </c>
      <c r="B27">
        <f t="shared" si="0"/>
        <v>3.2608695652173907</v>
      </c>
      <c r="C27">
        <f t="shared" si="1"/>
        <v>8.5305019724615434</v>
      </c>
    </row>
    <row r="28" spans="1:3" x14ac:dyDescent="0.2">
      <c r="A28" s="9">
        <v>28</v>
      </c>
      <c r="B28">
        <f t="shared" si="0"/>
        <v>3.3478260869565211</v>
      </c>
      <c r="C28">
        <f t="shared" si="1"/>
        <v>8.7596698226907677</v>
      </c>
    </row>
    <row r="29" spans="1:3" x14ac:dyDescent="0.2">
      <c r="A29" s="9">
        <v>29</v>
      </c>
      <c r="B29">
        <f t="shared" si="0"/>
        <v>3.4347826086956514</v>
      </c>
      <c r="C29">
        <f t="shared" si="1"/>
        <v>8.9871089055983333</v>
      </c>
    </row>
    <row r="30" spans="1:3" x14ac:dyDescent="0.2">
      <c r="A30" s="9">
        <v>30</v>
      </c>
      <c r="B30">
        <f t="shared" si="0"/>
        <v>3.5217391304347818</v>
      </c>
      <c r="C30">
        <f t="shared" si="1"/>
        <v>9.2128120375033493</v>
      </c>
    </row>
    <row r="31" spans="1:3" x14ac:dyDescent="0.2">
      <c r="A31" s="9">
        <v>31</v>
      </c>
      <c r="B31">
        <f t="shared" si="0"/>
        <v>3.6086956521739122</v>
      </c>
      <c r="C31">
        <f t="shared" si="1"/>
        <v>9.4367892879270343</v>
      </c>
    </row>
    <row r="32" spans="1:3" x14ac:dyDescent="0.2">
      <c r="A32" s="9">
        <v>32</v>
      </c>
      <c r="B32">
        <f t="shared" si="0"/>
        <v>3.6956521739130426</v>
      </c>
      <c r="C32">
        <f t="shared" si="1"/>
        <v>9.6590674861507981</v>
      </c>
    </row>
    <row r="33" spans="1:3" x14ac:dyDescent="0.2">
      <c r="A33" s="9">
        <v>33</v>
      </c>
      <c r="B33">
        <f t="shared" ref="B33:B64" si="2">1+(A33-1)*0.0869565217391304</f>
        <v>3.7826086956521729</v>
      </c>
      <c r="C33">
        <f t="shared" ref="C33:C64" si="3">0.552275027012191+2.6072426981323*B33-10.3179528575233*(0.00254452926208651+(B33-3.42748091603053)^2/890.18320610687)^0.5</f>
        <v>9.8796889369840368</v>
      </c>
    </row>
    <row r="34" spans="1:3" x14ac:dyDescent="0.2">
      <c r="A34" s="9">
        <v>34</v>
      </c>
      <c r="B34">
        <f t="shared" si="2"/>
        <v>3.8695652173913033</v>
      </c>
      <c r="C34">
        <f t="shared" si="3"/>
        <v>10.098709485130973</v>
      </c>
    </row>
    <row r="35" spans="1:3" x14ac:dyDescent="0.2">
      <c r="A35" s="9">
        <v>35</v>
      </c>
      <c r="B35">
        <f t="shared" si="2"/>
        <v>3.9565217391304337</v>
      </c>
      <c r="C35">
        <f t="shared" si="3"/>
        <v>10.316196125296772</v>
      </c>
    </row>
    <row r="36" spans="1:3" x14ac:dyDescent="0.2">
      <c r="A36" s="9">
        <v>36</v>
      </c>
      <c r="B36">
        <f t="shared" si="2"/>
        <v>4.0434782608695645</v>
      </c>
      <c r="C36">
        <f t="shared" si="3"/>
        <v>10.532224378674625</v>
      </c>
    </row>
    <row r="37" spans="1:3" x14ac:dyDescent="0.2">
      <c r="A37" s="9">
        <v>37</v>
      </c>
      <c r="B37">
        <f t="shared" si="2"/>
        <v>4.1304347826086945</v>
      </c>
      <c r="C37">
        <f t="shared" si="3"/>
        <v>10.746875646576189</v>
      </c>
    </row>
    <row r="38" spans="1:3" x14ac:dyDescent="0.2">
      <c r="A38" s="9">
        <v>38</v>
      </c>
      <c r="B38">
        <f t="shared" si="2"/>
        <v>4.2173913043478244</v>
      </c>
      <c r="C38">
        <f t="shared" si="3"/>
        <v>10.960234716614265</v>
      </c>
    </row>
    <row r="39" spans="1:3" x14ac:dyDescent="0.2">
      <c r="A39" s="9">
        <v>39</v>
      </c>
      <c r="B39">
        <f t="shared" si="2"/>
        <v>4.3043478260869552</v>
      </c>
      <c r="C39">
        <f t="shared" si="3"/>
        <v>11.172387547404883</v>
      </c>
    </row>
    <row r="40" spans="1:3" x14ac:dyDescent="0.2">
      <c r="A40" s="9">
        <v>40</v>
      </c>
      <c r="B40">
        <f t="shared" si="2"/>
        <v>4.391304347826086</v>
      </c>
      <c r="C40">
        <f t="shared" si="3"/>
        <v>11.383419405424343</v>
      </c>
    </row>
    <row r="41" spans="1:3" x14ac:dyDescent="0.2">
      <c r="A41" s="9">
        <v>41</v>
      </c>
      <c r="B41">
        <f t="shared" si="2"/>
        <v>4.478260869565216</v>
      </c>
      <c r="C41">
        <f t="shared" si="3"/>
        <v>11.593413380922307</v>
      </c>
    </row>
    <row r="42" spans="1:3" x14ac:dyDescent="0.2">
      <c r="A42" s="9">
        <v>42</v>
      </c>
      <c r="B42">
        <f t="shared" si="2"/>
        <v>4.5652173913043468</v>
      </c>
      <c r="C42">
        <f t="shared" si="3"/>
        <v>11.80244927346352</v>
      </c>
    </row>
    <row r="43" spans="1:3" x14ac:dyDescent="0.2">
      <c r="A43" s="9">
        <v>43</v>
      </c>
      <c r="B43">
        <f t="shared" si="2"/>
        <v>4.6521739130434767</v>
      </c>
      <c r="C43">
        <f t="shared" si="3"/>
        <v>12.010602813183244</v>
      </c>
    </row>
    <row r="44" spans="1:3" x14ac:dyDescent="0.2">
      <c r="A44" s="9">
        <v>44</v>
      </c>
      <c r="B44">
        <f t="shared" si="2"/>
        <v>4.7391304347826075</v>
      </c>
      <c r="C44">
        <f t="shared" si="3"/>
        <v>12.217945170243343</v>
      </c>
    </row>
    <row r="45" spans="1:3" x14ac:dyDescent="0.2">
      <c r="A45" s="9">
        <v>45</v>
      </c>
      <c r="B45">
        <f t="shared" si="2"/>
        <v>4.8260869565217384</v>
      </c>
      <c r="C45">
        <f t="shared" si="3"/>
        <v>12.424542700044579</v>
      </c>
    </row>
    <row r="46" spans="1:3" x14ac:dyDescent="0.2">
      <c r="A46" s="9">
        <v>46</v>
      </c>
      <c r="B46">
        <f t="shared" si="2"/>
        <v>4.9130434782608683</v>
      </c>
      <c r="C46">
        <f t="shared" si="3"/>
        <v>12.630456872900922</v>
      </c>
    </row>
    <row r="47" spans="1:3" x14ac:dyDescent="0.2">
      <c r="A47" s="9">
        <v>47</v>
      </c>
      <c r="B47">
        <f t="shared" si="2"/>
        <v>4.9999999999999982</v>
      </c>
      <c r="C47">
        <f t="shared" si="3"/>
        <v>12.835744341744817</v>
      </c>
    </row>
    <row r="48" spans="1:3" x14ac:dyDescent="0.2">
      <c r="A48" s="9">
        <v>48</v>
      </c>
      <c r="B48">
        <f t="shared" si="2"/>
        <v>5.086956521739129</v>
      </c>
      <c r="C48">
        <f t="shared" si="3"/>
        <v>13.040457108131228</v>
      </c>
    </row>
    <row r="49" spans="1:3" x14ac:dyDescent="0.2">
      <c r="A49" s="9">
        <v>49</v>
      </c>
      <c r="B49">
        <f t="shared" si="2"/>
        <v>5.1739130434782599</v>
      </c>
      <c r="C49">
        <f t="shared" si="3"/>
        <v>13.244642754018495</v>
      </c>
    </row>
    <row r="50" spans="1:3" x14ac:dyDescent="0.2">
      <c r="A50" s="9">
        <v>50</v>
      </c>
      <c r="B50">
        <f t="shared" si="2"/>
        <v>5.2608695652173898</v>
      </c>
      <c r="C50">
        <f t="shared" si="3"/>
        <v>13.448344713692554</v>
      </c>
    </row>
    <row r="51" spans="1:3" x14ac:dyDescent="0.2">
      <c r="A51" s="9">
        <v>51</v>
      </c>
      <c r="B51">
        <f t="shared" si="2"/>
        <v>5.3478260869565206</v>
      </c>
      <c r="C51">
        <f t="shared" si="3"/>
        <v>13.651602566316072</v>
      </c>
    </row>
    <row r="52" spans="1:3" x14ac:dyDescent="0.2">
      <c r="A52" s="9">
        <v>52</v>
      </c>
      <c r="B52">
        <f t="shared" si="2"/>
        <v>5.4347826086956506</v>
      </c>
      <c r="C52">
        <f t="shared" si="3"/>
        <v>13.854452334740168</v>
      </c>
    </row>
    <row r="53" spans="1:3" x14ac:dyDescent="0.2">
      <c r="A53" s="9">
        <v>53</v>
      </c>
      <c r="B53">
        <f t="shared" si="2"/>
        <v>5.5217391304347814</v>
      </c>
      <c r="C53">
        <f t="shared" si="3"/>
        <v>14.056926780396894</v>
      </c>
    </row>
    <row r="54" spans="1:3" x14ac:dyDescent="0.2">
      <c r="A54" s="9">
        <v>54</v>
      </c>
      <c r="B54">
        <f t="shared" si="2"/>
        <v>5.6086956521739113</v>
      </c>
      <c r="C54">
        <f t="shared" si="3"/>
        <v>14.259055687372841</v>
      </c>
    </row>
    <row r="55" spans="1:3" x14ac:dyDescent="0.2">
      <c r="A55" s="9">
        <v>55</v>
      </c>
      <c r="B55">
        <f t="shared" si="2"/>
        <v>5.6956521739130421</v>
      </c>
      <c r="C55">
        <f t="shared" si="3"/>
        <v>14.460866131270372</v>
      </c>
    </row>
    <row r="56" spans="1:3" x14ac:dyDescent="0.2">
      <c r="A56" s="9">
        <v>56</v>
      </c>
      <c r="B56">
        <f t="shared" si="2"/>
        <v>5.7826086956521721</v>
      </c>
      <c r="C56">
        <f t="shared" si="3"/>
        <v>14.662382730326964</v>
      </c>
    </row>
    <row r="57" spans="1:3" x14ac:dyDescent="0.2">
      <c r="A57" s="9">
        <v>57</v>
      </c>
      <c r="B57">
        <f t="shared" si="2"/>
        <v>5.8695652173913029</v>
      </c>
      <c r="C57">
        <f t="shared" si="3"/>
        <v>14.863627877613544</v>
      </c>
    </row>
    <row r="58" spans="1:3" x14ac:dyDescent="0.2">
      <c r="A58" s="9">
        <v>58</v>
      </c>
      <c r="B58">
        <f t="shared" si="2"/>
        <v>5.9565217391304328</v>
      </c>
      <c r="C58">
        <f t="shared" si="3"/>
        <v>15.0646219540826</v>
      </c>
    </row>
    <row r="59" spans="1:3" x14ac:dyDescent="0.2">
      <c r="A59" s="9">
        <v>59</v>
      </c>
      <c r="B59">
        <f t="shared" si="2"/>
        <v>6.0434782608695636</v>
      </c>
      <c r="C59">
        <f t="shared" si="3"/>
        <v>15.265383522882376</v>
      </c>
    </row>
    <row r="60" spans="1:3" x14ac:dyDescent="0.2">
      <c r="A60" s="9">
        <v>60</v>
      </c>
      <c r="B60">
        <f t="shared" si="2"/>
        <v>6.1304347826086936</v>
      </c>
      <c r="C60">
        <f t="shared" si="3"/>
        <v>15.465929505771118</v>
      </c>
    </row>
    <row r="61" spans="1:3" x14ac:dyDescent="0.2">
      <c r="A61" s="9">
        <v>61</v>
      </c>
      <c r="B61">
        <f t="shared" si="2"/>
        <v>6.2173913043478244</v>
      </c>
      <c r="C61">
        <f t="shared" si="3"/>
        <v>15.666275342717313</v>
      </c>
    </row>
    <row r="62" spans="1:3" x14ac:dyDescent="0.2">
      <c r="A62" s="9">
        <v>62</v>
      </c>
      <c r="B62">
        <f t="shared" si="2"/>
        <v>6.3043478260869543</v>
      </c>
      <c r="C62">
        <f t="shared" si="3"/>
        <v>15.866435135904307</v>
      </c>
    </row>
    <row r="63" spans="1:3" x14ac:dyDescent="0.2">
      <c r="A63" s="9">
        <v>63</v>
      </c>
      <c r="B63">
        <f t="shared" si="2"/>
        <v>6.3913043478260851</v>
      </c>
      <c r="C63">
        <f t="shared" si="3"/>
        <v>16.066421779407296</v>
      </c>
    </row>
    <row r="64" spans="1:3" x14ac:dyDescent="0.2">
      <c r="A64" s="9">
        <v>64</v>
      </c>
      <c r="B64">
        <f t="shared" si="2"/>
        <v>6.4782608695652151</v>
      </c>
      <c r="C64">
        <f t="shared" si="3"/>
        <v>16.266247075803388</v>
      </c>
    </row>
    <row r="65" spans="1:3" x14ac:dyDescent="0.2">
      <c r="A65" s="9">
        <v>65</v>
      </c>
      <c r="B65">
        <f t="shared" ref="B65:B70" si="4">1+(A65-1)*0.0869565217391304</f>
        <v>6.5652173913043459</v>
      </c>
      <c r="C65">
        <f t="shared" ref="C65:C70" si="5">0.552275027012191+2.6072426981323*B65-10.3179528575233*(0.00254452926208651+(B65-3.42748091603053)^2/890.18320610687)^0.5</f>
        <v>16.465921840931617</v>
      </c>
    </row>
    <row r="66" spans="1:3" x14ac:dyDescent="0.2">
      <c r="A66" s="9">
        <v>66</v>
      </c>
      <c r="B66">
        <f t="shared" si="4"/>
        <v>6.6521739130434767</v>
      </c>
      <c r="C66">
        <f t="shared" si="5"/>
        <v>16.665455997952588</v>
      </c>
    </row>
    <row r="67" spans="1:3" x14ac:dyDescent="0.2">
      <c r="A67" s="9">
        <v>67</v>
      </c>
      <c r="B67">
        <f t="shared" si="4"/>
        <v>6.7391304347826066</v>
      </c>
      <c r="C67">
        <f t="shared" si="5"/>
        <v>16.864858661778189</v>
      </c>
    </row>
    <row r="68" spans="1:3" x14ac:dyDescent="0.2">
      <c r="A68" s="9">
        <v>68</v>
      </c>
      <c r="B68">
        <f t="shared" si="4"/>
        <v>6.8260869565217375</v>
      </c>
      <c r="C68">
        <f t="shared" si="5"/>
        <v>17.064138214856278</v>
      </c>
    </row>
    <row r="69" spans="1:3" x14ac:dyDescent="0.2">
      <c r="A69" s="9">
        <v>69</v>
      </c>
      <c r="B69">
        <f t="shared" si="4"/>
        <v>6.9130434782608674</v>
      </c>
      <c r="C69">
        <f t="shared" si="5"/>
        <v>17.263302375208948</v>
      </c>
    </row>
    <row r="70" spans="1:3" x14ac:dyDescent="0.2">
      <c r="A70" s="9">
        <v>70</v>
      </c>
      <c r="B70">
        <f t="shared" si="4"/>
        <v>6.9999999999999982</v>
      </c>
      <c r="C70">
        <f t="shared" si="5"/>
        <v>17.462358257539133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/>
  </sheetViews>
  <sheetFormatPr baseColWidth="10" defaultRowHeight="16" x14ac:dyDescent="0.2"/>
  <sheetData>
    <row r="1" spans="1:3" x14ac:dyDescent="0.2">
      <c r="A1" s="9">
        <v>1</v>
      </c>
      <c r="B1">
        <f t="shared" ref="B1:B32" si="0">1+(A1-1)*0.0869565217391304</f>
        <v>1</v>
      </c>
      <c r="C1">
        <f t="shared" ref="C1:C32" si="1">0.552275027012191+2.6072426981323*B1+10.3179528575233*(0.00254452926208651+(B1-3.42748091603053)^2/890.18320610687)^0.5</f>
        <v>4.1472501815245497</v>
      </c>
    </row>
    <row r="2" spans="1:3" x14ac:dyDescent="0.2">
      <c r="A2" s="9">
        <v>2</v>
      </c>
      <c r="B2">
        <f t="shared" si="0"/>
        <v>1.0869565217391304</v>
      </c>
      <c r="C2">
        <f t="shared" si="1"/>
        <v>4.3485394399503345</v>
      </c>
    </row>
    <row r="3" spans="1:3" x14ac:dyDescent="0.2">
      <c r="A3" s="9">
        <v>3</v>
      </c>
      <c r="B3">
        <f t="shared" si="0"/>
        <v>1.1739130434782608</v>
      </c>
      <c r="C3">
        <f t="shared" si="1"/>
        <v>4.5501037646743345</v>
      </c>
    </row>
    <row r="4" spans="1:3" x14ac:dyDescent="0.2">
      <c r="A4" s="9">
        <v>4</v>
      </c>
      <c r="B4">
        <f t="shared" si="0"/>
        <v>1.2608695652173911</v>
      </c>
      <c r="C4">
        <f t="shared" si="1"/>
        <v>4.7519659070558404</v>
      </c>
    </row>
    <row r="5" spans="1:3" x14ac:dyDescent="0.2">
      <c r="A5" s="9">
        <v>5</v>
      </c>
      <c r="B5">
        <f t="shared" si="0"/>
        <v>1.3478260869565215</v>
      </c>
      <c r="C5">
        <f t="shared" si="1"/>
        <v>4.9541508812746304</v>
      </c>
    </row>
    <row r="6" spans="1:3" x14ac:dyDescent="0.2">
      <c r="A6" s="9">
        <v>6</v>
      </c>
      <c r="B6">
        <f t="shared" si="0"/>
        <v>1.4347826086956519</v>
      </c>
      <c r="C6">
        <f t="shared" si="1"/>
        <v>5.1566861997444429</v>
      </c>
    </row>
    <row r="7" spans="1:3" x14ac:dyDescent="0.2">
      <c r="A7" s="9">
        <v>7</v>
      </c>
      <c r="B7">
        <f t="shared" si="0"/>
        <v>1.5217391304347825</v>
      </c>
      <c r="C7">
        <f t="shared" si="1"/>
        <v>5.3596021273254513</v>
      </c>
    </row>
    <row r="8" spans="1:3" x14ac:dyDescent="0.2">
      <c r="A8" s="9">
        <v>8</v>
      </c>
      <c r="B8">
        <f t="shared" si="0"/>
        <v>1.6086956521739129</v>
      </c>
      <c r="C8">
        <f t="shared" si="1"/>
        <v>5.5629319529606036</v>
      </c>
    </row>
    <row r="9" spans="1:3" x14ac:dyDescent="0.2">
      <c r="A9" s="9">
        <v>9</v>
      </c>
      <c r="B9">
        <f t="shared" si="0"/>
        <v>1.6956521739130432</v>
      </c>
      <c r="C9">
        <f t="shared" si="1"/>
        <v>5.7667122759325569</v>
      </c>
    </row>
    <row r="10" spans="1:3" x14ac:dyDescent="0.2">
      <c r="A10" s="9">
        <v>10</v>
      </c>
      <c r="B10">
        <f t="shared" si="0"/>
        <v>1.7826086956521736</v>
      </c>
      <c r="C10">
        <f t="shared" si="1"/>
        <v>5.9709833019752896</v>
      </c>
    </row>
    <row r="11" spans="1:3" x14ac:dyDescent="0.2">
      <c r="A11" s="9">
        <v>11</v>
      </c>
      <c r="B11">
        <f t="shared" si="0"/>
        <v>1.869565217391304</v>
      </c>
      <c r="C11">
        <f t="shared" si="1"/>
        <v>6.1757891418474342</v>
      </c>
    </row>
    <row r="12" spans="1:3" x14ac:dyDescent="0.2">
      <c r="A12" s="9">
        <v>12</v>
      </c>
      <c r="B12">
        <f t="shared" si="0"/>
        <v>1.9565217391304346</v>
      </c>
      <c r="C12">
        <f t="shared" si="1"/>
        <v>6.3811781015490059</v>
      </c>
    </row>
    <row r="13" spans="1:3" x14ac:dyDescent="0.2">
      <c r="A13" s="9">
        <v>13</v>
      </c>
      <c r="B13">
        <f t="shared" si="0"/>
        <v>2.043478260869565</v>
      </c>
      <c r="C13">
        <f t="shared" si="1"/>
        <v>6.5872029490225508</v>
      </c>
    </row>
    <row r="14" spans="1:3" x14ac:dyDescent="0.2">
      <c r="A14" s="9">
        <v>14</v>
      </c>
      <c r="B14">
        <f t="shared" si="0"/>
        <v>2.1304347826086953</v>
      </c>
      <c r="C14">
        <f t="shared" si="1"/>
        <v>6.7939211368578505</v>
      </c>
    </row>
    <row r="15" spans="1:3" x14ac:dyDescent="0.2">
      <c r="A15" s="9">
        <v>15</v>
      </c>
      <c r="B15">
        <f t="shared" si="0"/>
        <v>2.2173913043478257</v>
      </c>
      <c r="C15">
        <f t="shared" si="1"/>
        <v>7.001394954255507</v>
      </c>
    </row>
    <row r="16" spans="1:3" x14ac:dyDescent="0.2">
      <c r="A16" s="9">
        <v>16</v>
      </c>
      <c r="B16">
        <f t="shared" si="0"/>
        <v>2.3043478260869561</v>
      </c>
      <c r="C16">
        <f t="shared" si="1"/>
        <v>7.2096915745217975</v>
      </c>
    </row>
    <row r="17" spans="1:3" x14ac:dyDescent="0.2">
      <c r="A17" s="9">
        <v>17</v>
      </c>
      <c r="B17">
        <f t="shared" si="0"/>
        <v>2.3913043478260865</v>
      </c>
      <c r="C17">
        <f t="shared" si="1"/>
        <v>7.4188829571725377</v>
      </c>
    </row>
    <row r="18" spans="1:3" x14ac:dyDescent="0.2">
      <c r="A18" s="9">
        <v>18</v>
      </c>
      <c r="B18">
        <f t="shared" si="0"/>
        <v>2.4782608695652169</v>
      </c>
      <c r="C18">
        <f t="shared" si="1"/>
        <v>7.6290455572257887</v>
      </c>
    </row>
    <row r="19" spans="1:3" x14ac:dyDescent="0.2">
      <c r="A19" s="9">
        <v>19</v>
      </c>
      <c r="B19">
        <f t="shared" si="0"/>
        <v>2.5652173913043472</v>
      </c>
      <c r="C19">
        <f t="shared" si="1"/>
        <v>7.8402597898775337</v>
      </c>
    </row>
    <row r="20" spans="1:3" x14ac:dyDescent="0.2">
      <c r="A20" s="9">
        <v>20</v>
      </c>
      <c r="B20">
        <f t="shared" si="0"/>
        <v>2.6521739130434776</v>
      </c>
      <c r="C20">
        <f t="shared" si="1"/>
        <v>8.0526091984492432</v>
      </c>
    </row>
    <row r="21" spans="1:3" x14ac:dyDescent="0.2">
      <c r="A21" s="9">
        <v>21</v>
      </c>
      <c r="B21">
        <f t="shared" si="0"/>
        <v>2.739130434782608</v>
      </c>
      <c r="C21">
        <f t="shared" si="1"/>
        <v>8.2661792797033158</v>
      </c>
    </row>
    <row r="22" spans="1:3" x14ac:dyDescent="0.2">
      <c r="A22" s="9">
        <v>22</v>
      </c>
      <c r="B22">
        <f t="shared" si="0"/>
        <v>2.8260869565217384</v>
      </c>
      <c r="C22">
        <f t="shared" si="1"/>
        <v>8.4810559359156059</v>
      </c>
    </row>
    <row r="23" spans="1:3" x14ac:dyDescent="0.2">
      <c r="A23" s="9">
        <v>23</v>
      </c>
      <c r="B23">
        <f t="shared" si="0"/>
        <v>2.9130434782608692</v>
      </c>
      <c r="C23">
        <f t="shared" si="1"/>
        <v>8.6973235495543797</v>
      </c>
    </row>
    <row r="24" spans="1:3" x14ac:dyDescent="0.2">
      <c r="A24" s="9">
        <v>24</v>
      </c>
      <c r="B24">
        <f t="shared" si="0"/>
        <v>2.9999999999999991</v>
      </c>
      <c r="C24">
        <f t="shared" si="1"/>
        <v>8.9150627146729438</v>
      </c>
    </row>
    <row r="25" spans="1:3" x14ac:dyDescent="0.2">
      <c r="A25" s="9">
        <v>25</v>
      </c>
      <c r="B25">
        <f t="shared" si="0"/>
        <v>3.0869565217391299</v>
      </c>
      <c r="C25">
        <f t="shared" si="1"/>
        <v>9.1343477072353689</v>
      </c>
    </row>
    <row r="26" spans="1:3" x14ac:dyDescent="0.2">
      <c r="A26" s="9">
        <v>26</v>
      </c>
      <c r="B26">
        <f t="shared" si="0"/>
        <v>3.1739130434782603</v>
      </c>
      <c r="C26">
        <f t="shared" si="1"/>
        <v>9.3552438291280104</v>
      </c>
    </row>
    <row r="27" spans="1:3" x14ac:dyDescent="0.2">
      <c r="A27" s="9">
        <v>27</v>
      </c>
      <c r="B27">
        <f t="shared" si="0"/>
        <v>3.2608695652173907</v>
      </c>
      <c r="C27">
        <f t="shared" si="1"/>
        <v>9.5778048085126173</v>
      </c>
    </row>
    <row r="28" spans="1:3" x14ac:dyDescent="0.2">
      <c r="A28" s="9">
        <v>28</v>
      </c>
      <c r="B28">
        <f t="shared" si="0"/>
        <v>3.3478260869565211</v>
      </c>
      <c r="C28">
        <f t="shared" si="1"/>
        <v>9.8020704710020539</v>
      </c>
    </row>
    <row r="29" spans="1:3" x14ac:dyDescent="0.2">
      <c r="A29" s="9">
        <v>29</v>
      </c>
      <c r="B29">
        <f t="shared" si="0"/>
        <v>3.4347826086956514</v>
      </c>
      <c r="C29">
        <f t="shared" si="1"/>
        <v>10.028064900813149</v>
      </c>
    </row>
    <row r="30" spans="1:3" x14ac:dyDescent="0.2">
      <c r="A30" s="9">
        <v>30</v>
      </c>
      <c r="B30">
        <f t="shared" si="0"/>
        <v>3.5217391304347818</v>
      </c>
      <c r="C30">
        <f t="shared" si="1"/>
        <v>10.255795281626794</v>
      </c>
    </row>
    <row r="31" spans="1:3" x14ac:dyDescent="0.2">
      <c r="A31" s="9">
        <v>31</v>
      </c>
      <c r="B31">
        <f t="shared" si="0"/>
        <v>3.6086956521739122</v>
      </c>
      <c r="C31">
        <f t="shared" si="1"/>
        <v>10.48525154392177</v>
      </c>
    </row>
    <row r="32" spans="1:3" x14ac:dyDescent="0.2">
      <c r="A32" s="9">
        <v>32</v>
      </c>
      <c r="B32">
        <f t="shared" si="0"/>
        <v>3.6956521739130426</v>
      </c>
      <c r="C32">
        <f t="shared" si="1"/>
        <v>10.716406858416667</v>
      </c>
    </row>
    <row r="33" spans="1:3" x14ac:dyDescent="0.2">
      <c r="A33" s="9">
        <v>33</v>
      </c>
      <c r="B33">
        <f t="shared" ref="B33:B64" si="2">1+(A33-1)*0.0869565217391304</f>
        <v>3.7826086956521729</v>
      </c>
      <c r="C33">
        <f t="shared" ref="C33:C64" si="3">0.552275027012191+2.6072426981323*B33+10.3179528575233*(0.00254452926208651+(B33-3.42748091603053)^2/890.18320610687)^0.5</f>
        <v>10.949218920302089</v>
      </c>
    </row>
    <row r="34" spans="1:3" x14ac:dyDescent="0.2">
      <c r="A34" s="9">
        <v>34</v>
      </c>
      <c r="B34">
        <f t="shared" si="2"/>
        <v>3.8695652173913033</v>
      </c>
      <c r="C34">
        <f t="shared" si="3"/>
        <v>11.18363188487381</v>
      </c>
    </row>
    <row r="35" spans="1:3" x14ac:dyDescent="0.2">
      <c r="A35" s="9">
        <v>35</v>
      </c>
      <c r="B35">
        <f t="shared" si="2"/>
        <v>3.9565217391304337</v>
      </c>
      <c r="C35">
        <f t="shared" si="3"/>
        <v>11.419578757426672</v>
      </c>
    </row>
    <row r="36" spans="1:3" x14ac:dyDescent="0.2">
      <c r="A36" s="9">
        <v>36</v>
      </c>
      <c r="B36">
        <f t="shared" si="2"/>
        <v>4.0434782608695645</v>
      </c>
      <c r="C36">
        <f t="shared" si="3"/>
        <v>11.656984016767483</v>
      </c>
    </row>
    <row r="37" spans="1:3" x14ac:dyDescent="0.2">
      <c r="A37" s="9">
        <v>37</v>
      </c>
      <c r="B37">
        <f t="shared" si="2"/>
        <v>4.1304347826086945</v>
      </c>
      <c r="C37">
        <f t="shared" si="3"/>
        <v>11.895766261584576</v>
      </c>
    </row>
    <row r="38" spans="1:3" x14ac:dyDescent="0.2">
      <c r="A38" s="9">
        <v>38</v>
      </c>
      <c r="B38">
        <f t="shared" si="2"/>
        <v>4.2173913043478244</v>
      </c>
      <c r="C38">
        <f t="shared" si="3"/>
        <v>12.135840704265162</v>
      </c>
    </row>
    <row r="39" spans="1:3" x14ac:dyDescent="0.2">
      <c r="A39" s="9">
        <v>39</v>
      </c>
      <c r="B39">
        <f t="shared" si="2"/>
        <v>4.3043478260869552</v>
      </c>
      <c r="C39">
        <f t="shared" si="3"/>
        <v>12.377121386193204</v>
      </c>
    </row>
    <row r="40" spans="1:3" x14ac:dyDescent="0.2">
      <c r="A40" s="9">
        <v>40</v>
      </c>
      <c r="B40">
        <f t="shared" si="2"/>
        <v>4.391304347826086</v>
      </c>
      <c r="C40">
        <f t="shared" si="3"/>
        <v>12.619523040892409</v>
      </c>
    </row>
    <row r="41" spans="1:3" x14ac:dyDescent="0.2">
      <c r="A41" s="9">
        <v>41</v>
      </c>
      <c r="B41">
        <f t="shared" si="2"/>
        <v>4.478260869565216</v>
      </c>
      <c r="C41">
        <f t="shared" si="3"/>
        <v>12.862962578113102</v>
      </c>
    </row>
    <row r="42" spans="1:3" x14ac:dyDescent="0.2">
      <c r="A42" s="9">
        <v>42</v>
      </c>
      <c r="B42">
        <f t="shared" si="2"/>
        <v>4.5652173913043468</v>
      </c>
      <c r="C42">
        <f t="shared" si="3"/>
        <v>13.10736019829055</v>
      </c>
    </row>
    <row r="43" spans="1:3" x14ac:dyDescent="0.2">
      <c r="A43" s="9">
        <v>43</v>
      </c>
      <c r="B43">
        <f t="shared" si="2"/>
        <v>4.6521739130434767</v>
      </c>
      <c r="C43">
        <f t="shared" si="3"/>
        <v>13.352640171289487</v>
      </c>
    </row>
    <row r="44" spans="1:3" x14ac:dyDescent="0.2">
      <c r="A44" s="9">
        <v>44</v>
      </c>
      <c r="B44">
        <f t="shared" si="2"/>
        <v>4.7391304347826075</v>
      </c>
      <c r="C44">
        <f t="shared" si="3"/>
        <v>13.598731326948048</v>
      </c>
    </row>
    <row r="45" spans="1:3" x14ac:dyDescent="0.2">
      <c r="A45" s="9">
        <v>45</v>
      </c>
      <c r="B45">
        <f t="shared" si="2"/>
        <v>4.8260869565217384</v>
      </c>
      <c r="C45">
        <f t="shared" si="3"/>
        <v>13.845567309865476</v>
      </c>
    </row>
    <row r="46" spans="1:3" x14ac:dyDescent="0.2">
      <c r="A46" s="9">
        <v>46</v>
      </c>
      <c r="B46">
        <f t="shared" si="2"/>
        <v>4.9130434782608683</v>
      </c>
      <c r="C46">
        <f t="shared" si="3"/>
        <v>14.093086649727791</v>
      </c>
    </row>
    <row r="47" spans="1:3" x14ac:dyDescent="0.2">
      <c r="A47" s="9">
        <v>47</v>
      </c>
      <c r="B47">
        <f t="shared" si="2"/>
        <v>4.9999999999999982</v>
      </c>
      <c r="C47">
        <f t="shared" si="3"/>
        <v>14.341232693602553</v>
      </c>
    </row>
    <row r="48" spans="1:3" x14ac:dyDescent="0.2">
      <c r="A48" s="9">
        <v>48</v>
      </c>
      <c r="B48">
        <f t="shared" si="2"/>
        <v>5.086956521739129</v>
      </c>
      <c r="C48">
        <f t="shared" si="3"/>
        <v>14.589953439934806</v>
      </c>
    </row>
    <row r="49" spans="1:3" x14ac:dyDescent="0.2">
      <c r="A49" s="9">
        <v>49</v>
      </c>
      <c r="B49">
        <f t="shared" si="2"/>
        <v>5.1739130434782599</v>
      </c>
      <c r="C49">
        <f t="shared" si="3"/>
        <v>14.839201306766205</v>
      </c>
    </row>
    <row r="50" spans="1:3" x14ac:dyDescent="0.2">
      <c r="A50" s="9">
        <v>50</v>
      </c>
      <c r="B50">
        <f t="shared" si="2"/>
        <v>5.2608695652173898</v>
      </c>
      <c r="C50">
        <f t="shared" si="3"/>
        <v>15.088932859810802</v>
      </c>
    </row>
    <row r="51" spans="1:3" x14ac:dyDescent="0.2">
      <c r="A51" s="9">
        <v>51</v>
      </c>
      <c r="B51">
        <f t="shared" si="2"/>
        <v>5.3478260869565206</v>
      </c>
      <c r="C51">
        <f t="shared" si="3"/>
        <v>15.339108519905945</v>
      </c>
    </row>
    <row r="52" spans="1:3" x14ac:dyDescent="0.2">
      <c r="A52" s="9">
        <v>52</v>
      </c>
      <c r="B52">
        <f t="shared" si="2"/>
        <v>5.4347826086956506</v>
      </c>
      <c r="C52">
        <f t="shared" si="3"/>
        <v>15.58969226420051</v>
      </c>
    </row>
    <row r="53" spans="1:3" x14ac:dyDescent="0.2">
      <c r="A53" s="9">
        <v>53</v>
      </c>
      <c r="B53">
        <f t="shared" si="2"/>
        <v>5.5217391304347814</v>
      </c>
      <c r="C53">
        <f t="shared" si="3"/>
        <v>15.840651331262444</v>
      </c>
    </row>
    <row r="54" spans="1:3" x14ac:dyDescent="0.2">
      <c r="A54" s="9">
        <v>54</v>
      </c>
      <c r="B54">
        <f t="shared" si="2"/>
        <v>5.6086956521739113</v>
      </c>
      <c r="C54">
        <f t="shared" si="3"/>
        <v>16.091955937005153</v>
      </c>
    </row>
    <row r="55" spans="1:3" x14ac:dyDescent="0.2">
      <c r="A55" s="9">
        <v>55</v>
      </c>
      <c r="B55">
        <f t="shared" si="2"/>
        <v>5.6956521739130421</v>
      </c>
      <c r="C55">
        <f t="shared" si="3"/>
        <v>16.343579005826289</v>
      </c>
    </row>
    <row r="56" spans="1:3" x14ac:dyDescent="0.2">
      <c r="A56" s="9">
        <v>56</v>
      </c>
      <c r="B56">
        <f t="shared" si="2"/>
        <v>5.7826086956521721</v>
      </c>
      <c r="C56">
        <f t="shared" si="3"/>
        <v>16.595495919488354</v>
      </c>
    </row>
    <row r="57" spans="1:3" x14ac:dyDescent="0.2">
      <c r="A57" s="9">
        <v>57</v>
      </c>
      <c r="B57">
        <f t="shared" si="2"/>
        <v>5.8695652173913029</v>
      </c>
      <c r="C57">
        <f t="shared" si="3"/>
        <v>16.847684284920437</v>
      </c>
    </row>
    <row r="58" spans="1:3" x14ac:dyDescent="0.2">
      <c r="A58" s="9">
        <v>58</v>
      </c>
      <c r="B58">
        <f t="shared" si="2"/>
        <v>5.9565217391304328</v>
      </c>
      <c r="C58">
        <f t="shared" si="3"/>
        <v>17.100123721170039</v>
      </c>
    </row>
    <row r="59" spans="1:3" x14ac:dyDescent="0.2">
      <c r="A59" s="9">
        <v>59</v>
      </c>
      <c r="B59">
        <f t="shared" si="2"/>
        <v>6.0434782608695636</v>
      </c>
      <c r="C59">
        <f t="shared" si="3"/>
        <v>17.352795665088923</v>
      </c>
    </row>
    <row r="60" spans="1:3" x14ac:dyDescent="0.2">
      <c r="A60" s="9">
        <v>60</v>
      </c>
      <c r="B60">
        <f t="shared" si="2"/>
        <v>6.1304347826086936</v>
      </c>
      <c r="C60">
        <f t="shared" si="3"/>
        <v>17.605683194918843</v>
      </c>
    </row>
    <row r="61" spans="1:3" x14ac:dyDescent="0.2">
      <c r="A61" s="9">
        <v>61</v>
      </c>
      <c r="B61">
        <f t="shared" si="2"/>
        <v>6.2173913043478244</v>
      </c>
      <c r="C61">
        <f t="shared" si="3"/>
        <v>17.858770870691309</v>
      </c>
    </row>
    <row r="62" spans="1:3" x14ac:dyDescent="0.2">
      <c r="A62" s="9">
        <v>62</v>
      </c>
      <c r="B62">
        <f t="shared" si="2"/>
        <v>6.3043478260869543</v>
      </c>
      <c r="C62">
        <f t="shared" si="3"/>
        <v>18.112044590222968</v>
      </c>
    </row>
    <row r="63" spans="1:3" x14ac:dyDescent="0.2">
      <c r="A63" s="9">
        <v>63</v>
      </c>
      <c r="B63">
        <f t="shared" si="2"/>
        <v>6.3913043478260851</v>
      </c>
      <c r="C63">
        <f t="shared" si="3"/>
        <v>18.365491459438648</v>
      </c>
    </row>
    <row r="64" spans="1:3" x14ac:dyDescent="0.2">
      <c r="A64" s="9">
        <v>64</v>
      </c>
      <c r="B64">
        <f t="shared" si="2"/>
        <v>6.4782608695652151</v>
      </c>
      <c r="C64">
        <f t="shared" si="3"/>
        <v>18.619099675761209</v>
      </c>
    </row>
    <row r="65" spans="1:3" x14ac:dyDescent="0.2">
      <c r="A65" s="9">
        <v>65</v>
      </c>
      <c r="B65">
        <f t="shared" ref="B65:B70" si="4">1+(A65-1)*0.0869565217391304</f>
        <v>6.5652173913043459</v>
      </c>
      <c r="C65">
        <f t="shared" ref="C65:C70" si="5">0.552275027012191+2.6072426981323*B65+10.3179528575233*(0.00254452926208651+(B65-3.42748091603053)^2/890.18320610687)^0.5</f>
        <v>18.872858423351648</v>
      </c>
    </row>
    <row r="66" spans="1:3" x14ac:dyDescent="0.2">
      <c r="A66" s="9">
        <v>66</v>
      </c>
      <c r="B66">
        <f t="shared" si="4"/>
        <v>6.6521739130434767</v>
      </c>
      <c r="C66">
        <f t="shared" si="5"/>
        <v>19.126757779049338</v>
      </c>
    </row>
    <row r="67" spans="1:3" x14ac:dyDescent="0.2">
      <c r="A67" s="9">
        <v>67</v>
      </c>
      <c r="B67">
        <f t="shared" si="4"/>
        <v>6.7391304347826066</v>
      </c>
      <c r="C67">
        <f t="shared" si="5"/>
        <v>19.38078862794239</v>
      </c>
    </row>
    <row r="68" spans="1:3" x14ac:dyDescent="0.2">
      <c r="A68" s="9">
        <v>68</v>
      </c>
      <c r="B68">
        <f t="shared" si="4"/>
        <v>6.8260869565217375</v>
      </c>
      <c r="C68">
        <f t="shared" si="5"/>
        <v>19.63494258758297</v>
      </c>
    </row>
    <row r="69" spans="1:3" x14ac:dyDescent="0.2">
      <c r="A69" s="9">
        <v>69</v>
      </c>
      <c r="B69">
        <f t="shared" si="4"/>
        <v>6.9130434782608674</v>
      </c>
      <c r="C69">
        <f t="shared" si="5"/>
        <v>19.889211939948954</v>
      </c>
    </row>
    <row r="70" spans="1:3" x14ac:dyDescent="0.2">
      <c r="A70" s="9">
        <v>70</v>
      </c>
      <c r="B70">
        <f t="shared" si="4"/>
        <v>6.9999999999999982</v>
      </c>
      <c r="C70">
        <f t="shared" si="5"/>
        <v>20.143589570337436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baseColWidth="10" defaultRowHeight="16" x14ac:dyDescent="0.2"/>
  <sheetData>
    <row r="1" spans="1:3" x14ac:dyDescent="0.2">
      <c r="A1" s="9">
        <v>1</v>
      </c>
      <c r="B1">
        <f t="shared" ref="B1:B32" si="0">1+(A1-1)*0.0606060606060606</f>
        <v>1</v>
      </c>
      <c r="C1">
        <f t="shared" ref="C1:C32" si="1">0.552275027012191+2.6072426981323*B1-10.3179528575233*(1.00254452926209+(B1-3.42748091603053)^2/890.18320610687)^0.5</f>
        <v>-7.2056048778670228</v>
      </c>
    </row>
    <row r="2" spans="1:3" x14ac:dyDescent="0.2">
      <c r="A2" s="9">
        <v>2</v>
      </c>
      <c r="B2">
        <f t="shared" si="0"/>
        <v>1.0606060606060606</v>
      </c>
      <c r="C2">
        <f t="shared" si="1"/>
        <v>-7.0459137417654576</v>
      </c>
    </row>
    <row r="3" spans="1:3" x14ac:dyDescent="0.2">
      <c r="A3" s="9">
        <v>3</v>
      </c>
      <c r="B3">
        <f t="shared" si="0"/>
        <v>1.1212121212121211</v>
      </c>
      <c r="C3">
        <f t="shared" si="1"/>
        <v>-6.8862647284922636</v>
      </c>
    </row>
    <row r="4" spans="1:3" x14ac:dyDescent="0.2">
      <c r="A4" s="9">
        <v>4</v>
      </c>
      <c r="B4">
        <f t="shared" si="0"/>
        <v>1.1818181818181819</v>
      </c>
      <c r="C4">
        <f t="shared" si="1"/>
        <v>-6.7266578579818228</v>
      </c>
    </row>
    <row r="5" spans="1:3" x14ac:dyDescent="0.2">
      <c r="A5" s="9">
        <v>5</v>
      </c>
      <c r="B5">
        <f t="shared" si="0"/>
        <v>1.2424242424242424</v>
      </c>
      <c r="C5">
        <f t="shared" si="1"/>
        <v>-6.5670931496665768</v>
      </c>
    </row>
    <row r="6" spans="1:3" x14ac:dyDescent="0.2">
      <c r="A6" s="9">
        <v>6</v>
      </c>
      <c r="B6">
        <f t="shared" si="0"/>
        <v>1.303030303030303</v>
      </c>
      <c r="C6">
        <f t="shared" si="1"/>
        <v>-6.4075706224758537</v>
      </c>
    </row>
    <row r="7" spans="1:3" x14ac:dyDescent="0.2">
      <c r="A7" s="9">
        <v>7</v>
      </c>
      <c r="B7">
        <f t="shared" si="0"/>
        <v>1.3636363636363635</v>
      </c>
      <c r="C7">
        <f t="shared" si="1"/>
        <v>-6.2480902948347232</v>
      </c>
    </row>
    <row r="8" spans="1:3" x14ac:dyDescent="0.2">
      <c r="A8" s="9">
        <v>8</v>
      </c>
      <c r="B8">
        <f t="shared" si="0"/>
        <v>1.4242424242424243</v>
      </c>
      <c r="C8">
        <f t="shared" si="1"/>
        <v>-6.0886521846628749</v>
      </c>
    </row>
    <row r="9" spans="1:3" x14ac:dyDescent="0.2">
      <c r="A9" s="9">
        <v>9</v>
      </c>
      <c r="B9">
        <f t="shared" si="0"/>
        <v>1.4848484848484849</v>
      </c>
      <c r="C9">
        <f t="shared" si="1"/>
        <v>-5.9292563093735247</v>
      </c>
    </row>
    <row r="10" spans="1:3" x14ac:dyDescent="0.2">
      <c r="A10" s="9">
        <v>10</v>
      </c>
      <c r="B10">
        <f t="shared" si="0"/>
        <v>1.5454545454545454</v>
      </c>
      <c r="C10">
        <f t="shared" si="1"/>
        <v>-5.7699026858723688</v>
      </c>
    </row>
    <row r="11" spans="1:3" x14ac:dyDescent="0.2">
      <c r="A11" s="9">
        <v>11</v>
      </c>
      <c r="B11">
        <f t="shared" si="0"/>
        <v>1.606060606060606</v>
      </c>
      <c r="C11">
        <f t="shared" si="1"/>
        <v>-5.6105913305565522</v>
      </c>
    </row>
    <row r="12" spans="1:3" x14ac:dyDescent="0.2">
      <c r="A12" s="9">
        <v>12</v>
      </c>
      <c r="B12">
        <f t="shared" si="0"/>
        <v>1.6666666666666665</v>
      </c>
      <c r="C12">
        <f t="shared" si="1"/>
        <v>-5.4513222593136526</v>
      </c>
    </row>
    <row r="13" spans="1:3" x14ac:dyDescent="0.2">
      <c r="A13" s="9">
        <v>13</v>
      </c>
      <c r="B13">
        <f t="shared" si="0"/>
        <v>1.7272727272727271</v>
      </c>
      <c r="C13">
        <f t="shared" si="1"/>
        <v>-5.2920954875207471</v>
      </c>
    </row>
    <row r="14" spans="1:3" x14ac:dyDescent="0.2">
      <c r="A14" s="9">
        <v>14</v>
      </c>
      <c r="B14">
        <f t="shared" si="0"/>
        <v>1.7878787878787878</v>
      </c>
      <c r="C14">
        <f t="shared" si="1"/>
        <v>-5.1329110300434291</v>
      </c>
    </row>
    <row r="15" spans="1:3" x14ac:dyDescent="0.2">
      <c r="A15" s="9">
        <v>15</v>
      </c>
      <c r="B15">
        <f t="shared" si="0"/>
        <v>1.8484848484848484</v>
      </c>
      <c r="C15">
        <f t="shared" si="1"/>
        <v>-4.9737689012349442</v>
      </c>
    </row>
    <row r="16" spans="1:3" x14ac:dyDescent="0.2">
      <c r="A16" s="9">
        <v>16</v>
      </c>
      <c r="B16">
        <f t="shared" si="0"/>
        <v>1.9090909090909092</v>
      </c>
      <c r="C16">
        <f t="shared" si="1"/>
        <v>-4.8146691149352829</v>
      </c>
    </row>
    <row r="17" spans="1:3" x14ac:dyDescent="0.2">
      <c r="A17" s="9">
        <v>17</v>
      </c>
      <c r="B17">
        <f t="shared" si="0"/>
        <v>1.9696969696969697</v>
      </c>
      <c r="C17">
        <f t="shared" si="1"/>
        <v>-4.6556116844703546</v>
      </c>
    </row>
    <row r="18" spans="1:3" x14ac:dyDescent="0.2">
      <c r="A18" s="9">
        <v>18</v>
      </c>
      <c r="B18">
        <f t="shared" si="0"/>
        <v>2.0303030303030303</v>
      </c>
      <c r="C18">
        <f t="shared" si="1"/>
        <v>-4.4965966226511522</v>
      </c>
    </row>
    <row r="19" spans="1:3" x14ac:dyDescent="0.2">
      <c r="A19" s="9">
        <v>19</v>
      </c>
      <c r="B19">
        <f t="shared" si="0"/>
        <v>2.0909090909090908</v>
      </c>
      <c r="C19">
        <f t="shared" si="1"/>
        <v>-4.3376239417729892</v>
      </c>
    </row>
    <row r="20" spans="1:3" x14ac:dyDescent="0.2">
      <c r="A20" s="9">
        <v>20</v>
      </c>
      <c r="B20">
        <f t="shared" si="0"/>
        <v>2.1515151515151514</v>
      </c>
      <c r="C20">
        <f t="shared" si="1"/>
        <v>-4.1786936536147294</v>
      </c>
    </row>
    <row r="21" spans="1:3" x14ac:dyDescent="0.2">
      <c r="A21" s="9">
        <v>21</v>
      </c>
      <c r="B21">
        <f t="shared" si="0"/>
        <v>2.2121212121212119</v>
      </c>
      <c r="C21">
        <f t="shared" si="1"/>
        <v>-4.019805769438074</v>
      </c>
    </row>
    <row r="22" spans="1:3" x14ac:dyDescent="0.2">
      <c r="A22" s="9">
        <v>22</v>
      </c>
      <c r="B22">
        <f t="shared" si="0"/>
        <v>2.2727272727272725</v>
      </c>
      <c r="C22">
        <f t="shared" si="1"/>
        <v>-3.860960299986866</v>
      </c>
    </row>
    <row r="23" spans="1:3" x14ac:dyDescent="0.2">
      <c r="A23" s="9">
        <v>23</v>
      </c>
      <c r="B23">
        <f t="shared" si="0"/>
        <v>2.333333333333333</v>
      </c>
      <c r="C23">
        <f t="shared" si="1"/>
        <v>-3.7021572554864317</v>
      </c>
    </row>
    <row r="24" spans="1:3" x14ac:dyDescent="0.2">
      <c r="A24" s="9">
        <v>24</v>
      </c>
      <c r="B24">
        <f t="shared" si="0"/>
        <v>2.3939393939393936</v>
      </c>
      <c r="C24">
        <f t="shared" si="1"/>
        <v>-3.5433966456429573</v>
      </c>
    </row>
    <row r="25" spans="1:3" x14ac:dyDescent="0.2">
      <c r="A25" s="9">
        <v>25</v>
      </c>
      <c r="B25">
        <f t="shared" si="0"/>
        <v>2.4545454545454541</v>
      </c>
      <c r="C25">
        <f t="shared" si="1"/>
        <v>-3.3846784796428935</v>
      </c>
    </row>
    <row r="26" spans="1:3" x14ac:dyDescent="0.2">
      <c r="A26" s="9">
        <v>26</v>
      </c>
      <c r="B26">
        <f t="shared" si="0"/>
        <v>2.5151515151515147</v>
      </c>
      <c r="C26">
        <f t="shared" si="1"/>
        <v>-3.2260027661523747</v>
      </c>
    </row>
    <row r="27" spans="1:3" x14ac:dyDescent="0.2">
      <c r="A27" s="9">
        <v>27</v>
      </c>
      <c r="B27">
        <f t="shared" si="0"/>
        <v>2.5757575757575757</v>
      </c>
      <c r="C27">
        <f t="shared" si="1"/>
        <v>-3.067369513316704</v>
      </c>
    </row>
    <row r="28" spans="1:3" x14ac:dyDescent="0.2">
      <c r="A28" s="9">
        <v>28</v>
      </c>
      <c r="B28">
        <f t="shared" si="0"/>
        <v>2.6363636363636362</v>
      </c>
      <c r="C28">
        <f t="shared" si="1"/>
        <v>-2.9087787287598488</v>
      </c>
    </row>
    <row r="29" spans="1:3" x14ac:dyDescent="0.2">
      <c r="A29" s="9">
        <v>29</v>
      </c>
      <c r="B29">
        <f t="shared" si="0"/>
        <v>2.6969696969696968</v>
      </c>
      <c r="C29">
        <f t="shared" si="1"/>
        <v>-2.7502304195839624</v>
      </c>
    </row>
    <row r="30" spans="1:3" x14ac:dyDescent="0.2">
      <c r="A30" s="9">
        <v>30</v>
      </c>
      <c r="B30">
        <f t="shared" si="0"/>
        <v>2.7575757575757573</v>
      </c>
      <c r="C30">
        <f t="shared" si="1"/>
        <v>-2.5917245923689549</v>
      </c>
    </row>
    <row r="31" spans="1:3" x14ac:dyDescent="0.2">
      <c r="A31" s="9">
        <v>31</v>
      </c>
      <c r="B31">
        <f t="shared" si="0"/>
        <v>2.8181818181818183</v>
      </c>
      <c r="C31">
        <f t="shared" si="1"/>
        <v>-2.4332612531720876</v>
      </c>
    </row>
    <row r="32" spans="1:3" x14ac:dyDescent="0.2">
      <c r="A32" s="9">
        <v>32</v>
      </c>
      <c r="B32">
        <f t="shared" si="0"/>
        <v>2.8787878787878789</v>
      </c>
      <c r="C32">
        <f t="shared" si="1"/>
        <v>-2.2748404075275968</v>
      </c>
    </row>
    <row r="33" spans="1:3" x14ac:dyDescent="0.2">
      <c r="A33" s="9">
        <v>33</v>
      </c>
      <c r="B33">
        <f t="shared" ref="B33:B64" si="2">1+(A33-1)*0.0606060606060606</f>
        <v>2.9393939393939394</v>
      </c>
      <c r="C33">
        <f t="shared" ref="C33:C64" si="3">0.552275027012191+2.6072426981323*B33-10.3179528575233*(1.00254452926209+(B33-3.42748091603053)^2/890.18320610687)^0.5</f>
        <v>-2.1164620604463487</v>
      </c>
    </row>
    <row r="34" spans="1:3" x14ac:dyDescent="0.2">
      <c r="A34" s="9">
        <v>34</v>
      </c>
      <c r="B34">
        <f t="shared" si="2"/>
        <v>3</v>
      </c>
      <c r="C34">
        <f t="shared" si="3"/>
        <v>-1.9581262164155415</v>
      </c>
    </row>
    <row r="35" spans="1:3" x14ac:dyDescent="0.2">
      <c r="A35" s="9">
        <v>35</v>
      </c>
      <c r="B35">
        <f t="shared" si="2"/>
        <v>3.0606060606060606</v>
      </c>
      <c r="C35">
        <f t="shared" si="3"/>
        <v>-1.7998328793984211</v>
      </c>
    </row>
    <row r="36" spans="1:3" x14ac:dyDescent="0.2">
      <c r="A36" s="9">
        <v>36</v>
      </c>
      <c r="B36">
        <f t="shared" si="2"/>
        <v>3.1212121212121211</v>
      </c>
      <c r="C36">
        <f t="shared" si="3"/>
        <v>-1.6415820528340372</v>
      </c>
    </row>
    <row r="37" spans="1:3" x14ac:dyDescent="0.2">
      <c r="A37" s="9">
        <v>37</v>
      </c>
      <c r="B37">
        <f t="shared" si="2"/>
        <v>3.1818181818181817</v>
      </c>
      <c r="C37">
        <f t="shared" si="3"/>
        <v>-1.4833737396370346</v>
      </c>
    </row>
    <row r="38" spans="1:3" x14ac:dyDescent="0.2">
      <c r="A38" s="9">
        <v>38</v>
      </c>
      <c r="B38">
        <f t="shared" si="2"/>
        <v>3.2424242424242422</v>
      </c>
      <c r="C38">
        <f t="shared" si="3"/>
        <v>-1.3252079421974656</v>
      </c>
    </row>
    <row r="39" spans="1:3" x14ac:dyDescent="0.2">
      <c r="A39" s="9">
        <v>39</v>
      </c>
      <c r="B39">
        <f t="shared" si="2"/>
        <v>3.3030303030303028</v>
      </c>
      <c r="C39">
        <f t="shared" si="3"/>
        <v>-1.1670846623806455</v>
      </c>
    </row>
    <row r="40" spans="1:3" x14ac:dyDescent="0.2">
      <c r="A40" s="9">
        <v>40</v>
      </c>
      <c r="B40">
        <f t="shared" si="2"/>
        <v>3.3636363636363633</v>
      </c>
      <c r="C40">
        <f t="shared" si="3"/>
        <v>-1.009003901527052</v>
      </c>
    </row>
    <row r="41" spans="1:3" x14ac:dyDescent="0.2">
      <c r="A41" s="9">
        <v>41</v>
      </c>
      <c r="B41">
        <f t="shared" si="2"/>
        <v>3.4242424242424239</v>
      </c>
      <c r="C41">
        <f t="shared" si="3"/>
        <v>-0.85096566045221778</v>
      </c>
    </row>
    <row r="42" spans="1:3" x14ac:dyDescent="0.2">
      <c r="A42" s="9">
        <v>42</v>
      </c>
      <c r="B42">
        <f t="shared" si="2"/>
        <v>3.4848484848484844</v>
      </c>
      <c r="C42">
        <f t="shared" si="3"/>
        <v>-0.69296993944669971</v>
      </c>
    </row>
    <row r="43" spans="1:3" x14ac:dyDescent="0.2">
      <c r="A43" s="9">
        <v>43</v>
      </c>
      <c r="B43">
        <f t="shared" si="2"/>
        <v>3.5454545454545454</v>
      </c>
      <c r="C43">
        <f t="shared" si="3"/>
        <v>-0.53501673827604712</v>
      </c>
    </row>
    <row r="44" spans="1:3" x14ac:dyDescent="0.2">
      <c r="A44" s="9">
        <v>44</v>
      </c>
      <c r="B44">
        <f t="shared" si="2"/>
        <v>3.606060606060606</v>
      </c>
      <c r="C44">
        <f t="shared" si="3"/>
        <v>-0.37710605618082838</v>
      </c>
    </row>
    <row r="45" spans="1:3" x14ac:dyDescent="0.2">
      <c r="A45" s="9">
        <v>45</v>
      </c>
      <c r="B45">
        <f t="shared" si="2"/>
        <v>3.6666666666666665</v>
      </c>
      <c r="C45">
        <f t="shared" si="3"/>
        <v>-0.21923789187666642</v>
      </c>
    </row>
    <row r="46" spans="1:3" x14ac:dyDescent="0.2">
      <c r="A46" s="9">
        <v>46</v>
      </c>
      <c r="B46">
        <f t="shared" si="2"/>
        <v>3.7272727272727271</v>
      </c>
      <c r="C46">
        <f t="shared" si="3"/>
        <v>-6.1412243554334722E-2</v>
      </c>
    </row>
    <row r="47" spans="1:3" x14ac:dyDescent="0.2">
      <c r="A47" s="9">
        <v>47</v>
      </c>
      <c r="B47">
        <f t="shared" si="2"/>
        <v>3.7878787878787876</v>
      </c>
      <c r="C47">
        <f t="shared" si="3"/>
        <v>9.6370891120153956E-2</v>
      </c>
    </row>
    <row r="48" spans="1:3" x14ac:dyDescent="0.2">
      <c r="A48" s="9">
        <v>48</v>
      </c>
      <c r="B48">
        <f t="shared" si="2"/>
        <v>3.8484848484848482</v>
      </c>
      <c r="C48">
        <f t="shared" si="3"/>
        <v>0.25411151500538942</v>
      </c>
    </row>
    <row r="49" spans="1:3" x14ac:dyDescent="0.2">
      <c r="A49" s="9">
        <v>49</v>
      </c>
      <c r="B49">
        <f t="shared" si="2"/>
        <v>3.9090909090909087</v>
      </c>
      <c r="C49">
        <f t="shared" si="3"/>
        <v>0.41180963148438821</v>
      </c>
    </row>
    <row r="50" spans="1:3" x14ac:dyDescent="0.2">
      <c r="A50" s="9">
        <v>50</v>
      </c>
      <c r="B50">
        <f t="shared" si="2"/>
        <v>3.9696969696969693</v>
      </c>
      <c r="C50">
        <f t="shared" si="3"/>
        <v>0.56946524446437863</v>
      </c>
    </row>
    <row r="51" spans="1:3" x14ac:dyDescent="0.2">
      <c r="A51" s="9">
        <v>51</v>
      </c>
      <c r="B51">
        <f t="shared" si="2"/>
        <v>4.0303030303030294</v>
      </c>
      <c r="C51">
        <f t="shared" si="3"/>
        <v>0.72707835837657697</v>
      </c>
    </row>
    <row r="52" spans="1:3" x14ac:dyDescent="0.2">
      <c r="A52" s="9">
        <v>52</v>
      </c>
      <c r="B52">
        <f t="shared" si="2"/>
        <v>4.0909090909090908</v>
      </c>
      <c r="C52">
        <f t="shared" si="3"/>
        <v>0.88464897817591215</v>
      </c>
    </row>
    <row r="53" spans="1:3" x14ac:dyDescent="0.2">
      <c r="A53" s="9">
        <v>53</v>
      </c>
      <c r="B53">
        <f t="shared" si="2"/>
        <v>4.1515151515151514</v>
      </c>
      <c r="C53">
        <f t="shared" si="3"/>
        <v>1.0421771093406917</v>
      </c>
    </row>
    <row r="54" spans="1:3" x14ac:dyDescent="0.2">
      <c r="A54" s="9">
        <v>54</v>
      </c>
      <c r="B54">
        <f t="shared" si="2"/>
        <v>4.2121212121212119</v>
      </c>
      <c r="C54">
        <f t="shared" si="3"/>
        <v>1.1996627578723</v>
      </c>
    </row>
    <row r="55" spans="1:3" x14ac:dyDescent="0.2">
      <c r="A55" s="9">
        <v>55</v>
      </c>
      <c r="B55">
        <f t="shared" si="2"/>
        <v>4.2727272727272725</v>
      </c>
      <c r="C55">
        <f t="shared" si="3"/>
        <v>1.3571059302948107</v>
      </c>
    </row>
    <row r="56" spans="1:3" x14ac:dyDescent="0.2">
      <c r="A56" s="9">
        <v>56</v>
      </c>
      <c r="B56">
        <f t="shared" si="2"/>
        <v>4.333333333333333</v>
      </c>
      <c r="C56">
        <f t="shared" si="3"/>
        <v>1.5145066336545874</v>
      </c>
    </row>
    <row r="57" spans="1:3" x14ac:dyDescent="0.2">
      <c r="A57" s="9">
        <v>57</v>
      </c>
      <c r="B57">
        <f t="shared" si="2"/>
        <v>4.3939393939393936</v>
      </c>
      <c r="C57">
        <f t="shared" si="3"/>
        <v>1.6718648755198497</v>
      </c>
    </row>
    <row r="58" spans="1:3" x14ac:dyDescent="0.2">
      <c r="A58" s="9">
        <v>58</v>
      </c>
      <c r="B58">
        <f t="shared" si="2"/>
        <v>4.4545454545454541</v>
      </c>
      <c r="C58">
        <f t="shared" si="3"/>
        <v>1.8291806639802122</v>
      </c>
    </row>
    <row r="59" spans="1:3" x14ac:dyDescent="0.2">
      <c r="A59" s="9">
        <v>59</v>
      </c>
      <c r="B59">
        <f t="shared" si="2"/>
        <v>4.5151515151515147</v>
      </c>
      <c r="C59">
        <f t="shared" si="3"/>
        <v>1.9864540076461736</v>
      </c>
    </row>
    <row r="60" spans="1:3" x14ac:dyDescent="0.2">
      <c r="A60" s="9">
        <v>60</v>
      </c>
      <c r="B60">
        <f t="shared" si="2"/>
        <v>4.5757575757575752</v>
      </c>
      <c r="C60">
        <f t="shared" si="3"/>
        <v>2.1436849156486026</v>
      </c>
    </row>
    <row r="61" spans="1:3" x14ac:dyDescent="0.2">
      <c r="A61" s="9">
        <v>61</v>
      </c>
      <c r="B61">
        <f t="shared" si="2"/>
        <v>4.6363636363636367</v>
      </c>
      <c r="C61">
        <f t="shared" si="3"/>
        <v>2.3008733976381688</v>
      </c>
    </row>
    <row r="62" spans="1:3" x14ac:dyDescent="0.2">
      <c r="A62" s="9">
        <v>62</v>
      </c>
      <c r="B62">
        <f t="shared" si="2"/>
        <v>4.6969696969696972</v>
      </c>
      <c r="C62">
        <f t="shared" si="3"/>
        <v>2.4580194637847441</v>
      </c>
    </row>
    <row r="63" spans="1:3" x14ac:dyDescent="0.2">
      <c r="A63" s="9">
        <v>63</v>
      </c>
      <c r="B63">
        <f t="shared" si="2"/>
        <v>4.7575757575757578</v>
      </c>
      <c r="C63">
        <f t="shared" si="3"/>
        <v>2.6151231247767939</v>
      </c>
    </row>
    <row r="64" spans="1:3" x14ac:dyDescent="0.2">
      <c r="A64" s="9">
        <v>64</v>
      </c>
      <c r="B64">
        <f t="shared" si="2"/>
        <v>4.8181818181818183</v>
      </c>
      <c r="C64">
        <f t="shared" si="3"/>
        <v>2.772184391820705</v>
      </c>
    </row>
    <row r="65" spans="1:3" x14ac:dyDescent="0.2">
      <c r="A65" s="9">
        <v>65</v>
      </c>
      <c r="B65">
        <f t="shared" ref="B65:B96" si="4">1+(A65-1)*0.0606060606060606</f>
        <v>4.8787878787878789</v>
      </c>
      <c r="C65">
        <f t="shared" ref="C65:C96" si="5">0.552275027012191+2.6072426981323*B65-10.3179528575233*(1.00254452926209+(B65-3.42748091603053)^2/890.18320610687)^0.5</f>
        <v>2.9292032766401075</v>
      </c>
    </row>
    <row r="66" spans="1:3" x14ac:dyDescent="0.2">
      <c r="A66" s="9">
        <v>66</v>
      </c>
      <c r="B66">
        <f t="shared" si="4"/>
        <v>4.9393939393939394</v>
      </c>
      <c r="C66">
        <f t="shared" si="5"/>
        <v>3.0861797914751534</v>
      </c>
    </row>
    <row r="67" spans="1:3" x14ac:dyDescent="0.2">
      <c r="A67" s="9">
        <v>67</v>
      </c>
      <c r="B67">
        <f t="shared" si="4"/>
        <v>5</v>
      </c>
      <c r="C67">
        <f t="shared" si="5"/>
        <v>3.2431139490817706</v>
      </c>
    </row>
    <row r="68" spans="1:3" x14ac:dyDescent="0.2">
      <c r="A68" s="9">
        <v>68</v>
      </c>
      <c r="B68">
        <f t="shared" si="4"/>
        <v>5.0606060606060606</v>
      </c>
      <c r="C68">
        <f t="shared" si="5"/>
        <v>3.4000057627308689</v>
      </c>
    </row>
    <row r="69" spans="1:3" x14ac:dyDescent="0.2">
      <c r="A69" s="9">
        <v>69</v>
      </c>
      <c r="B69">
        <f t="shared" si="4"/>
        <v>5.1212121212121211</v>
      </c>
      <c r="C69">
        <f t="shared" si="5"/>
        <v>3.5568552462075438</v>
      </c>
    </row>
    <row r="70" spans="1:3" x14ac:dyDescent="0.2">
      <c r="A70" s="9">
        <v>70</v>
      </c>
      <c r="B70">
        <f t="shared" si="4"/>
        <v>5.1818181818181817</v>
      </c>
      <c r="C70">
        <f t="shared" si="5"/>
        <v>3.713662413810221</v>
      </c>
    </row>
    <row r="71" spans="1:3" x14ac:dyDescent="0.2">
      <c r="A71" s="9">
        <v>71</v>
      </c>
      <c r="B71">
        <f t="shared" si="4"/>
        <v>5.2424242424242422</v>
      </c>
      <c r="C71">
        <f t="shared" si="5"/>
        <v>3.8704272803497979</v>
      </c>
    </row>
    <row r="72" spans="1:3" x14ac:dyDescent="0.2">
      <c r="A72" s="9">
        <v>72</v>
      </c>
      <c r="B72">
        <f t="shared" si="4"/>
        <v>5.3030303030303028</v>
      </c>
      <c r="C72">
        <f t="shared" si="5"/>
        <v>4.02714986114872</v>
      </c>
    </row>
    <row r="73" spans="1:3" x14ac:dyDescent="0.2">
      <c r="A73" s="9">
        <v>73</v>
      </c>
      <c r="B73">
        <f t="shared" si="4"/>
        <v>5.3636363636363633</v>
      </c>
      <c r="C73">
        <f t="shared" si="5"/>
        <v>4.1838301720400644</v>
      </c>
    </row>
    <row r="74" spans="1:3" x14ac:dyDescent="0.2">
      <c r="A74" s="9">
        <v>74</v>
      </c>
      <c r="B74">
        <f t="shared" si="4"/>
        <v>5.4242424242424239</v>
      </c>
      <c r="C74">
        <f t="shared" si="5"/>
        <v>4.3404682293665537</v>
      </c>
    </row>
    <row r="75" spans="1:3" x14ac:dyDescent="0.2">
      <c r="A75" s="9">
        <v>75</v>
      </c>
      <c r="B75">
        <f t="shared" si="4"/>
        <v>5.4848484848484844</v>
      </c>
      <c r="C75">
        <f t="shared" si="5"/>
        <v>4.497064049979592</v>
      </c>
    </row>
    <row r="76" spans="1:3" x14ac:dyDescent="0.2">
      <c r="A76" s="9">
        <v>76</v>
      </c>
      <c r="B76">
        <f t="shared" si="4"/>
        <v>5.545454545454545</v>
      </c>
      <c r="C76">
        <f t="shared" si="5"/>
        <v>4.6536176512382017</v>
      </c>
    </row>
    <row r="77" spans="1:3" x14ac:dyDescent="0.2">
      <c r="A77" s="9">
        <v>77</v>
      </c>
      <c r="B77">
        <f t="shared" si="4"/>
        <v>5.6060606060606055</v>
      </c>
      <c r="C77">
        <f t="shared" si="5"/>
        <v>4.8101290510079995</v>
      </c>
    </row>
    <row r="78" spans="1:3" x14ac:dyDescent="0.2">
      <c r="A78" s="9">
        <v>78</v>
      </c>
      <c r="B78">
        <f t="shared" si="4"/>
        <v>5.6666666666666661</v>
      </c>
      <c r="C78">
        <f t="shared" si="5"/>
        <v>4.9665982676600997</v>
      </c>
    </row>
    <row r="79" spans="1:3" x14ac:dyDescent="0.2">
      <c r="A79" s="9">
        <v>79</v>
      </c>
      <c r="B79">
        <f t="shared" si="4"/>
        <v>5.7272727272727266</v>
      </c>
      <c r="C79">
        <f t="shared" si="5"/>
        <v>5.1230253200699902</v>
      </c>
    </row>
    <row r="80" spans="1:3" x14ac:dyDescent="0.2">
      <c r="A80" s="9">
        <v>80</v>
      </c>
      <c r="B80">
        <f t="shared" si="4"/>
        <v>5.7878787878787872</v>
      </c>
      <c r="C80">
        <f t="shared" si="5"/>
        <v>5.2794102276164026</v>
      </c>
    </row>
    <row r="81" spans="1:3" x14ac:dyDescent="0.2">
      <c r="A81" s="9">
        <v>81</v>
      </c>
      <c r="B81">
        <f t="shared" si="4"/>
        <v>5.8484848484848477</v>
      </c>
      <c r="C81">
        <f t="shared" si="5"/>
        <v>5.4357530101801323</v>
      </c>
    </row>
    <row r="82" spans="1:3" x14ac:dyDescent="0.2">
      <c r="A82" s="9">
        <v>82</v>
      </c>
      <c r="B82">
        <f t="shared" si="4"/>
        <v>5.9090909090909083</v>
      </c>
      <c r="C82">
        <f t="shared" si="5"/>
        <v>5.5920536881428369</v>
      </c>
    </row>
    <row r="83" spans="1:3" x14ac:dyDescent="0.2">
      <c r="A83" s="9">
        <v>83</v>
      </c>
      <c r="B83">
        <f t="shared" si="4"/>
        <v>5.9696969696969688</v>
      </c>
      <c r="C83">
        <f t="shared" si="5"/>
        <v>5.7483122823858022</v>
      </c>
    </row>
    <row r="84" spans="1:3" x14ac:dyDescent="0.2">
      <c r="A84" s="9">
        <v>84</v>
      </c>
      <c r="B84">
        <f t="shared" si="4"/>
        <v>6.0303030303030303</v>
      </c>
      <c r="C84">
        <f t="shared" si="5"/>
        <v>5.9045288142886854</v>
      </c>
    </row>
    <row r="85" spans="1:3" x14ac:dyDescent="0.2">
      <c r="A85" s="9">
        <v>85</v>
      </c>
      <c r="B85">
        <f t="shared" si="4"/>
        <v>6.0909090909090908</v>
      </c>
      <c r="C85">
        <f t="shared" si="5"/>
        <v>6.0607033057282234</v>
      </c>
    </row>
    <row r="86" spans="1:3" x14ac:dyDescent="0.2">
      <c r="A86" s="9">
        <v>86</v>
      </c>
      <c r="B86">
        <f t="shared" si="4"/>
        <v>6.1515151515151514</v>
      </c>
      <c r="C86">
        <f t="shared" si="5"/>
        <v>6.2168357790769146</v>
      </c>
    </row>
    <row r="87" spans="1:3" x14ac:dyDescent="0.2">
      <c r="A87" s="9">
        <v>87</v>
      </c>
      <c r="B87">
        <f t="shared" si="4"/>
        <v>6.2121212121212119</v>
      </c>
      <c r="C87">
        <f t="shared" si="5"/>
        <v>6.3729262572016747</v>
      </c>
    </row>
    <row r="88" spans="1:3" x14ac:dyDescent="0.2">
      <c r="A88" s="9">
        <v>88</v>
      </c>
      <c r="B88">
        <f t="shared" si="4"/>
        <v>6.2727272727272725</v>
      </c>
      <c r="C88">
        <f t="shared" si="5"/>
        <v>6.5289747634624629</v>
      </c>
    </row>
    <row r="89" spans="1:3" x14ac:dyDescent="0.2">
      <c r="A89" s="9">
        <v>89</v>
      </c>
      <c r="B89">
        <f t="shared" si="4"/>
        <v>6.333333333333333</v>
      </c>
      <c r="C89">
        <f t="shared" si="5"/>
        <v>6.684981321710886</v>
      </c>
    </row>
    <row r="90" spans="1:3" x14ac:dyDescent="0.2">
      <c r="A90" s="9">
        <v>90</v>
      </c>
      <c r="B90">
        <f t="shared" si="4"/>
        <v>6.3939393939393936</v>
      </c>
      <c r="C90">
        <f t="shared" si="5"/>
        <v>6.8409459562887474</v>
      </c>
    </row>
    <row r="91" spans="1:3" x14ac:dyDescent="0.2">
      <c r="A91" s="9">
        <v>91</v>
      </c>
      <c r="B91">
        <f t="shared" si="4"/>
        <v>6.4545454545454541</v>
      </c>
      <c r="C91">
        <f t="shared" si="5"/>
        <v>6.9968686920266201</v>
      </c>
    </row>
    <row r="92" spans="1:3" x14ac:dyDescent="0.2">
      <c r="A92" s="9">
        <v>92</v>
      </c>
      <c r="B92">
        <f t="shared" si="4"/>
        <v>6.5151515151515147</v>
      </c>
      <c r="C92">
        <f t="shared" si="5"/>
        <v>7.1527495542423356</v>
      </c>
    </row>
    <row r="93" spans="1:3" x14ac:dyDescent="0.2">
      <c r="A93" s="9">
        <v>93</v>
      </c>
      <c r="B93">
        <f t="shared" si="4"/>
        <v>6.5757575757575752</v>
      </c>
      <c r="C93">
        <f t="shared" si="5"/>
        <v>7.3085885687394949</v>
      </c>
    </row>
    <row r="94" spans="1:3" x14ac:dyDescent="0.2">
      <c r="A94" s="9">
        <v>94</v>
      </c>
      <c r="B94">
        <f t="shared" si="4"/>
        <v>6.6363636363636358</v>
      </c>
      <c r="C94">
        <f t="shared" si="5"/>
        <v>7.4643857618059144</v>
      </c>
    </row>
    <row r="95" spans="1:3" x14ac:dyDescent="0.2">
      <c r="A95" s="9">
        <v>95</v>
      </c>
      <c r="B95">
        <f t="shared" si="4"/>
        <v>6.6969696969696964</v>
      </c>
      <c r="C95">
        <f t="shared" si="5"/>
        <v>7.6201411602120608</v>
      </c>
    </row>
    <row r="96" spans="1:3" x14ac:dyDescent="0.2">
      <c r="A96" s="9">
        <v>96</v>
      </c>
      <c r="B96">
        <f t="shared" si="4"/>
        <v>6.7575757575757569</v>
      </c>
      <c r="C96">
        <f t="shared" si="5"/>
        <v>7.7758547912094755</v>
      </c>
    </row>
    <row r="97" spans="1:3" x14ac:dyDescent="0.2">
      <c r="A97" s="9">
        <v>97</v>
      </c>
      <c r="B97">
        <f>1+(A97-1)*0.0606060606060606</f>
        <v>6.8181818181818175</v>
      </c>
      <c r="C97">
        <f>0.552275027012191+2.6072426981323*B97-10.3179528575233*(1.00254452926209+(B97-3.42748091603053)^2/890.18320610687)^0.5</f>
        <v>7.93152668252913</v>
      </c>
    </row>
    <row r="98" spans="1:3" x14ac:dyDescent="0.2">
      <c r="A98" s="9">
        <v>98</v>
      </c>
      <c r="B98">
        <f>1+(A98-1)*0.0606060606060606</f>
        <v>6.878787878787878</v>
      </c>
      <c r="C98">
        <f>0.552275027012191+2.6072426981323*B98-10.3179528575233*(1.00254452926209+(B98-3.42748091603053)^2/890.18320610687)^0.5</f>
        <v>8.0871568623798229</v>
      </c>
    </row>
    <row r="99" spans="1:3" x14ac:dyDescent="0.2">
      <c r="A99" s="9">
        <v>99</v>
      </c>
      <c r="B99">
        <f>1+(A99-1)*0.0606060606060606</f>
        <v>6.9393939393939386</v>
      </c>
      <c r="C99">
        <f>0.552275027012191+2.6072426981323*B99-10.3179528575233*(1.00254452926209+(B99-3.42748091603053)^2/890.18320610687)^0.5</f>
        <v>8.2427453594464559</v>
      </c>
    </row>
    <row r="100" spans="1:3" x14ac:dyDescent="0.2">
      <c r="A100" s="9">
        <v>100</v>
      </c>
      <c r="B100">
        <f>1+(A100-1)*0.0606060606060606</f>
        <v>6.9999999999999991</v>
      </c>
      <c r="C100">
        <f>0.552275027012191+2.6072426981323*B100-10.3179528575233*(1.00254452926209+(B100-3.42748091603053)^2/890.18320610687)^0.5</f>
        <v>8.3982922028883902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baseColWidth="10" defaultRowHeight="16" x14ac:dyDescent="0.2"/>
  <sheetData>
    <row r="1" spans="1:3" x14ac:dyDescent="0.2">
      <c r="A1" s="9">
        <v>1</v>
      </c>
      <c r="B1">
        <f t="shared" ref="B1:B32" si="0">1+(A1-1)*0.0606060606060606</f>
        <v>1</v>
      </c>
      <c r="C1">
        <f t="shared" ref="C1:C32" si="1">0.552275027012191+2.6072426981323*B1+10.3179528575233*(1.00254452926209+(B1-3.42748091603053)^2/890.18320610687)^0.5</f>
        <v>13.524640328156005</v>
      </c>
    </row>
    <row r="2" spans="1:3" x14ac:dyDescent="0.2">
      <c r="A2" s="9">
        <v>2</v>
      </c>
      <c r="B2">
        <f t="shared" si="0"/>
        <v>1.0606060606060606</v>
      </c>
      <c r="C2">
        <f t="shared" si="1"/>
        <v>13.68097861000987</v>
      </c>
    </row>
    <row r="3" spans="1:3" x14ac:dyDescent="0.2">
      <c r="A3" s="9">
        <v>3</v>
      </c>
      <c r="B3">
        <f t="shared" si="0"/>
        <v>1.1212121212121211</v>
      </c>
      <c r="C3">
        <f t="shared" si="1"/>
        <v>13.837359014692105</v>
      </c>
    </row>
    <row r="4" spans="1:3" x14ac:dyDescent="0.2">
      <c r="A4" s="9">
        <v>4</v>
      </c>
      <c r="B4">
        <f t="shared" si="0"/>
        <v>1.1818181818181819</v>
      </c>
      <c r="C4">
        <f t="shared" si="1"/>
        <v>13.993781562137094</v>
      </c>
    </row>
    <row r="5" spans="1:3" x14ac:dyDescent="0.2">
      <c r="A5" s="9">
        <v>5</v>
      </c>
      <c r="B5">
        <f t="shared" si="0"/>
        <v>1.2424242424242424</v>
      </c>
      <c r="C5">
        <f t="shared" si="1"/>
        <v>14.150246271777281</v>
      </c>
    </row>
    <row r="6" spans="1:3" x14ac:dyDescent="0.2">
      <c r="A6" s="9">
        <v>6</v>
      </c>
      <c r="B6">
        <f t="shared" si="0"/>
        <v>1.303030303030303</v>
      </c>
      <c r="C6">
        <f t="shared" si="1"/>
        <v>14.306753162541986</v>
      </c>
    </row>
    <row r="7" spans="1:3" x14ac:dyDescent="0.2">
      <c r="A7" s="9">
        <v>7</v>
      </c>
      <c r="B7">
        <f t="shared" si="0"/>
        <v>1.3636363636363635</v>
      </c>
      <c r="C7">
        <f t="shared" si="1"/>
        <v>14.463302252856286</v>
      </c>
    </row>
    <row r="8" spans="1:3" x14ac:dyDescent="0.2">
      <c r="A8" s="9">
        <v>8</v>
      </c>
      <c r="B8">
        <f t="shared" si="0"/>
        <v>1.4242424242424243</v>
      </c>
      <c r="C8">
        <f t="shared" si="1"/>
        <v>14.619893560639868</v>
      </c>
    </row>
    <row r="9" spans="1:3" x14ac:dyDescent="0.2">
      <c r="A9" s="9">
        <v>9</v>
      </c>
      <c r="B9">
        <f t="shared" si="0"/>
        <v>1.4848484848484849</v>
      </c>
      <c r="C9">
        <f t="shared" si="1"/>
        <v>14.776527103305948</v>
      </c>
    </row>
    <row r="10" spans="1:3" x14ac:dyDescent="0.2">
      <c r="A10" s="9">
        <v>10</v>
      </c>
      <c r="B10">
        <f t="shared" si="0"/>
        <v>1.5454545454545454</v>
      </c>
      <c r="C10">
        <f t="shared" si="1"/>
        <v>14.933202897760223</v>
      </c>
    </row>
    <row r="11" spans="1:3" x14ac:dyDescent="0.2">
      <c r="A11" s="9">
        <v>11</v>
      </c>
      <c r="B11">
        <f t="shared" si="0"/>
        <v>1.606060606060606</v>
      </c>
      <c r="C11">
        <f t="shared" si="1"/>
        <v>15.089920960399837</v>
      </c>
    </row>
    <row r="12" spans="1:3" x14ac:dyDescent="0.2">
      <c r="A12" s="9">
        <v>12</v>
      </c>
      <c r="B12">
        <f t="shared" si="0"/>
        <v>1.6666666666666665</v>
      </c>
      <c r="C12">
        <f t="shared" si="1"/>
        <v>15.246681307112368</v>
      </c>
    </row>
    <row r="13" spans="1:3" x14ac:dyDescent="0.2">
      <c r="A13" s="9">
        <v>13</v>
      </c>
      <c r="B13">
        <f t="shared" si="0"/>
        <v>1.7272727272727271</v>
      </c>
      <c r="C13">
        <f t="shared" si="1"/>
        <v>15.40348395327489</v>
      </c>
    </row>
    <row r="14" spans="1:3" x14ac:dyDescent="0.2">
      <c r="A14" s="9">
        <v>14</v>
      </c>
      <c r="B14">
        <f t="shared" si="0"/>
        <v>1.7878787878787878</v>
      </c>
      <c r="C14">
        <f t="shared" si="1"/>
        <v>15.560328913753006</v>
      </c>
    </row>
    <row r="15" spans="1:3" x14ac:dyDescent="0.2">
      <c r="A15" s="9">
        <v>15</v>
      </c>
      <c r="B15">
        <f t="shared" si="0"/>
        <v>1.8484848484848484</v>
      </c>
      <c r="C15">
        <f t="shared" si="1"/>
        <v>15.717216202899948</v>
      </c>
    </row>
    <row r="16" spans="1:3" x14ac:dyDescent="0.2">
      <c r="A16" s="9">
        <v>16</v>
      </c>
      <c r="B16">
        <f t="shared" si="0"/>
        <v>1.9090909090909092</v>
      </c>
      <c r="C16">
        <f t="shared" si="1"/>
        <v>15.874145834555721</v>
      </c>
    </row>
    <row r="17" spans="1:3" x14ac:dyDescent="0.2">
      <c r="A17" s="9">
        <v>17</v>
      </c>
      <c r="B17">
        <f t="shared" si="0"/>
        <v>1.9696969696969697</v>
      </c>
      <c r="C17">
        <f t="shared" si="1"/>
        <v>16.03111782204622</v>
      </c>
    </row>
    <row r="18" spans="1:3" x14ac:dyDescent="0.2">
      <c r="A18" s="9">
        <v>18</v>
      </c>
      <c r="B18">
        <f t="shared" si="0"/>
        <v>2.0303030303030303</v>
      </c>
      <c r="C18">
        <f t="shared" si="1"/>
        <v>16.18813217818245</v>
      </c>
    </row>
    <row r="19" spans="1:3" x14ac:dyDescent="0.2">
      <c r="A19" s="9">
        <v>19</v>
      </c>
      <c r="B19">
        <f t="shared" si="0"/>
        <v>2.0909090909090908</v>
      </c>
      <c r="C19">
        <f t="shared" si="1"/>
        <v>16.345188915259715</v>
      </c>
    </row>
    <row r="20" spans="1:3" x14ac:dyDescent="0.2">
      <c r="A20" s="9">
        <v>20</v>
      </c>
      <c r="B20">
        <f t="shared" si="0"/>
        <v>2.1515151515151514</v>
      </c>
      <c r="C20">
        <f t="shared" si="1"/>
        <v>16.502288045056886</v>
      </c>
    </row>
    <row r="21" spans="1:3" x14ac:dyDescent="0.2">
      <c r="A21" s="9">
        <v>21</v>
      </c>
      <c r="B21">
        <f t="shared" si="0"/>
        <v>2.2121212121212119</v>
      </c>
      <c r="C21">
        <f t="shared" si="1"/>
        <v>16.659429578835663</v>
      </c>
    </row>
    <row r="22" spans="1:3" x14ac:dyDescent="0.2">
      <c r="A22" s="9">
        <v>22</v>
      </c>
      <c r="B22">
        <f t="shared" si="0"/>
        <v>2.2727272727272725</v>
      </c>
      <c r="C22">
        <f t="shared" si="1"/>
        <v>16.816613527339882</v>
      </c>
    </row>
    <row r="23" spans="1:3" x14ac:dyDescent="0.2">
      <c r="A23" s="9">
        <v>23</v>
      </c>
      <c r="B23">
        <f t="shared" si="0"/>
        <v>2.333333333333333</v>
      </c>
      <c r="C23">
        <f t="shared" si="1"/>
        <v>16.973839900794879</v>
      </c>
    </row>
    <row r="24" spans="1:3" x14ac:dyDescent="0.2">
      <c r="A24" s="9">
        <v>24</v>
      </c>
      <c r="B24">
        <f t="shared" si="0"/>
        <v>2.3939393939393936</v>
      </c>
      <c r="C24">
        <f t="shared" si="1"/>
        <v>17.131108708906833</v>
      </c>
    </row>
    <row r="25" spans="1:3" x14ac:dyDescent="0.2">
      <c r="A25" s="9">
        <v>25</v>
      </c>
      <c r="B25">
        <f t="shared" si="0"/>
        <v>2.4545454545454541</v>
      </c>
      <c r="C25">
        <f t="shared" si="1"/>
        <v>17.2884199608622</v>
      </c>
    </row>
    <row r="26" spans="1:3" x14ac:dyDescent="0.2">
      <c r="A26" s="9">
        <v>26</v>
      </c>
      <c r="B26">
        <f t="shared" si="0"/>
        <v>2.5151515151515147</v>
      </c>
      <c r="C26">
        <f t="shared" si="1"/>
        <v>17.44577366532711</v>
      </c>
    </row>
    <row r="27" spans="1:3" x14ac:dyDescent="0.2">
      <c r="A27" s="9">
        <v>27</v>
      </c>
      <c r="B27">
        <f t="shared" si="0"/>
        <v>2.5757575757575757</v>
      </c>
      <c r="C27">
        <f t="shared" si="1"/>
        <v>17.603169830446873</v>
      </c>
    </row>
    <row r="28" spans="1:3" x14ac:dyDescent="0.2">
      <c r="A28" s="9">
        <v>28</v>
      </c>
      <c r="B28">
        <f t="shared" si="0"/>
        <v>2.6363636363636362</v>
      </c>
      <c r="C28">
        <f t="shared" si="1"/>
        <v>17.760608463845447</v>
      </c>
    </row>
    <row r="29" spans="1:3" x14ac:dyDescent="0.2">
      <c r="A29" s="9">
        <v>29</v>
      </c>
      <c r="B29">
        <f t="shared" si="0"/>
        <v>2.6969696969696968</v>
      </c>
      <c r="C29">
        <f t="shared" si="1"/>
        <v>17.918089572624993</v>
      </c>
    </row>
    <row r="30" spans="1:3" x14ac:dyDescent="0.2">
      <c r="A30" s="9">
        <v>30</v>
      </c>
      <c r="B30">
        <f t="shared" si="0"/>
        <v>2.7575757575757573</v>
      </c>
      <c r="C30">
        <f t="shared" si="1"/>
        <v>18.075613163365414</v>
      </c>
    </row>
    <row r="31" spans="1:3" x14ac:dyDescent="0.2">
      <c r="A31" s="9">
        <v>31</v>
      </c>
      <c r="B31">
        <f t="shared" si="0"/>
        <v>2.8181818181818183</v>
      </c>
      <c r="C31">
        <f t="shared" si="1"/>
        <v>18.233179242123978</v>
      </c>
    </row>
    <row r="32" spans="1:3" x14ac:dyDescent="0.2">
      <c r="A32" s="9">
        <v>32</v>
      </c>
      <c r="B32">
        <f t="shared" si="0"/>
        <v>2.8787878787878789</v>
      </c>
      <c r="C32">
        <f t="shared" si="1"/>
        <v>18.390787814434916</v>
      </c>
    </row>
    <row r="33" spans="1:3" x14ac:dyDescent="0.2">
      <c r="A33" s="9">
        <v>33</v>
      </c>
      <c r="B33">
        <f t="shared" ref="B33:B64" si="2">1+(A33-1)*0.0606060606060606</f>
        <v>2.9393939393939394</v>
      </c>
      <c r="C33">
        <f t="shared" ref="C33:C64" si="3">0.552275027012191+2.6072426981323*B33+10.3179528575233*(1.00254452926209+(B33-3.42748091603053)^2/890.18320610687)^0.5</f>
        <v>18.5484388853091</v>
      </c>
    </row>
    <row r="34" spans="1:3" x14ac:dyDescent="0.2">
      <c r="A34" s="9">
        <v>34</v>
      </c>
      <c r="B34">
        <f t="shared" si="2"/>
        <v>3</v>
      </c>
      <c r="C34">
        <f t="shared" si="3"/>
        <v>18.706132459233721</v>
      </c>
    </row>
    <row r="35" spans="1:3" x14ac:dyDescent="0.2">
      <c r="A35" s="9">
        <v>35</v>
      </c>
      <c r="B35">
        <f t="shared" si="2"/>
        <v>3.0606060606060606</v>
      </c>
      <c r="C35">
        <f t="shared" si="3"/>
        <v>18.863868540172035</v>
      </c>
    </row>
    <row r="36" spans="1:3" x14ac:dyDescent="0.2">
      <c r="A36" s="9">
        <v>36</v>
      </c>
      <c r="B36">
        <f t="shared" si="2"/>
        <v>3.1212121212121211</v>
      </c>
      <c r="C36">
        <f t="shared" si="3"/>
        <v>19.021647131563078</v>
      </c>
    </row>
    <row r="37" spans="1:3" x14ac:dyDescent="0.2">
      <c r="A37" s="9">
        <v>37</v>
      </c>
      <c r="B37">
        <f t="shared" si="2"/>
        <v>3.1818181818181817</v>
      </c>
      <c r="C37">
        <f t="shared" si="3"/>
        <v>19.179468236321505</v>
      </c>
    </row>
    <row r="38" spans="1:3" x14ac:dyDescent="0.2">
      <c r="A38" s="9">
        <v>38</v>
      </c>
      <c r="B38">
        <f t="shared" si="2"/>
        <v>3.2424242424242422</v>
      </c>
      <c r="C38">
        <f t="shared" si="3"/>
        <v>19.337331856837366</v>
      </c>
    </row>
    <row r="39" spans="1:3" x14ac:dyDescent="0.2">
      <c r="A39" s="9">
        <v>39</v>
      </c>
      <c r="B39">
        <f t="shared" si="2"/>
        <v>3.3030303030303028</v>
      </c>
      <c r="C39">
        <f t="shared" si="3"/>
        <v>19.495237994975977</v>
      </c>
    </row>
    <row r="40" spans="1:3" x14ac:dyDescent="0.2">
      <c r="A40" s="9">
        <v>40</v>
      </c>
      <c r="B40">
        <f t="shared" si="2"/>
        <v>3.3636363636363633</v>
      </c>
      <c r="C40">
        <f t="shared" si="3"/>
        <v>19.653186652077814</v>
      </c>
    </row>
    <row r="41" spans="1:3" x14ac:dyDescent="0.2">
      <c r="A41" s="9">
        <v>41</v>
      </c>
      <c r="B41">
        <f t="shared" si="2"/>
        <v>3.4242424242424239</v>
      </c>
      <c r="C41">
        <f t="shared" si="3"/>
        <v>19.81117782895841</v>
      </c>
    </row>
    <row r="42" spans="1:3" x14ac:dyDescent="0.2">
      <c r="A42" s="9">
        <v>42</v>
      </c>
      <c r="B42">
        <f t="shared" si="2"/>
        <v>3.4848484848484844</v>
      </c>
      <c r="C42">
        <f t="shared" si="3"/>
        <v>19.969211525908321</v>
      </c>
    </row>
    <row r="43" spans="1:3" x14ac:dyDescent="0.2">
      <c r="A43" s="9">
        <v>43</v>
      </c>
      <c r="B43">
        <f t="shared" si="2"/>
        <v>3.5454545454545454</v>
      </c>
      <c r="C43">
        <f t="shared" si="3"/>
        <v>20.127287742693099</v>
      </c>
    </row>
    <row r="44" spans="1:3" x14ac:dyDescent="0.2">
      <c r="A44" s="9">
        <v>44</v>
      </c>
      <c r="B44">
        <f t="shared" si="2"/>
        <v>3.606060606060606</v>
      </c>
      <c r="C44">
        <f t="shared" si="3"/>
        <v>20.285406478553313</v>
      </c>
    </row>
    <row r="45" spans="1:3" x14ac:dyDescent="0.2">
      <c r="A45" s="9">
        <v>45</v>
      </c>
      <c r="B45">
        <f t="shared" si="2"/>
        <v>3.6666666666666665</v>
      </c>
      <c r="C45">
        <f t="shared" si="3"/>
        <v>20.443567732204581</v>
      </c>
    </row>
    <row r="46" spans="1:3" x14ac:dyDescent="0.2">
      <c r="A46" s="9">
        <v>46</v>
      </c>
      <c r="B46">
        <f t="shared" si="2"/>
        <v>3.7272727272727271</v>
      </c>
      <c r="C46">
        <f t="shared" si="3"/>
        <v>20.601771501837682</v>
      </c>
    </row>
    <row r="47" spans="1:3" x14ac:dyDescent="0.2">
      <c r="A47" s="9">
        <v>47</v>
      </c>
      <c r="B47">
        <f t="shared" si="2"/>
        <v>3.7878787878787876</v>
      </c>
      <c r="C47">
        <f t="shared" si="3"/>
        <v>20.76001778511862</v>
      </c>
    </row>
    <row r="48" spans="1:3" x14ac:dyDescent="0.2">
      <c r="A48" s="9">
        <v>48</v>
      </c>
      <c r="B48">
        <f t="shared" si="2"/>
        <v>3.8484848484848482</v>
      </c>
      <c r="C48">
        <f t="shared" si="3"/>
        <v>20.918306579188815</v>
      </c>
    </row>
    <row r="49" spans="1:3" x14ac:dyDescent="0.2">
      <c r="A49" s="9">
        <v>49</v>
      </c>
      <c r="B49">
        <f t="shared" si="2"/>
        <v>3.9090909090909087</v>
      </c>
      <c r="C49">
        <f t="shared" si="3"/>
        <v>21.076637880665245</v>
      </c>
    </row>
    <row r="50" spans="1:3" x14ac:dyDescent="0.2">
      <c r="A50" s="9">
        <v>50</v>
      </c>
      <c r="B50">
        <f t="shared" si="2"/>
        <v>3.9696969696969693</v>
      </c>
      <c r="C50">
        <f t="shared" si="3"/>
        <v>21.235011685640686</v>
      </c>
    </row>
    <row r="51" spans="1:3" x14ac:dyDescent="0.2">
      <c r="A51" s="9">
        <v>51</v>
      </c>
      <c r="B51">
        <f t="shared" si="2"/>
        <v>4.0303030303030294</v>
      </c>
      <c r="C51">
        <f t="shared" si="3"/>
        <v>21.393427989683914</v>
      </c>
    </row>
    <row r="52" spans="1:3" x14ac:dyDescent="0.2">
      <c r="A52" s="9">
        <v>52</v>
      </c>
      <c r="B52">
        <f t="shared" si="2"/>
        <v>4.0909090909090908</v>
      </c>
      <c r="C52">
        <f t="shared" si="3"/>
        <v>21.551886787840012</v>
      </c>
    </row>
    <row r="53" spans="1:3" x14ac:dyDescent="0.2">
      <c r="A53" s="9">
        <v>53</v>
      </c>
      <c r="B53">
        <f t="shared" si="2"/>
        <v>4.1515151515151514</v>
      </c>
      <c r="C53">
        <f t="shared" si="3"/>
        <v>21.710388074630664</v>
      </c>
    </row>
    <row r="54" spans="1:3" x14ac:dyDescent="0.2">
      <c r="A54" s="9">
        <v>54</v>
      </c>
      <c r="B54">
        <f t="shared" si="2"/>
        <v>4.2121212121212119</v>
      </c>
      <c r="C54">
        <f t="shared" si="3"/>
        <v>21.868931844054487</v>
      </c>
    </row>
    <row r="55" spans="1:3" x14ac:dyDescent="0.2">
      <c r="A55" s="9">
        <v>55</v>
      </c>
      <c r="B55">
        <f t="shared" si="2"/>
        <v>4.2727272727272725</v>
      </c>
      <c r="C55">
        <f t="shared" si="3"/>
        <v>22.027518089587407</v>
      </c>
    </row>
    <row r="56" spans="1:3" x14ac:dyDescent="0.2">
      <c r="A56" s="9">
        <v>56</v>
      </c>
      <c r="B56">
        <f t="shared" si="2"/>
        <v>4.333333333333333</v>
      </c>
      <c r="C56">
        <f t="shared" si="3"/>
        <v>22.186146804183061</v>
      </c>
    </row>
    <row r="57" spans="1:3" x14ac:dyDescent="0.2">
      <c r="A57" s="9">
        <v>57</v>
      </c>
      <c r="B57">
        <f t="shared" si="2"/>
        <v>4.3939393939393936</v>
      </c>
      <c r="C57">
        <f t="shared" si="3"/>
        <v>22.344817980273227</v>
      </c>
    </row>
    <row r="58" spans="1:3" x14ac:dyDescent="0.2">
      <c r="A58" s="9">
        <v>58</v>
      </c>
      <c r="B58">
        <f t="shared" si="2"/>
        <v>4.4545454545454541</v>
      </c>
      <c r="C58">
        <f t="shared" si="3"/>
        <v>22.503531609768295</v>
      </c>
    </row>
    <row r="59" spans="1:3" x14ac:dyDescent="0.2">
      <c r="A59" s="9">
        <v>59</v>
      </c>
      <c r="B59">
        <f t="shared" si="2"/>
        <v>4.5151515151515147</v>
      </c>
      <c r="C59">
        <f t="shared" si="3"/>
        <v>22.662287684057763</v>
      </c>
    </row>
    <row r="60" spans="1:3" x14ac:dyDescent="0.2">
      <c r="A60" s="9">
        <v>60</v>
      </c>
      <c r="B60">
        <f t="shared" si="2"/>
        <v>4.5757575757575752</v>
      </c>
      <c r="C60">
        <f t="shared" si="3"/>
        <v>22.821086194010764</v>
      </c>
    </row>
    <row r="61" spans="1:3" x14ac:dyDescent="0.2">
      <c r="A61" s="9">
        <v>61</v>
      </c>
      <c r="B61">
        <f t="shared" si="2"/>
        <v>4.6363636363636367</v>
      </c>
      <c r="C61">
        <f t="shared" si="3"/>
        <v>22.97992712997663</v>
      </c>
    </row>
    <row r="62" spans="1:3" x14ac:dyDescent="0.2">
      <c r="A62" s="9">
        <v>62</v>
      </c>
      <c r="B62">
        <f t="shared" si="2"/>
        <v>4.6969696969696972</v>
      </c>
      <c r="C62">
        <f t="shared" si="3"/>
        <v>23.138810481785487</v>
      </c>
    </row>
    <row r="63" spans="1:3" x14ac:dyDescent="0.2">
      <c r="A63" s="9">
        <v>63</v>
      </c>
      <c r="B63">
        <f t="shared" si="2"/>
        <v>4.7575757575757578</v>
      </c>
      <c r="C63">
        <f t="shared" si="3"/>
        <v>23.297736238748868</v>
      </c>
    </row>
    <row r="64" spans="1:3" x14ac:dyDescent="0.2">
      <c r="A64" s="9">
        <v>64</v>
      </c>
      <c r="B64">
        <f t="shared" si="2"/>
        <v>4.8181818181818183</v>
      </c>
      <c r="C64">
        <f t="shared" si="3"/>
        <v>23.456704389660388</v>
      </c>
    </row>
    <row r="65" spans="1:3" x14ac:dyDescent="0.2">
      <c r="A65" s="9">
        <v>65</v>
      </c>
      <c r="B65">
        <f t="shared" ref="B65:B96" si="4">1+(A65-1)*0.0606060606060606</f>
        <v>4.8787878787878789</v>
      </c>
      <c r="C65">
        <f t="shared" ref="C65:C96" si="5">0.552275027012191+2.6072426981323*B65+10.3179528575233*(1.00254452926209+(B65-3.42748091603053)^2/890.18320610687)^0.5</f>
        <v>23.615714922796414</v>
      </c>
    </row>
    <row r="66" spans="1:3" x14ac:dyDescent="0.2">
      <c r="A66" s="9">
        <v>66</v>
      </c>
      <c r="B66">
        <f t="shared" si="4"/>
        <v>4.9393939393939394</v>
      </c>
      <c r="C66">
        <f t="shared" si="5"/>
        <v>23.774767825916797</v>
      </c>
    </row>
    <row r="67" spans="1:3" x14ac:dyDescent="0.2">
      <c r="A67" s="9">
        <v>67</v>
      </c>
      <c r="B67">
        <f t="shared" si="4"/>
        <v>5</v>
      </c>
      <c r="C67">
        <f t="shared" si="5"/>
        <v>23.93386308626561</v>
      </c>
    </row>
    <row r="68" spans="1:3" x14ac:dyDescent="0.2">
      <c r="A68" s="9">
        <v>68</v>
      </c>
      <c r="B68">
        <f t="shared" si="4"/>
        <v>5.0606060606060606</v>
      </c>
      <c r="C68">
        <f t="shared" si="5"/>
        <v>24.093000690571941</v>
      </c>
    </row>
    <row r="69" spans="1:3" x14ac:dyDescent="0.2">
      <c r="A69" s="9">
        <v>69</v>
      </c>
      <c r="B69">
        <f t="shared" si="4"/>
        <v>5.1212121212121211</v>
      </c>
      <c r="C69">
        <f t="shared" si="5"/>
        <v>24.252180625050698</v>
      </c>
    </row>
    <row r="70" spans="1:3" x14ac:dyDescent="0.2">
      <c r="A70" s="9">
        <v>70</v>
      </c>
      <c r="B70">
        <f t="shared" si="4"/>
        <v>5.1818181818181817</v>
      </c>
      <c r="C70">
        <f t="shared" si="5"/>
        <v>24.411402875403446</v>
      </c>
    </row>
    <row r="71" spans="1:3" x14ac:dyDescent="0.2">
      <c r="A71" s="9">
        <v>71</v>
      </c>
      <c r="B71">
        <f t="shared" si="4"/>
        <v>5.2424242424242422</v>
      </c>
      <c r="C71">
        <f t="shared" si="5"/>
        <v>24.570667426819302</v>
      </c>
    </row>
    <row r="72" spans="1:3" x14ac:dyDescent="0.2">
      <c r="A72" s="9">
        <v>72</v>
      </c>
      <c r="B72">
        <f t="shared" si="4"/>
        <v>5.3030303030303028</v>
      </c>
      <c r="C72">
        <f t="shared" si="5"/>
        <v>24.729974263975812</v>
      </c>
    </row>
    <row r="73" spans="1:3" x14ac:dyDescent="0.2">
      <c r="A73" s="9">
        <v>73</v>
      </c>
      <c r="B73">
        <f t="shared" si="4"/>
        <v>5.3636363636363633</v>
      </c>
      <c r="C73">
        <f t="shared" si="5"/>
        <v>24.889323371039897</v>
      </c>
    </row>
    <row r="74" spans="1:3" x14ac:dyDescent="0.2">
      <c r="A74" s="9">
        <v>74</v>
      </c>
      <c r="B74">
        <f t="shared" si="4"/>
        <v>5.4242424242424239</v>
      </c>
      <c r="C74">
        <f t="shared" si="5"/>
        <v>25.048714731668838</v>
      </c>
    </row>
    <row r="75" spans="1:3" x14ac:dyDescent="0.2">
      <c r="A75" s="9">
        <v>75</v>
      </c>
      <c r="B75">
        <f t="shared" si="4"/>
        <v>5.4848484848484844</v>
      </c>
      <c r="C75">
        <f t="shared" si="5"/>
        <v>25.20814832901123</v>
      </c>
    </row>
    <row r="76" spans="1:3" x14ac:dyDescent="0.2">
      <c r="A76" s="9">
        <v>76</v>
      </c>
      <c r="B76">
        <f t="shared" si="4"/>
        <v>5.545454545454545</v>
      </c>
      <c r="C76">
        <f t="shared" si="5"/>
        <v>25.367624145708049</v>
      </c>
    </row>
    <row r="77" spans="1:3" x14ac:dyDescent="0.2">
      <c r="A77" s="9">
        <v>77</v>
      </c>
      <c r="B77">
        <f t="shared" si="4"/>
        <v>5.6060606060606055</v>
      </c>
      <c r="C77">
        <f t="shared" si="5"/>
        <v>25.527142163893679</v>
      </c>
    </row>
    <row r="78" spans="1:3" x14ac:dyDescent="0.2">
      <c r="A78" s="9">
        <v>78</v>
      </c>
      <c r="B78">
        <f t="shared" si="4"/>
        <v>5.6666666666666661</v>
      </c>
      <c r="C78">
        <f t="shared" si="5"/>
        <v>25.686702365197011</v>
      </c>
    </row>
    <row r="79" spans="1:3" x14ac:dyDescent="0.2">
      <c r="A79" s="9">
        <v>79</v>
      </c>
      <c r="B79">
        <f t="shared" si="4"/>
        <v>5.7272727272727266</v>
      </c>
      <c r="C79">
        <f t="shared" si="5"/>
        <v>25.846304730742553</v>
      </c>
    </row>
    <row r="80" spans="1:3" x14ac:dyDescent="0.2">
      <c r="A80" s="9">
        <v>80</v>
      </c>
      <c r="B80">
        <f t="shared" si="4"/>
        <v>5.7878787878787872</v>
      </c>
      <c r="C80">
        <f t="shared" si="5"/>
        <v>26.005949241151569</v>
      </c>
    </row>
    <row r="81" spans="1:3" x14ac:dyDescent="0.2">
      <c r="A81" s="9">
        <v>81</v>
      </c>
      <c r="B81">
        <f t="shared" si="4"/>
        <v>5.8484848484848477</v>
      </c>
      <c r="C81">
        <f t="shared" si="5"/>
        <v>26.16563587654327</v>
      </c>
    </row>
    <row r="82" spans="1:3" x14ac:dyDescent="0.2">
      <c r="A82" s="9">
        <v>82</v>
      </c>
      <c r="B82">
        <f t="shared" si="4"/>
        <v>5.9090909090909083</v>
      </c>
      <c r="C82">
        <f t="shared" si="5"/>
        <v>26.325364616535992</v>
      </c>
    </row>
    <row r="83" spans="1:3" x14ac:dyDescent="0.2">
      <c r="A83" s="9">
        <v>83</v>
      </c>
      <c r="B83">
        <f t="shared" si="4"/>
        <v>5.9696969696969688</v>
      </c>
      <c r="C83">
        <f t="shared" si="5"/>
        <v>26.485135440248456</v>
      </c>
    </row>
    <row r="84" spans="1:3" x14ac:dyDescent="0.2">
      <c r="A84" s="9">
        <v>84</v>
      </c>
      <c r="B84">
        <f t="shared" si="4"/>
        <v>6.0303030303030303</v>
      </c>
      <c r="C84">
        <f t="shared" si="5"/>
        <v>26.644948326301009</v>
      </c>
    </row>
    <row r="85" spans="1:3" x14ac:dyDescent="0.2">
      <c r="A85" s="9">
        <v>85</v>
      </c>
      <c r="B85">
        <f t="shared" si="4"/>
        <v>6.0909090909090908</v>
      </c>
      <c r="C85">
        <f t="shared" si="5"/>
        <v>26.804803252816896</v>
      </c>
    </row>
    <row r="86" spans="1:3" x14ac:dyDescent="0.2">
      <c r="A86" s="9">
        <v>86</v>
      </c>
      <c r="B86">
        <f t="shared" si="4"/>
        <v>6.1515151515151514</v>
      </c>
      <c r="C86">
        <f t="shared" si="5"/>
        <v>26.964700197423639</v>
      </c>
    </row>
    <row r="87" spans="1:3" x14ac:dyDescent="0.2">
      <c r="A87" s="9">
        <v>87</v>
      </c>
      <c r="B87">
        <f t="shared" si="4"/>
        <v>6.2121212121212119</v>
      </c>
      <c r="C87">
        <f t="shared" si="5"/>
        <v>27.124639137254306</v>
      </c>
    </row>
    <row r="88" spans="1:3" x14ac:dyDescent="0.2">
      <c r="A88" s="9">
        <v>88</v>
      </c>
      <c r="B88">
        <f t="shared" si="4"/>
        <v>6.2727272727272725</v>
      </c>
      <c r="C88">
        <f t="shared" si="5"/>
        <v>27.284620048948945</v>
      </c>
    </row>
    <row r="89" spans="1:3" x14ac:dyDescent="0.2">
      <c r="A89" s="9">
        <v>89</v>
      </c>
      <c r="B89">
        <f t="shared" si="4"/>
        <v>6.333333333333333</v>
      </c>
      <c r="C89">
        <f t="shared" si="5"/>
        <v>27.444642908655958</v>
      </c>
    </row>
    <row r="90" spans="1:3" x14ac:dyDescent="0.2">
      <c r="A90" s="9">
        <v>90</v>
      </c>
      <c r="B90">
        <f t="shared" si="4"/>
        <v>6.3939393939393936</v>
      </c>
      <c r="C90">
        <f t="shared" si="5"/>
        <v>27.604707692033521</v>
      </c>
    </row>
    <row r="91" spans="1:3" x14ac:dyDescent="0.2">
      <c r="A91" s="9">
        <v>91</v>
      </c>
      <c r="B91">
        <f t="shared" si="4"/>
        <v>6.4545454545454541</v>
      </c>
      <c r="C91">
        <f t="shared" si="5"/>
        <v>27.764814374251085</v>
      </c>
    </row>
    <row r="92" spans="1:3" x14ac:dyDescent="0.2">
      <c r="A92" s="9">
        <v>92</v>
      </c>
      <c r="B92">
        <f t="shared" si="4"/>
        <v>6.5151515151515147</v>
      </c>
      <c r="C92">
        <f t="shared" si="5"/>
        <v>27.924962929990798</v>
      </c>
    </row>
    <row r="93" spans="1:3" x14ac:dyDescent="0.2">
      <c r="A93" s="9">
        <v>93</v>
      </c>
      <c r="B93">
        <f t="shared" si="4"/>
        <v>6.5757575757575752</v>
      </c>
      <c r="C93">
        <f t="shared" si="5"/>
        <v>28.085153333449064</v>
      </c>
    </row>
    <row r="94" spans="1:3" x14ac:dyDescent="0.2">
      <c r="A94" s="9">
        <v>94</v>
      </c>
      <c r="B94">
        <f t="shared" si="4"/>
        <v>6.6363636363636358</v>
      </c>
      <c r="C94">
        <f t="shared" si="5"/>
        <v>28.245385558338079</v>
      </c>
    </row>
    <row r="95" spans="1:3" x14ac:dyDescent="0.2">
      <c r="A95" s="9">
        <v>95</v>
      </c>
      <c r="B95">
        <f t="shared" si="4"/>
        <v>6.6969696969696964</v>
      </c>
      <c r="C95">
        <f t="shared" si="5"/>
        <v>28.405659577887359</v>
      </c>
    </row>
    <row r="96" spans="1:3" x14ac:dyDescent="0.2">
      <c r="A96" s="9">
        <v>96</v>
      </c>
      <c r="B96">
        <f t="shared" si="4"/>
        <v>6.7575757575757569</v>
      </c>
      <c r="C96">
        <f t="shared" si="5"/>
        <v>28.565975364845379</v>
      </c>
    </row>
    <row r="97" spans="1:3" x14ac:dyDescent="0.2">
      <c r="A97" s="9">
        <v>97</v>
      </c>
      <c r="B97">
        <f>1+(A97-1)*0.0606060606060606</f>
        <v>6.8181818181818175</v>
      </c>
      <c r="C97">
        <f>0.552275027012191+2.6072426981323*B97+10.3179528575233*(1.00254452926209+(B97-3.42748091603053)^2/890.18320610687)^0.5</f>
        <v>28.72633289148115</v>
      </c>
    </row>
    <row r="98" spans="1:3" x14ac:dyDescent="0.2">
      <c r="A98" s="9">
        <v>98</v>
      </c>
      <c r="B98">
        <f>1+(A98-1)*0.0606060606060606</f>
        <v>6.878787878787878</v>
      </c>
      <c r="C98">
        <f>0.552275027012191+2.6072426981323*B98+10.3179528575233*(1.00254452926209+(B98-3.42748091603053)^2/890.18320610687)^0.5</f>
        <v>28.886732129585894</v>
      </c>
    </row>
    <row r="99" spans="1:3" x14ac:dyDescent="0.2">
      <c r="A99" s="9">
        <v>99</v>
      </c>
      <c r="B99">
        <f>1+(A99-1)*0.0606060606060606</f>
        <v>6.9393939393939386</v>
      </c>
      <c r="C99">
        <f>0.552275027012191+2.6072426981323*B99+10.3179528575233*(1.00254452926209+(B99-3.42748091603053)^2/890.18320610687)^0.5</f>
        <v>29.047173050474687</v>
      </c>
    </row>
    <row r="100" spans="1:3" x14ac:dyDescent="0.2">
      <c r="A100" s="9">
        <v>100</v>
      </c>
      <c r="B100">
        <f>1+(A100-1)*0.0606060606060606</f>
        <v>6.9999999999999991</v>
      </c>
      <c r="C100">
        <f>0.552275027012191+2.6072426981323*B100+10.3179528575233*(1.00254452926209+(B100-3.42748091603053)^2/890.18320610687)^0.5</f>
        <v>29.207655624988178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/>
  </sheetViews>
  <sheetFormatPr baseColWidth="10" defaultRowHeight="16" x14ac:dyDescent="0.2"/>
  <sheetData>
    <row r="1" spans="1:3" x14ac:dyDescent="0.2">
      <c r="A1" s="9">
        <v>1</v>
      </c>
      <c r="B1">
        <f t="shared" ref="B1:B32" si="0">0+(A1-1)*0.36231884057971</f>
        <v>0</v>
      </c>
      <c r="C1">
        <f t="shared" ref="C1:C32" si="1">0+1*B1-10.3179528575233*(1.00254452926209+(B1-9.48854961832066)^2/6051.21127620491)^0.5</f>
        <v>-10.407449396220647</v>
      </c>
    </row>
    <row r="2" spans="1:3" x14ac:dyDescent="0.2">
      <c r="A2" s="9">
        <v>2</v>
      </c>
      <c r="B2">
        <f t="shared" si="0"/>
        <v>0.36231884057970998</v>
      </c>
      <c r="C2">
        <f t="shared" si="1"/>
        <v>-10.039428410299841</v>
      </c>
    </row>
    <row r="3" spans="1:3" x14ac:dyDescent="0.2">
      <c r="A3" s="9">
        <v>3</v>
      </c>
      <c r="B3">
        <f t="shared" si="0"/>
        <v>0.72463768115941996</v>
      </c>
      <c r="C3">
        <f t="shared" si="1"/>
        <v>-9.6716264506942853</v>
      </c>
    </row>
    <row r="4" spans="1:3" x14ac:dyDescent="0.2">
      <c r="A4" s="9">
        <v>4</v>
      </c>
      <c r="B4">
        <f t="shared" si="0"/>
        <v>1.0869565217391299</v>
      </c>
      <c r="C4">
        <f t="shared" si="1"/>
        <v>-9.304043864131156</v>
      </c>
    </row>
    <row r="5" spans="1:3" x14ac:dyDescent="0.2">
      <c r="A5" s="9">
        <v>5</v>
      </c>
      <c r="B5">
        <f t="shared" si="0"/>
        <v>1.4492753623188399</v>
      </c>
      <c r="C5">
        <f t="shared" si="1"/>
        <v>-8.936680984154302</v>
      </c>
    </row>
    <row r="6" spans="1:3" x14ac:dyDescent="0.2">
      <c r="A6" s="9">
        <v>6</v>
      </c>
      <c r="B6">
        <f t="shared" si="0"/>
        <v>1.8115942028985499</v>
      </c>
      <c r="C6">
        <f t="shared" si="1"/>
        <v>-8.5695381310203267</v>
      </c>
    </row>
    <row r="7" spans="1:3" x14ac:dyDescent="0.2">
      <c r="A7" s="9">
        <v>7</v>
      </c>
      <c r="B7">
        <f t="shared" si="0"/>
        <v>2.1739130434782599</v>
      </c>
      <c r="C7">
        <f t="shared" si="1"/>
        <v>-8.2026156115984001</v>
      </c>
    </row>
    <row r="8" spans="1:3" x14ac:dyDescent="0.2">
      <c r="A8" s="9">
        <v>8</v>
      </c>
      <c r="B8">
        <f t="shared" si="0"/>
        <v>2.5362318840579698</v>
      </c>
      <c r="C8">
        <f t="shared" si="1"/>
        <v>-7.8359137192740116</v>
      </c>
    </row>
    <row r="9" spans="1:3" x14ac:dyDescent="0.2">
      <c r="A9" s="9">
        <v>9</v>
      </c>
      <c r="B9">
        <f t="shared" si="0"/>
        <v>2.8985507246376798</v>
      </c>
      <c r="C9">
        <f t="shared" si="1"/>
        <v>-7.4694327338566406</v>
      </c>
    </row>
    <row r="10" spans="1:3" x14ac:dyDescent="0.2">
      <c r="A10" s="9">
        <v>10</v>
      </c>
      <c r="B10">
        <f t="shared" si="0"/>
        <v>3.2608695652173898</v>
      </c>
      <c r="C10">
        <f t="shared" si="1"/>
        <v>-7.103172921491427</v>
      </c>
    </row>
    <row r="11" spans="1:3" x14ac:dyDescent="0.2">
      <c r="A11" s="9">
        <v>11</v>
      </c>
      <c r="B11">
        <f t="shared" si="0"/>
        <v>3.6231884057970998</v>
      </c>
      <c r="C11">
        <f t="shared" si="1"/>
        <v>-6.7371345345749827</v>
      </c>
    </row>
    <row r="12" spans="1:3" x14ac:dyDescent="0.2">
      <c r="A12" s="9">
        <v>12</v>
      </c>
      <c r="B12">
        <f t="shared" si="0"/>
        <v>3.9855072463768098</v>
      </c>
      <c r="C12">
        <f t="shared" si="1"/>
        <v>-6.3713178116752696</v>
      </c>
    </row>
    <row r="13" spans="1:3" x14ac:dyDescent="0.2">
      <c r="A13" s="9">
        <v>13</v>
      </c>
      <c r="B13">
        <f t="shared" si="0"/>
        <v>4.3478260869565197</v>
      </c>
      <c r="C13">
        <f t="shared" si="1"/>
        <v>-6.0057229774557275</v>
      </c>
    </row>
    <row r="14" spans="1:3" x14ac:dyDescent="0.2">
      <c r="A14" s="9">
        <v>14</v>
      </c>
      <c r="B14">
        <f t="shared" si="0"/>
        <v>4.7101449275362297</v>
      </c>
      <c r="C14">
        <f t="shared" si="1"/>
        <v>-5.6403502426036445</v>
      </c>
    </row>
    <row r="15" spans="1:3" x14ac:dyDescent="0.2">
      <c r="A15" s="9">
        <v>15</v>
      </c>
      <c r="B15">
        <f t="shared" si="0"/>
        <v>5.0724637681159397</v>
      </c>
      <c r="C15">
        <f t="shared" si="1"/>
        <v>-5.2751998037628276</v>
      </c>
    </row>
    <row r="16" spans="1:3" x14ac:dyDescent="0.2">
      <c r="A16" s="9">
        <v>16</v>
      </c>
      <c r="B16">
        <f t="shared" si="0"/>
        <v>5.4347826086956497</v>
      </c>
      <c r="C16">
        <f t="shared" si="1"/>
        <v>-4.9102718434706469</v>
      </c>
    </row>
    <row r="17" spans="1:3" x14ac:dyDescent="0.2">
      <c r="A17" s="9">
        <v>17</v>
      </c>
      <c r="B17">
        <f t="shared" si="0"/>
        <v>5.7971014492753596</v>
      </c>
      <c r="C17">
        <f t="shared" si="1"/>
        <v>-4.5455665300994728</v>
      </c>
    </row>
    <row r="18" spans="1:3" x14ac:dyDescent="0.2">
      <c r="A18" s="9">
        <v>18</v>
      </c>
      <c r="B18">
        <f t="shared" si="0"/>
        <v>6.1594202898550696</v>
      </c>
      <c r="C18">
        <f t="shared" si="1"/>
        <v>-4.1810840178025641</v>
      </c>
    </row>
    <row r="19" spans="1:3" x14ac:dyDescent="0.2">
      <c r="A19" s="9">
        <v>19</v>
      </c>
      <c r="B19">
        <f t="shared" si="0"/>
        <v>6.5217391304347796</v>
      </c>
      <c r="C19">
        <f t="shared" si="1"/>
        <v>-3.8168244464644552</v>
      </c>
    </row>
    <row r="20" spans="1:3" x14ac:dyDescent="0.2">
      <c r="A20" s="9">
        <v>20</v>
      </c>
      <c r="B20">
        <f t="shared" si="0"/>
        <v>6.8840579710144896</v>
      </c>
      <c r="C20">
        <f t="shared" si="1"/>
        <v>-3.4527879416558678</v>
      </c>
    </row>
    <row r="21" spans="1:3" x14ac:dyDescent="0.2">
      <c r="A21" s="9">
        <v>21</v>
      </c>
      <c r="B21">
        <f t="shared" si="0"/>
        <v>7.2463768115941996</v>
      </c>
      <c r="C21">
        <f t="shared" si="1"/>
        <v>-3.0889746145931589</v>
      </c>
    </row>
    <row r="22" spans="1:3" x14ac:dyDescent="0.2">
      <c r="A22" s="9">
        <v>22</v>
      </c>
      <c r="B22">
        <f t="shared" si="0"/>
        <v>7.6086956521739095</v>
      </c>
      <c r="C22">
        <f t="shared" si="1"/>
        <v>-2.7253845621024011</v>
      </c>
    </row>
    <row r="23" spans="1:3" x14ac:dyDescent="0.2">
      <c r="A23" s="9">
        <v>23</v>
      </c>
      <c r="B23">
        <f t="shared" si="0"/>
        <v>7.9710144927536195</v>
      </c>
      <c r="C23">
        <f t="shared" si="1"/>
        <v>-2.3620178665880474</v>
      </c>
    </row>
    <row r="24" spans="1:3" x14ac:dyDescent="0.2">
      <c r="A24" s="9">
        <v>24</v>
      </c>
      <c r="B24">
        <f t="shared" si="0"/>
        <v>8.3333333333333286</v>
      </c>
      <c r="C24">
        <f t="shared" si="1"/>
        <v>-1.9988745960062566</v>
      </c>
    </row>
    <row r="25" spans="1:3" x14ac:dyDescent="0.2">
      <c r="A25" s="9">
        <v>25</v>
      </c>
      <c r="B25">
        <f t="shared" si="0"/>
        <v>8.6956521739130395</v>
      </c>
      <c r="C25">
        <f t="shared" si="1"/>
        <v>-1.6359548038428624</v>
      </c>
    </row>
    <row r="26" spans="1:3" x14ac:dyDescent="0.2">
      <c r="A26" s="9">
        <v>26</v>
      </c>
      <c r="B26">
        <f t="shared" si="0"/>
        <v>9.0579710144927503</v>
      </c>
      <c r="C26">
        <f t="shared" si="1"/>
        <v>-1.2732585290960472</v>
      </c>
    </row>
    <row r="27" spans="1:3" x14ac:dyDescent="0.2">
      <c r="A27" s="9">
        <v>27</v>
      </c>
      <c r="B27">
        <f t="shared" si="0"/>
        <v>9.4202898550724594</v>
      </c>
      <c r="C27">
        <f t="shared" si="1"/>
        <v>-0.91078579626367429</v>
      </c>
    </row>
    <row r="28" spans="1:3" x14ac:dyDescent="0.2">
      <c r="A28" s="9">
        <v>28</v>
      </c>
      <c r="B28">
        <f t="shared" si="0"/>
        <v>9.7826086956521685</v>
      </c>
      <c r="C28">
        <f t="shared" si="1"/>
        <v>-0.54853661533535991</v>
      </c>
    </row>
    <row r="29" spans="1:3" x14ac:dyDescent="0.2">
      <c r="A29" s="9">
        <v>29</v>
      </c>
      <c r="B29">
        <f t="shared" si="0"/>
        <v>10.144927536231879</v>
      </c>
      <c r="C29">
        <f t="shared" si="1"/>
        <v>-0.18651098178920655</v>
      </c>
    </row>
    <row r="30" spans="1:3" x14ac:dyDescent="0.2">
      <c r="A30" s="9">
        <v>30</v>
      </c>
      <c r="B30">
        <f t="shared" si="0"/>
        <v>10.50724637681159</v>
      </c>
      <c r="C30">
        <f t="shared" si="1"/>
        <v>0.17529112340671027</v>
      </c>
    </row>
    <row r="31" spans="1:3" x14ac:dyDescent="0.2">
      <c r="A31" s="9">
        <v>31</v>
      </c>
      <c r="B31">
        <f t="shared" si="0"/>
        <v>10.869565217391299</v>
      </c>
      <c r="C31">
        <f t="shared" si="1"/>
        <v>0.53686973378816738</v>
      </c>
    </row>
    <row r="32" spans="1:3" x14ac:dyDescent="0.2">
      <c r="A32" s="9">
        <v>32</v>
      </c>
      <c r="B32">
        <f t="shared" si="0"/>
        <v>11.231884057971008</v>
      </c>
      <c r="C32">
        <f t="shared" si="1"/>
        <v>0.89822489738392974</v>
      </c>
    </row>
    <row r="33" spans="1:3" x14ac:dyDescent="0.2">
      <c r="A33" s="9">
        <v>33</v>
      </c>
      <c r="B33">
        <f t="shared" ref="B33:B64" si="2">0+(A33-1)*0.36231884057971</f>
        <v>11.594202898550719</v>
      </c>
      <c r="C33">
        <f t="shared" ref="C33:C64" si="3">0+1*B33-10.3179528575233*(1.00254452926209+(B33-9.48854961832066)^2/6051.21127620491)^0.5</f>
        <v>1.2593566767001594</v>
      </c>
    </row>
    <row r="34" spans="1:3" x14ac:dyDescent="0.2">
      <c r="A34" s="9">
        <v>34</v>
      </c>
      <c r="B34">
        <f t="shared" si="2"/>
        <v>11.95652173913043</v>
      </c>
      <c r="C34">
        <f t="shared" si="3"/>
        <v>1.620265148700156</v>
      </c>
    </row>
    <row r="35" spans="1:3" x14ac:dyDescent="0.2">
      <c r="A35" s="9">
        <v>35</v>
      </c>
      <c r="B35">
        <f t="shared" si="2"/>
        <v>12.318840579710139</v>
      </c>
      <c r="C35">
        <f t="shared" si="3"/>
        <v>1.9809504047794473</v>
      </c>
    </row>
    <row r="36" spans="1:3" x14ac:dyDescent="0.2">
      <c r="A36" s="9">
        <v>36</v>
      </c>
      <c r="B36">
        <f t="shared" si="2"/>
        <v>12.681159420289848</v>
      </c>
      <c r="C36">
        <f t="shared" si="3"/>
        <v>2.3414125507361891</v>
      </c>
    </row>
    <row r="37" spans="1:3" x14ac:dyDescent="0.2">
      <c r="A37" s="9">
        <v>37</v>
      </c>
      <c r="B37">
        <f t="shared" si="2"/>
        <v>13.043478260869559</v>
      </c>
      <c r="C37">
        <f t="shared" si="3"/>
        <v>2.7016517067369801</v>
      </c>
    </row>
    <row r="38" spans="1:3" x14ac:dyDescent="0.2">
      <c r="A38" s="9">
        <v>38</v>
      </c>
      <c r="B38">
        <f t="shared" si="2"/>
        <v>13.40579710144927</v>
      </c>
      <c r="C38">
        <f t="shared" si="3"/>
        <v>3.061668007278044</v>
      </c>
    </row>
    <row r="39" spans="1:3" x14ac:dyDescent="0.2">
      <c r="A39" s="9">
        <v>39</v>
      </c>
      <c r="B39">
        <f t="shared" si="2"/>
        <v>13.768115942028979</v>
      </c>
      <c r="C39">
        <f t="shared" si="3"/>
        <v>3.4214616011418535</v>
      </c>
    </row>
    <row r="40" spans="1:3" x14ac:dyDescent="0.2">
      <c r="A40" s="9">
        <v>40</v>
      </c>
      <c r="B40">
        <f t="shared" si="2"/>
        <v>14.130434782608688</v>
      </c>
      <c r="C40">
        <f t="shared" si="3"/>
        <v>3.7810326513492214</v>
      </c>
    </row>
    <row r="41" spans="1:3" x14ac:dyDescent="0.2">
      <c r="A41" s="9">
        <v>41</v>
      </c>
      <c r="B41">
        <f t="shared" si="2"/>
        <v>14.492753623188399</v>
      </c>
      <c r="C41">
        <f t="shared" si="3"/>
        <v>4.1403813351068646</v>
      </c>
    </row>
    <row r="42" spans="1:3" x14ac:dyDescent="0.2">
      <c r="A42" s="9">
        <v>42</v>
      </c>
      <c r="B42">
        <f t="shared" si="2"/>
        <v>14.85507246376811</v>
      </c>
      <c r="C42">
        <f t="shared" si="3"/>
        <v>4.4995078437505303</v>
      </c>
    </row>
    <row r="43" spans="1:3" x14ac:dyDescent="0.2">
      <c r="A43" s="9">
        <v>43</v>
      </c>
      <c r="B43">
        <f t="shared" si="2"/>
        <v>15.217391304347819</v>
      </c>
      <c r="C43">
        <f t="shared" si="3"/>
        <v>4.8584123826836727</v>
      </c>
    </row>
    <row r="44" spans="1:3" x14ac:dyDescent="0.2">
      <c r="A44" s="9">
        <v>44</v>
      </c>
      <c r="B44">
        <f t="shared" si="2"/>
        <v>15.579710144927528</v>
      </c>
      <c r="C44">
        <f t="shared" si="3"/>
        <v>5.2170951713117866</v>
      </c>
    </row>
    <row r="45" spans="1:3" x14ac:dyDescent="0.2">
      <c r="A45" s="9">
        <v>45</v>
      </c>
      <c r="B45">
        <f t="shared" si="2"/>
        <v>15.942028985507239</v>
      </c>
      <c r="C45">
        <f t="shared" si="3"/>
        <v>5.575556442972383</v>
      </c>
    </row>
    <row r="46" spans="1:3" x14ac:dyDescent="0.2">
      <c r="A46" s="9">
        <v>46</v>
      </c>
      <c r="B46">
        <f t="shared" si="2"/>
        <v>16.30434782608695</v>
      </c>
      <c r="C46">
        <f t="shared" si="3"/>
        <v>5.9337964448606879</v>
      </c>
    </row>
    <row r="47" spans="1:3" x14ac:dyDescent="0.2">
      <c r="A47" s="9">
        <v>47</v>
      </c>
      <c r="B47">
        <f t="shared" si="2"/>
        <v>16.666666666666657</v>
      </c>
      <c r="C47">
        <f t="shared" si="3"/>
        <v>6.2918154379511524</v>
      </c>
    </row>
    <row r="48" spans="1:3" x14ac:dyDescent="0.2">
      <c r="A48" s="9">
        <v>48</v>
      </c>
      <c r="B48">
        <f t="shared" si="2"/>
        <v>17.028985507246368</v>
      </c>
      <c r="C48">
        <f t="shared" si="3"/>
        <v>6.6496136969147752</v>
      </c>
    </row>
    <row r="49" spans="1:3" x14ac:dyDescent="0.2">
      <c r="A49" s="9">
        <v>49</v>
      </c>
      <c r="B49">
        <f t="shared" si="2"/>
        <v>17.391304347826079</v>
      </c>
      <c r="C49">
        <f t="shared" si="3"/>
        <v>7.0071915100323015</v>
      </c>
    </row>
    <row r="50" spans="1:3" x14ac:dyDescent="0.2">
      <c r="A50" s="9">
        <v>50</v>
      </c>
      <c r="B50">
        <f t="shared" si="2"/>
        <v>17.75362318840579</v>
      </c>
      <c r="C50">
        <f t="shared" si="3"/>
        <v>7.364549179103431</v>
      </c>
    </row>
    <row r="51" spans="1:3" x14ac:dyDescent="0.2">
      <c r="A51" s="9">
        <v>51</v>
      </c>
      <c r="B51">
        <f t="shared" si="2"/>
        <v>18.115942028985501</v>
      </c>
      <c r="C51">
        <f t="shared" si="3"/>
        <v>7.7216870193520091</v>
      </c>
    </row>
    <row r="52" spans="1:3" x14ac:dyDescent="0.2">
      <c r="A52" s="9">
        <v>52</v>
      </c>
      <c r="B52">
        <f t="shared" si="2"/>
        <v>18.478260869565208</v>
      </c>
      <c r="C52">
        <f t="shared" si="3"/>
        <v>8.0786053593273373</v>
      </c>
    </row>
    <row r="53" spans="1:3" x14ac:dyDescent="0.2">
      <c r="A53" s="9">
        <v>53</v>
      </c>
      <c r="B53">
        <f t="shared" si="2"/>
        <v>18.840579710144919</v>
      </c>
      <c r="C53">
        <f t="shared" si="3"/>
        <v>8.4353045408016385</v>
      </c>
    </row>
    <row r="54" spans="1:3" x14ac:dyDescent="0.2">
      <c r="A54" s="9">
        <v>54</v>
      </c>
      <c r="B54">
        <f t="shared" si="2"/>
        <v>19.20289855072463</v>
      </c>
      <c r="C54">
        <f t="shared" si="3"/>
        <v>8.7917849186637671</v>
      </c>
    </row>
    <row r="55" spans="1:3" x14ac:dyDescent="0.2">
      <c r="A55" s="9">
        <v>55</v>
      </c>
      <c r="B55">
        <f t="shared" si="2"/>
        <v>19.565217391304337</v>
      </c>
      <c r="C55">
        <f t="shared" si="3"/>
        <v>9.1480468608092078</v>
      </c>
    </row>
    <row r="56" spans="1:3" x14ac:dyDescent="0.2">
      <c r="A56" s="9">
        <v>56</v>
      </c>
      <c r="B56">
        <f t="shared" si="2"/>
        <v>19.927536231884048</v>
      </c>
      <c r="C56">
        <f t="shared" si="3"/>
        <v>9.5040907480265346</v>
      </c>
    </row>
    <row r="57" spans="1:3" x14ac:dyDescent="0.2">
      <c r="A57" s="9">
        <v>57</v>
      </c>
      <c r="B57">
        <f t="shared" si="2"/>
        <v>20.289855072463759</v>
      </c>
      <c r="C57">
        <f t="shared" si="3"/>
        <v>9.8599169738802441</v>
      </c>
    </row>
    <row r="58" spans="1:3" x14ac:dyDescent="0.2">
      <c r="A58" s="9">
        <v>58</v>
      </c>
      <c r="B58">
        <f t="shared" si="2"/>
        <v>20.65217391304347</v>
      </c>
      <c r="C58">
        <f t="shared" si="3"/>
        <v>10.215525944590231</v>
      </c>
    </row>
    <row r="59" spans="1:3" x14ac:dyDescent="0.2">
      <c r="A59" s="9">
        <v>59</v>
      </c>
      <c r="B59">
        <f t="shared" si="2"/>
        <v>21.01449275362318</v>
      </c>
      <c r="C59">
        <f t="shared" si="3"/>
        <v>10.570918078907862</v>
      </c>
    </row>
    <row r="60" spans="1:3" x14ac:dyDescent="0.2">
      <c r="A60" s="9">
        <v>60</v>
      </c>
      <c r="B60">
        <f t="shared" si="2"/>
        <v>21.376811594202888</v>
      </c>
      <c r="C60">
        <f t="shared" si="3"/>
        <v>10.926093807988771</v>
      </c>
    </row>
    <row r="61" spans="1:3" x14ac:dyDescent="0.2">
      <c r="A61" s="9">
        <v>61</v>
      </c>
      <c r="B61">
        <f t="shared" si="2"/>
        <v>21.739130434782599</v>
      </c>
      <c r="C61">
        <f t="shared" si="3"/>
        <v>11.281053575262495</v>
      </c>
    </row>
    <row r="62" spans="1:3" x14ac:dyDescent="0.2">
      <c r="A62" s="9">
        <v>62</v>
      </c>
      <c r="B62">
        <f t="shared" si="2"/>
        <v>22.10144927536231</v>
      </c>
      <c r="C62">
        <f t="shared" si="3"/>
        <v>11.635797836298973</v>
      </c>
    </row>
    <row r="63" spans="1:3" x14ac:dyDescent="0.2">
      <c r="A63" s="9">
        <v>63</v>
      </c>
      <c r="B63">
        <f t="shared" si="2"/>
        <v>22.463768115942017</v>
      </c>
      <c r="C63">
        <f t="shared" si="3"/>
        <v>11.99032705867206</v>
      </c>
    </row>
    <row r="64" spans="1:3" x14ac:dyDescent="0.2">
      <c r="A64" s="9">
        <v>64</v>
      </c>
      <c r="B64">
        <f t="shared" si="2"/>
        <v>22.826086956521728</v>
      </c>
      <c r="C64">
        <f t="shared" si="3"/>
        <v>12.344641721820151</v>
      </c>
    </row>
    <row r="65" spans="1:3" x14ac:dyDescent="0.2">
      <c r="A65" s="9">
        <v>65</v>
      </c>
      <c r="B65">
        <f t="shared" ref="B65:B70" si="4">0+(A65-1)*0.36231884057971</f>
        <v>23.188405797101439</v>
      </c>
      <c r="C65">
        <f t="shared" ref="C65:C70" si="5">0+1*B65-10.3179528575233*(1.00254452926209+(B65-9.48854961832066)^2/6051.21127620491)^0.5</f>
        <v>12.698742316903916</v>
      </c>
    </row>
    <row r="66" spans="1:3" x14ac:dyDescent="0.2">
      <c r="A66" s="9">
        <v>66</v>
      </c>
      <c r="B66">
        <f t="shared" si="4"/>
        <v>23.550724637681149</v>
      </c>
      <c r="C66">
        <f t="shared" si="5"/>
        <v>13.052629346661368</v>
      </c>
    </row>
    <row r="67" spans="1:3" x14ac:dyDescent="0.2">
      <c r="A67" s="9">
        <v>67</v>
      </c>
      <c r="B67">
        <f t="shared" si="4"/>
        <v>23.91304347826086</v>
      </c>
      <c r="C67">
        <f t="shared" si="5"/>
        <v>13.406303325260277</v>
      </c>
    </row>
    <row r="68" spans="1:3" x14ac:dyDescent="0.2">
      <c r="A68" s="9">
        <v>68</v>
      </c>
      <c r="B68">
        <f t="shared" si="4"/>
        <v>24.275362318840568</v>
      </c>
      <c r="C68">
        <f t="shared" si="5"/>
        <v>13.759764778148048</v>
      </c>
    </row>
    <row r="69" spans="1:3" x14ac:dyDescent="0.2">
      <c r="A69" s="9">
        <v>69</v>
      </c>
      <c r="B69">
        <f t="shared" si="4"/>
        <v>24.637681159420278</v>
      </c>
      <c r="C69">
        <f t="shared" si="5"/>
        <v>14.113014241899171</v>
      </c>
    </row>
    <row r="70" spans="1:3" x14ac:dyDescent="0.2">
      <c r="A70" s="9">
        <v>70</v>
      </c>
      <c r="B70">
        <f t="shared" si="4"/>
        <v>24.999999999999989</v>
      </c>
      <c r="C70">
        <f t="shared" si="5"/>
        <v>14.466052264060304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/>
  </sheetViews>
  <sheetFormatPr baseColWidth="10" defaultRowHeight="16" x14ac:dyDescent="0.2"/>
  <sheetData>
    <row r="1" spans="1:3" x14ac:dyDescent="0.2">
      <c r="A1" s="9">
        <v>1</v>
      </c>
      <c r="B1">
        <f t="shared" ref="B1:B32" si="0">0+(A1-1)*0.36231884057971</f>
        <v>0</v>
      </c>
      <c r="C1">
        <f t="shared" ref="C1:C32" si="1">0+1*B1+10.3179528575233*(1.00254452926209+(B1-9.48854961832066)^2/6051.21127620491)^0.5</f>
        <v>10.407449396220647</v>
      </c>
    </row>
    <row r="2" spans="1:3" x14ac:dyDescent="0.2">
      <c r="A2" s="9">
        <v>2</v>
      </c>
      <c r="B2">
        <f t="shared" si="0"/>
        <v>0.36231884057970998</v>
      </c>
      <c r="C2">
        <f t="shared" si="1"/>
        <v>10.764066091459259</v>
      </c>
    </row>
    <row r="3" spans="1:3" x14ac:dyDescent="0.2">
      <c r="A3" s="9">
        <v>3</v>
      </c>
      <c r="B3">
        <f t="shared" si="0"/>
        <v>0.72463768115941996</v>
      </c>
      <c r="C3">
        <f t="shared" si="1"/>
        <v>11.120901813013125</v>
      </c>
    </row>
    <row r="4" spans="1:3" x14ac:dyDescent="0.2">
      <c r="A4" s="9">
        <v>4</v>
      </c>
      <c r="B4">
        <f t="shared" si="0"/>
        <v>1.0869565217391299</v>
      </c>
      <c r="C4">
        <f t="shared" si="1"/>
        <v>11.477956907609414</v>
      </c>
    </row>
    <row r="5" spans="1:3" x14ac:dyDescent="0.2">
      <c r="A5" s="9">
        <v>5</v>
      </c>
      <c r="B5">
        <f t="shared" si="0"/>
        <v>1.4492753623188399</v>
      </c>
      <c r="C5">
        <f t="shared" si="1"/>
        <v>11.835231708791982</v>
      </c>
    </row>
    <row r="6" spans="1:3" x14ac:dyDescent="0.2">
      <c r="A6" s="9">
        <v>6</v>
      </c>
      <c r="B6">
        <f t="shared" si="0"/>
        <v>1.8115942028985499</v>
      </c>
      <c r="C6">
        <f t="shared" si="1"/>
        <v>12.192726536817425</v>
      </c>
    </row>
    <row r="7" spans="1:3" x14ac:dyDescent="0.2">
      <c r="A7" s="9">
        <v>7</v>
      </c>
      <c r="B7">
        <f t="shared" si="0"/>
        <v>2.1739130434782599</v>
      </c>
      <c r="C7">
        <f t="shared" si="1"/>
        <v>12.55044169855492</v>
      </c>
    </row>
    <row r="8" spans="1:3" x14ac:dyDescent="0.2">
      <c r="A8" s="9">
        <v>8</v>
      </c>
      <c r="B8">
        <f t="shared" si="0"/>
        <v>2.5362318840579698</v>
      </c>
      <c r="C8">
        <f t="shared" si="1"/>
        <v>12.908377487389952</v>
      </c>
    </row>
    <row r="9" spans="1:3" x14ac:dyDescent="0.2">
      <c r="A9" s="9">
        <v>9</v>
      </c>
      <c r="B9">
        <f t="shared" si="0"/>
        <v>2.8985507246376798</v>
      </c>
      <c r="C9">
        <f t="shared" si="1"/>
        <v>13.266534183132</v>
      </c>
    </row>
    <row r="10" spans="1:3" x14ac:dyDescent="0.2">
      <c r="A10" s="9">
        <v>10</v>
      </c>
      <c r="B10">
        <f t="shared" si="0"/>
        <v>3.2608695652173898</v>
      </c>
      <c r="C10">
        <f t="shared" si="1"/>
        <v>13.624912051926206</v>
      </c>
    </row>
    <row r="11" spans="1:3" x14ac:dyDescent="0.2">
      <c r="A11" s="9">
        <v>11</v>
      </c>
      <c r="B11">
        <f t="shared" si="0"/>
        <v>3.6231884057970998</v>
      </c>
      <c r="C11">
        <f t="shared" si="1"/>
        <v>13.983511346169182</v>
      </c>
    </row>
    <row r="12" spans="1:3" x14ac:dyDescent="0.2">
      <c r="A12" s="9">
        <v>12</v>
      </c>
      <c r="B12">
        <f t="shared" si="0"/>
        <v>3.9855072463768098</v>
      </c>
      <c r="C12">
        <f t="shared" si="1"/>
        <v>14.34233230442889</v>
      </c>
    </row>
    <row r="13" spans="1:3" x14ac:dyDescent="0.2">
      <c r="A13" s="9">
        <v>13</v>
      </c>
      <c r="B13">
        <f t="shared" si="0"/>
        <v>4.3478260869565197</v>
      </c>
      <c r="C13">
        <f t="shared" si="1"/>
        <v>14.701375151368767</v>
      </c>
    </row>
    <row r="14" spans="1:3" x14ac:dyDescent="0.2">
      <c r="A14" s="9">
        <v>14</v>
      </c>
      <c r="B14">
        <f t="shared" si="0"/>
        <v>4.7101449275362297</v>
      </c>
      <c r="C14">
        <f t="shared" si="1"/>
        <v>15.060640097676103</v>
      </c>
    </row>
    <row r="15" spans="1:3" x14ac:dyDescent="0.2">
      <c r="A15" s="9">
        <v>15</v>
      </c>
      <c r="B15">
        <f t="shared" si="0"/>
        <v>5.0724637681159397</v>
      </c>
      <c r="C15">
        <f t="shared" si="1"/>
        <v>15.420127339994707</v>
      </c>
    </row>
    <row r="16" spans="1:3" x14ac:dyDescent="0.2">
      <c r="A16" s="9">
        <v>16</v>
      </c>
      <c r="B16">
        <f t="shared" si="0"/>
        <v>5.4347826086956497</v>
      </c>
      <c r="C16">
        <f t="shared" si="1"/>
        <v>15.779837060861947</v>
      </c>
    </row>
    <row r="17" spans="1:3" x14ac:dyDescent="0.2">
      <c r="A17" s="9">
        <v>17</v>
      </c>
      <c r="B17">
        <f t="shared" si="0"/>
        <v>5.7971014492753596</v>
      </c>
      <c r="C17">
        <f t="shared" si="1"/>
        <v>16.13976942865019</v>
      </c>
    </row>
    <row r="18" spans="1:3" x14ac:dyDescent="0.2">
      <c r="A18" s="9">
        <v>18</v>
      </c>
      <c r="B18">
        <f t="shared" si="0"/>
        <v>6.1594202898550696</v>
      </c>
      <c r="C18">
        <f t="shared" si="1"/>
        <v>16.499924597512702</v>
      </c>
    </row>
    <row r="19" spans="1:3" x14ac:dyDescent="0.2">
      <c r="A19" s="9">
        <v>19</v>
      </c>
      <c r="B19">
        <f t="shared" si="0"/>
        <v>6.5217391304347796</v>
      </c>
      <c r="C19">
        <f t="shared" si="1"/>
        <v>16.860302707334014</v>
      </c>
    </row>
    <row r="20" spans="1:3" x14ac:dyDescent="0.2">
      <c r="A20" s="9">
        <v>20</v>
      </c>
      <c r="B20">
        <f t="shared" si="0"/>
        <v>6.8840579710144896</v>
      </c>
      <c r="C20">
        <f t="shared" si="1"/>
        <v>17.220903883684848</v>
      </c>
    </row>
    <row r="21" spans="1:3" x14ac:dyDescent="0.2">
      <c r="A21" s="9">
        <v>21</v>
      </c>
      <c r="B21">
        <f t="shared" si="0"/>
        <v>7.2463768115941996</v>
      </c>
      <c r="C21">
        <f t="shared" si="1"/>
        <v>17.581728237781558</v>
      </c>
    </row>
    <row r="22" spans="1:3" x14ac:dyDescent="0.2">
      <c r="A22" s="9">
        <v>22</v>
      </c>
      <c r="B22">
        <f t="shared" si="0"/>
        <v>7.6086956521739095</v>
      </c>
      <c r="C22">
        <f t="shared" si="1"/>
        <v>17.942775866450219</v>
      </c>
    </row>
    <row r="23" spans="1:3" x14ac:dyDescent="0.2">
      <c r="A23" s="9">
        <v>23</v>
      </c>
      <c r="B23">
        <f t="shared" si="0"/>
        <v>7.9710144927536195</v>
      </c>
      <c r="C23">
        <f t="shared" si="1"/>
        <v>18.304046852095286</v>
      </c>
    </row>
    <row r="24" spans="1:3" x14ac:dyDescent="0.2">
      <c r="A24" s="9">
        <v>24</v>
      </c>
      <c r="B24">
        <f t="shared" si="0"/>
        <v>8.3333333333333286</v>
      </c>
      <c r="C24">
        <f t="shared" si="1"/>
        <v>18.665541262672914</v>
      </c>
    </row>
    <row r="25" spans="1:3" x14ac:dyDescent="0.2">
      <c r="A25" s="9">
        <v>25</v>
      </c>
      <c r="B25">
        <f t="shared" si="0"/>
        <v>8.6956521739130395</v>
      </c>
      <c r="C25">
        <f t="shared" si="1"/>
        <v>19.027259151668943</v>
      </c>
    </row>
    <row r="26" spans="1:3" x14ac:dyDescent="0.2">
      <c r="A26" s="9">
        <v>26</v>
      </c>
      <c r="B26">
        <f t="shared" si="0"/>
        <v>9.0579710144927503</v>
      </c>
      <c r="C26">
        <f t="shared" si="1"/>
        <v>19.389200558081548</v>
      </c>
    </row>
    <row r="27" spans="1:3" x14ac:dyDescent="0.2">
      <c r="A27" s="9">
        <v>27</v>
      </c>
      <c r="B27">
        <f t="shared" si="0"/>
        <v>9.4202898550724594</v>
      </c>
      <c r="C27">
        <f t="shared" si="1"/>
        <v>19.751365506408593</v>
      </c>
    </row>
    <row r="28" spans="1:3" x14ac:dyDescent="0.2">
      <c r="A28" s="9">
        <v>28</v>
      </c>
      <c r="B28">
        <f t="shared" si="0"/>
        <v>9.7826086956521685</v>
      </c>
      <c r="C28">
        <f t="shared" si="1"/>
        <v>20.113754006639695</v>
      </c>
    </row>
    <row r="29" spans="1:3" x14ac:dyDescent="0.2">
      <c r="A29" s="9">
        <v>29</v>
      </c>
      <c r="B29">
        <f t="shared" si="0"/>
        <v>10.144927536231879</v>
      </c>
      <c r="C29">
        <f t="shared" si="1"/>
        <v>20.476366054252964</v>
      </c>
    </row>
    <row r="30" spans="1:3" x14ac:dyDescent="0.2">
      <c r="A30" s="9">
        <v>30</v>
      </c>
      <c r="B30">
        <f t="shared" si="0"/>
        <v>10.50724637681159</v>
      </c>
      <c r="C30">
        <f t="shared" si="1"/>
        <v>20.839201630216472</v>
      </c>
    </row>
    <row r="31" spans="1:3" x14ac:dyDescent="0.2">
      <c r="A31" s="9">
        <v>31</v>
      </c>
      <c r="B31">
        <f t="shared" si="0"/>
        <v>10.869565217391299</v>
      </c>
      <c r="C31">
        <f t="shared" si="1"/>
        <v>21.202260700994429</v>
      </c>
    </row>
    <row r="32" spans="1:3" x14ac:dyDescent="0.2">
      <c r="A32" s="9">
        <v>32</v>
      </c>
      <c r="B32">
        <f t="shared" si="0"/>
        <v>11.231884057971008</v>
      </c>
      <c r="C32">
        <f t="shared" si="1"/>
        <v>21.565543218558087</v>
      </c>
    </row>
    <row r="33" spans="1:3" x14ac:dyDescent="0.2">
      <c r="A33" s="9">
        <v>33</v>
      </c>
      <c r="B33">
        <f t="shared" ref="B33:B64" si="2">0+(A33-1)*0.36231884057971</f>
        <v>11.594202898550719</v>
      </c>
      <c r="C33">
        <f t="shared" ref="C33:C64" si="3">0+1*B33+10.3179528575233*(1.00254452926209+(B33-9.48854961832066)^2/6051.21127620491)^0.5</f>
        <v>21.929049120401281</v>
      </c>
    </row>
    <row r="34" spans="1:3" x14ac:dyDescent="0.2">
      <c r="A34" s="9">
        <v>34</v>
      </c>
      <c r="B34">
        <f t="shared" si="2"/>
        <v>11.95652173913043</v>
      </c>
      <c r="C34">
        <f t="shared" si="3"/>
        <v>22.292778329560704</v>
      </c>
    </row>
    <row r="35" spans="1:3" x14ac:dyDescent="0.2">
      <c r="A35" s="9">
        <v>35</v>
      </c>
      <c r="B35">
        <f t="shared" si="2"/>
        <v>12.318840579710139</v>
      </c>
      <c r="C35">
        <f t="shared" si="3"/>
        <v>22.656730754640833</v>
      </c>
    </row>
    <row r="36" spans="1:3" x14ac:dyDescent="0.2">
      <c r="A36" s="9">
        <v>36</v>
      </c>
      <c r="B36">
        <f t="shared" si="2"/>
        <v>12.681159420289848</v>
      </c>
      <c r="C36">
        <f t="shared" si="3"/>
        <v>23.020906289843509</v>
      </c>
    </row>
    <row r="37" spans="1:3" x14ac:dyDescent="0.2">
      <c r="A37" s="9">
        <v>37</v>
      </c>
      <c r="B37">
        <f t="shared" si="2"/>
        <v>13.043478260869559</v>
      </c>
      <c r="C37">
        <f t="shared" si="3"/>
        <v>23.385304815002137</v>
      </c>
    </row>
    <row r="38" spans="1:3" x14ac:dyDescent="0.2">
      <c r="A38" s="9">
        <v>38</v>
      </c>
      <c r="B38">
        <f t="shared" si="2"/>
        <v>13.40579710144927</v>
      </c>
      <c r="C38">
        <f t="shared" si="3"/>
        <v>23.749926195620496</v>
      </c>
    </row>
    <row r="39" spans="1:3" x14ac:dyDescent="0.2">
      <c r="A39" s="9">
        <v>39</v>
      </c>
      <c r="B39">
        <f t="shared" si="2"/>
        <v>13.768115942028979</v>
      </c>
      <c r="C39">
        <f t="shared" si="3"/>
        <v>24.114770282916105</v>
      </c>
    </row>
    <row r="40" spans="1:3" x14ac:dyDescent="0.2">
      <c r="A40" s="9">
        <v>40</v>
      </c>
      <c r="B40">
        <f t="shared" si="2"/>
        <v>14.130434782608688</v>
      </c>
      <c r="C40">
        <f t="shared" si="3"/>
        <v>24.479836913868155</v>
      </c>
    </row>
    <row r="41" spans="1:3" x14ac:dyDescent="0.2">
      <c r="A41" s="9">
        <v>41</v>
      </c>
      <c r="B41">
        <f t="shared" si="2"/>
        <v>14.492753623188399</v>
      </c>
      <c r="C41">
        <f t="shared" si="3"/>
        <v>24.845125911269932</v>
      </c>
    </row>
    <row r="42" spans="1:3" x14ac:dyDescent="0.2">
      <c r="A42" s="9">
        <v>42</v>
      </c>
      <c r="B42">
        <f t="shared" si="2"/>
        <v>14.85507246376811</v>
      </c>
      <c r="C42">
        <f t="shared" si="3"/>
        <v>25.210637083785691</v>
      </c>
    </row>
    <row r="43" spans="1:3" x14ac:dyDescent="0.2">
      <c r="A43" s="9">
        <v>43</v>
      </c>
      <c r="B43">
        <f t="shared" si="2"/>
        <v>15.217391304347819</v>
      </c>
      <c r="C43">
        <f t="shared" si="3"/>
        <v>25.576370226011967</v>
      </c>
    </row>
    <row r="44" spans="1:3" x14ac:dyDescent="0.2">
      <c r="A44" s="9">
        <v>44</v>
      </c>
      <c r="B44">
        <f t="shared" si="2"/>
        <v>15.579710144927528</v>
      </c>
      <c r="C44">
        <f t="shared" si="3"/>
        <v>25.94232511854327</v>
      </c>
    </row>
    <row r="45" spans="1:3" x14ac:dyDescent="0.2">
      <c r="A45" s="9">
        <v>45</v>
      </c>
      <c r="B45">
        <f t="shared" si="2"/>
        <v>15.942028985507239</v>
      </c>
      <c r="C45">
        <f t="shared" si="3"/>
        <v>26.308501528042093</v>
      </c>
    </row>
    <row r="46" spans="1:3" x14ac:dyDescent="0.2">
      <c r="A46" s="9">
        <v>46</v>
      </c>
      <c r="B46">
        <f t="shared" si="2"/>
        <v>16.30434782608695</v>
      </c>
      <c r="C46">
        <f t="shared" si="3"/>
        <v>26.67489920731321</v>
      </c>
    </row>
    <row r="47" spans="1:3" x14ac:dyDescent="0.2">
      <c r="A47" s="9">
        <v>47</v>
      </c>
      <c r="B47">
        <f t="shared" si="2"/>
        <v>16.666666666666657</v>
      </c>
      <c r="C47">
        <f t="shared" si="3"/>
        <v>27.041517895382164</v>
      </c>
    </row>
    <row r="48" spans="1:3" x14ac:dyDescent="0.2">
      <c r="A48" s="9">
        <v>48</v>
      </c>
      <c r="B48">
        <f t="shared" si="2"/>
        <v>17.028985507246368</v>
      </c>
      <c r="C48">
        <f t="shared" si="3"/>
        <v>27.408357317577959</v>
      </c>
    </row>
    <row r="49" spans="1:3" x14ac:dyDescent="0.2">
      <c r="A49" s="9">
        <v>49</v>
      </c>
      <c r="B49">
        <f t="shared" si="2"/>
        <v>17.391304347826079</v>
      </c>
      <c r="C49">
        <f t="shared" si="3"/>
        <v>27.775417185619858</v>
      </c>
    </row>
    <row r="50" spans="1:3" x14ac:dyDescent="0.2">
      <c r="A50" s="9">
        <v>50</v>
      </c>
      <c r="B50">
        <f t="shared" si="2"/>
        <v>17.75362318840579</v>
      </c>
      <c r="C50">
        <f t="shared" si="3"/>
        <v>28.142697197708149</v>
      </c>
    </row>
    <row r="51" spans="1:3" x14ac:dyDescent="0.2">
      <c r="A51" s="9">
        <v>51</v>
      </c>
      <c r="B51">
        <f t="shared" si="2"/>
        <v>18.115942028985501</v>
      </c>
      <c r="C51">
        <f t="shared" si="3"/>
        <v>28.51019703861899</v>
      </c>
    </row>
    <row r="52" spans="1:3" x14ac:dyDescent="0.2">
      <c r="A52" s="9">
        <v>52</v>
      </c>
      <c r="B52">
        <f t="shared" si="2"/>
        <v>18.478260869565208</v>
      </c>
      <c r="C52">
        <f t="shared" si="3"/>
        <v>28.877916379803079</v>
      </c>
    </row>
    <row r="53" spans="1:3" x14ac:dyDescent="0.2">
      <c r="A53" s="9">
        <v>53</v>
      </c>
      <c r="B53">
        <f t="shared" si="2"/>
        <v>18.840579710144919</v>
      </c>
      <c r="C53">
        <f t="shared" si="3"/>
        <v>29.245854879488199</v>
      </c>
    </row>
    <row r="54" spans="1:3" x14ac:dyDescent="0.2">
      <c r="A54" s="9">
        <v>54</v>
      </c>
      <c r="B54">
        <f t="shared" si="2"/>
        <v>19.20289855072463</v>
      </c>
      <c r="C54">
        <f t="shared" si="3"/>
        <v>29.614012182785494</v>
      </c>
    </row>
    <row r="55" spans="1:3" x14ac:dyDescent="0.2">
      <c r="A55" s="9">
        <v>55</v>
      </c>
      <c r="B55">
        <f t="shared" si="2"/>
        <v>19.565217391304337</v>
      </c>
      <c r="C55">
        <f t="shared" si="3"/>
        <v>29.982387921799464</v>
      </c>
    </row>
    <row r="56" spans="1:3" x14ac:dyDescent="0.2">
      <c r="A56" s="9">
        <v>56</v>
      </c>
      <c r="B56">
        <f t="shared" si="2"/>
        <v>19.927536231884048</v>
      </c>
      <c r="C56">
        <f t="shared" si="3"/>
        <v>30.350981715741561</v>
      </c>
    </row>
    <row r="57" spans="1:3" x14ac:dyDescent="0.2">
      <c r="A57" s="9">
        <v>57</v>
      </c>
      <c r="B57">
        <f t="shared" si="2"/>
        <v>20.289855072463759</v>
      </c>
      <c r="C57">
        <f t="shared" si="3"/>
        <v>30.719793171047272</v>
      </c>
    </row>
    <row r="58" spans="1:3" x14ac:dyDescent="0.2">
      <c r="A58" s="9">
        <v>58</v>
      </c>
      <c r="B58">
        <f t="shared" si="2"/>
        <v>20.65217391304347</v>
      </c>
      <c r="C58">
        <f t="shared" si="3"/>
        <v>31.088821881496706</v>
      </c>
    </row>
    <row r="59" spans="1:3" x14ac:dyDescent="0.2">
      <c r="A59" s="9">
        <v>59</v>
      </c>
      <c r="B59">
        <f t="shared" si="2"/>
        <v>21.01449275362318</v>
      </c>
      <c r="C59">
        <f t="shared" si="3"/>
        <v>31.458067428338499</v>
      </c>
    </row>
    <row r="60" spans="1:3" x14ac:dyDescent="0.2">
      <c r="A60" s="9">
        <v>60</v>
      </c>
      <c r="B60">
        <f t="shared" si="2"/>
        <v>21.376811594202888</v>
      </c>
      <c r="C60">
        <f t="shared" si="3"/>
        <v>31.827529380417005</v>
      </c>
    </row>
    <row r="61" spans="1:3" x14ac:dyDescent="0.2">
      <c r="A61" s="9">
        <v>61</v>
      </c>
      <c r="B61">
        <f t="shared" si="2"/>
        <v>21.739130434782599</v>
      </c>
      <c r="C61">
        <f t="shared" si="3"/>
        <v>32.1972072943027</v>
      </c>
    </row>
    <row r="62" spans="1:3" x14ac:dyDescent="0.2">
      <c r="A62" s="9">
        <v>62</v>
      </c>
      <c r="B62">
        <f t="shared" si="2"/>
        <v>22.10144927536231</v>
      </c>
      <c r="C62">
        <f t="shared" si="3"/>
        <v>32.567100714425649</v>
      </c>
    </row>
    <row r="63" spans="1:3" x14ac:dyDescent="0.2">
      <c r="A63" s="9">
        <v>63</v>
      </c>
      <c r="B63">
        <f t="shared" si="2"/>
        <v>22.463768115942017</v>
      </c>
      <c r="C63">
        <f t="shared" si="3"/>
        <v>32.937209173211976</v>
      </c>
    </row>
    <row r="64" spans="1:3" x14ac:dyDescent="0.2">
      <c r="A64" s="9">
        <v>64</v>
      </c>
      <c r="B64">
        <f t="shared" si="2"/>
        <v>22.826086956521728</v>
      </c>
      <c r="C64">
        <f t="shared" si="3"/>
        <v>33.307532191223302</v>
      </c>
    </row>
    <row r="65" spans="1:3" x14ac:dyDescent="0.2">
      <c r="A65" s="9">
        <v>65</v>
      </c>
      <c r="B65">
        <f t="shared" ref="B65:B70" si="4">0+(A65-1)*0.36231884057971</f>
        <v>23.188405797101439</v>
      </c>
      <c r="C65">
        <f t="shared" ref="C65:C70" si="5">0+1*B65+10.3179528575233*(1.00254452926209+(B65-9.48854961832066)^2/6051.21127620491)^0.5</f>
        <v>33.67806927729896</v>
      </c>
    </row>
    <row r="66" spans="1:3" x14ac:dyDescent="0.2">
      <c r="A66" s="9">
        <v>66</v>
      </c>
      <c r="B66">
        <f t="shared" si="4"/>
        <v>23.550724637681149</v>
      </c>
      <c r="C66">
        <f t="shared" si="5"/>
        <v>34.048819928700929</v>
      </c>
    </row>
    <row r="67" spans="1:3" x14ac:dyDescent="0.2">
      <c r="A67" s="9">
        <v>67</v>
      </c>
      <c r="B67">
        <f t="shared" si="4"/>
        <v>23.91304347826086</v>
      </c>
      <c r="C67">
        <f t="shared" si="5"/>
        <v>34.419783631261446</v>
      </c>
    </row>
    <row r="68" spans="1:3" x14ac:dyDescent="0.2">
      <c r="A68" s="9">
        <v>68</v>
      </c>
      <c r="B68">
        <f t="shared" si="4"/>
        <v>24.275362318840568</v>
      </c>
      <c r="C68">
        <f t="shared" si="5"/>
        <v>34.790959859533089</v>
      </c>
    </row>
    <row r="69" spans="1:3" x14ac:dyDescent="0.2">
      <c r="A69" s="9">
        <v>69</v>
      </c>
      <c r="B69">
        <f t="shared" si="4"/>
        <v>24.637681159420278</v>
      </c>
      <c r="C69">
        <f t="shared" si="5"/>
        <v>35.162348076941385</v>
      </c>
    </row>
    <row r="70" spans="1:3" x14ac:dyDescent="0.2">
      <c r="A70" s="9">
        <v>70</v>
      </c>
      <c r="B70">
        <f t="shared" si="4"/>
        <v>24.999999999999989</v>
      </c>
      <c r="C70">
        <f t="shared" si="5"/>
        <v>35.533947735939677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V765"/>
  <sheetViews>
    <sheetView tabSelected="1" workbookViewId="0">
      <pane ySplit="1" topLeftCell="A2" activePane="bottomLeft" state="frozen"/>
      <selection activeCell="F1" sqref="F1"/>
      <selection pane="bottomLeft" activeCell="B3" sqref="B3"/>
    </sheetView>
  </sheetViews>
  <sheetFormatPr baseColWidth="10" defaultRowHeight="21" x14ac:dyDescent="0.25"/>
  <cols>
    <col min="1" max="1" width="10.83203125" style="5"/>
    <col min="2" max="3" width="9.1640625" style="1" customWidth="1"/>
    <col min="4" max="4" width="11.33203125" style="1" bestFit="1" customWidth="1"/>
    <col min="5" max="5" width="11.33203125" style="1" customWidth="1"/>
    <col min="6" max="6" width="25" style="1" customWidth="1"/>
    <col min="7" max="7" width="19" style="1" customWidth="1"/>
    <col min="8" max="8" width="48" style="2" customWidth="1"/>
    <col min="9" max="9" width="39.6640625" style="1" bestFit="1" customWidth="1"/>
    <col min="10" max="10" width="6" style="1" customWidth="1"/>
    <col min="11" max="11" width="6.33203125" style="1" customWidth="1"/>
    <col min="12" max="20" width="9.1640625" style="1" customWidth="1"/>
    <col min="21" max="34" width="10.83203125" style="5"/>
    <col min="35" max="35" width="9.1640625" style="1" customWidth="1"/>
    <col min="36" max="36" width="10.83203125" style="5"/>
    <col min="37" max="37" width="9.1640625" style="1" customWidth="1"/>
    <col min="38" max="38" width="10.1640625" style="5" customWidth="1"/>
    <col min="39" max="41" width="9.1640625" style="1" customWidth="1"/>
    <col min="42" max="42" width="14.33203125" style="1" customWidth="1"/>
    <col min="43" max="46" width="9.1640625" style="1" customWidth="1"/>
    <col min="47" max="47" width="10.1640625" style="5" bestFit="1" customWidth="1"/>
    <col min="48" max="65" width="9.1640625" style="1" customWidth="1"/>
    <col min="66" max="66" width="9.1640625" style="5" customWidth="1"/>
    <col min="67" max="70" width="9.1640625" style="1" customWidth="1"/>
    <col min="71" max="71" width="20.6640625" style="4" customWidth="1"/>
    <col min="72" max="72" width="13.5" style="1" customWidth="1"/>
    <col min="73" max="73" width="9.1640625" style="1" customWidth="1"/>
    <col min="74" max="74" width="10.83203125" style="1"/>
    <col min="75" max="16384" width="10.83203125" style="5"/>
  </cols>
  <sheetData>
    <row r="1" spans="1:74" ht="23" thickTop="1" thickBot="1" x14ac:dyDescent="0.3">
      <c r="A1" s="3" t="s">
        <v>17</v>
      </c>
      <c r="B1" s="1" t="s">
        <v>0</v>
      </c>
      <c r="C1" s="1" t="s">
        <v>1</v>
      </c>
      <c r="D1" s="1" t="s">
        <v>58</v>
      </c>
      <c r="E1" s="1" t="s">
        <v>2850</v>
      </c>
      <c r="F1" s="1" t="s">
        <v>2</v>
      </c>
      <c r="G1" s="1" t="s">
        <v>3</v>
      </c>
      <c r="H1" s="2" t="s">
        <v>4</v>
      </c>
      <c r="I1" s="8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3158</v>
      </c>
      <c r="AH1" s="3" t="s">
        <v>3114</v>
      </c>
      <c r="AI1" s="1" t="s">
        <v>2893</v>
      </c>
      <c r="AJ1" s="3" t="s">
        <v>2889</v>
      </c>
      <c r="AK1" s="1" t="s">
        <v>2892</v>
      </c>
      <c r="AL1" s="1" t="s">
        <v>3156</v>
      </c>
      <c r="AM1" s="1" t="s">
        <v>3157</v>
      </c>
      <c r="AN1" s="1" t="s">
        <v>2890</v>
      </c>
      <c r="AO1" s="1" t="s">
        <v>2891</v>
      </c>
      <c r="AP1" s="1" t="s">
        <v>2894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42</v>
      </c>
      <c r="BB1" s="1" t="s">
        <v>43</v>
      </c>
      <c r="BC1" s="1" t="s">
        <v>40</v>
      </c>
      <c r="BD1" s="1" t="s">
        <v>41</v>
      </c>
      <c r="BE1" s="1" t="s">
        <v>44</v>
      </c>
      <c r="BF1" s="1" t="s">
        <v>45</v>
      </c>
      <c r="BG1" s="1" t="s">
        <v>46</v>
      </c>
      <c r="BH1" s="3" t="s">
        <v>47</v>
      </c>
      <c r="BI1" s="1" t="s">
        <v>48</v>
      </c>
      <c r="BJ1" s="1" t="s">
        <v>50</v>
      </c>
      <c r="BK1" s="1" t="s">
        <v>49</v>
      </c>
      <c r="BL1" s="1" t="s">
        <v>51</v>
      </c>
      <c r="BM1" s="1" t="s">
        <v>52</v>
      </c>
      <c r="BN1" s="1" t="s">
        <v>53</v>
      </c>
      <c r="BO1" s="1" t="s">
        <v>3184</v>
      </c>
      <c r="BP1" s="1" t="s">
        <v>3185</v>
      </c>
      <c r="BQ1" s="1" t="s">
        <v>3206</v>
      </c>
      <c r="BR1" s="1" t="s">
        <v>54</v>
      </c>
      <c r="BS1" s="4" t="s">
        <v>56</v>
      </c>
      <c r="BT1" s="1" t="s">
        <v>57</v>
      </c>
      <c r="BU1" s="1" t="s">
        <v>55</v>
      </c>
    </row>
    <row r="2" spans="1:74" ht="22" thickTop="1" x14ac:dyDescent="0.25">
      <c r="A2" s="3" t="s">
        <v>66</v>
      </c>
      <c r="B2" s="1" t="s">
        <v>59</v>
      </c>
      <c r="C2" s="1" t="s">
        <v>59</v>
      </c>
      <c r="D2" s="1" t="s">
        <v>77</v>
      </c>
      <c r="E2" s="1" t="s">
        <v>2851</v>
      </c>
      <c r="F2" s="1" t="s">
        <v>60</v>
      </c>
      <c r="G2" s="1" t="s">
        <v>61</v>
      </c>
      <c r="H2" s="2" t="s">
        <v>62</v>
      </c>
      <c r="I2" s="1" t="s">
        <v>63</v>
      </c>
      <c r="J2" s="1" t="s">
        <v>64</v>
      </c>
      <c r="K2" s="1" t="s">
        <v>65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f t="shared" ref="T2:T74" si="0">SUM(L2:S2)</f>
        <v>7</v>
      </c>
      <c r="U2" s="3" t="s">
        <v>67</v>
      </c>
      <c r="V2" s="3">
        <v>71</v>
      </c>
      <c r="W2" s="3" t="s">
        <v>68</v>
      </c>
      <c r="X2" s="3">
        <v>30</v>
      </c>
      <c r="Y2" s="3" t="s">
        <v>69</v>
      </c>
      <c r="Z2" s="3" t="s">
        <v>3265</v>
      </c>
      <c r="AA2" s="3" t="s">
        <v>71</v>
      </c>
      <c r="AB2" s="3" t="s">
        <v>72</v>
      </c>
      <c r="AC2" s="3" t="s">
        <v>73</v>
      </c>
      <c r="AD2" s="3" t="s">
        <v>74</v>
      </c>
      <c r="AE2" s="3">
        <v>2</v>
      </c>
      <c r="AF2" s="4" t="s">
        <v>188</v>
      </c>
      <c r="AG2" s="1" t="s">
        <v>188</v>
      </c>
      <c r="AH2" s="3">
        <v>1</v>
      </c>
      <c r="AI2" s="1">
        <v>0</v>
      </c>
      <c r="AJ2" s="3">
        <v>1</v>
      </c>
      <c r="AK2" s="1">
        <v>1</v>
      </c>
      <c r="AL2" s="5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</v>
      </c>
      <c r="AT2" s="1">
        <v>1</v>
      </c>
      <c r="AU2" s="5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3">
        <v>1</v>
      </c>
      <c r="BI2" s="1">
        <v>1</v>
      </c>
      <c r="BJ2" s="1">
        <v>1</v>
      </c>
      <c r="BK2" s="1">
        <v>1</v>
      </c>
      <c r="BL2" s="1">
        <v>0</v>
      </c>
      <c r="BM2" s="1">
        <v>0</v>
      </c>
      <c r="BN2" s="5">
        <f t="shared" ref="BN2:BN33" si="1">SUM(AQ2:BM2)</f>
        <v>20</v>
      </c>
      <c r="BO2" s="1">
        <v>1</v>
      </c>
      <c r="BP2" s="1">
        <v>1</v>
      </c>
      <c r="BQ2" s="19" t="s">
        <v>3254</v>
      </c>
      <c r="BR2" s="1">
        <v>0</v>
      </c>
      <c r="BS2" s="4" t="s">
        <v>75</v>
      </c>
      <c r="BT2" s="1" t="s">
        <v>76</v>
      </c>
    </row>
    <row r="3" spans="1:74" x14ac:dyDescent="0.25">
      <c r="A3" s="3" t="s">
        <v>66</v>
      </c>
      <c r="B3" s="1" t="s">
        <v>59</v>
      </c>
      <c r="C3" s="1" t="s">
        <v>59</v>
      </c>
      <c r="D3" s="1" t="s">
        <v>77</v>
      </c>
      <c r="E3" s="1" t="s">
        <v>2851</v>
      </c>
      <c r="F3" s="1" t="s">
        <v>60</v>
      </c>
      <c r="G3" s="1" t="s">
        <v>61</v>
      </c>
      <c r="H3" s="2" t="s">
        <v>78</v>
      </c>
      <c r="I3" s="1" t="s">
        <v>2905</v>
      </c>
      <c r="J3" s="1" t="s">
        <v>79</v>
      </c>
      <c r="K3" s="1" t="s">
        <v>80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f t="shared" si="0"/>
        <v>6</v>
      </c>
      <c r="U3" s="3" t="s">
        <v>81</v>
      </c>
      <c r="V3" s="3">
        <v>70</v>
      </c>
      <c r="W3" s="3" t="s">
        <v>68</v>
      </c>
      <c r="X3" s="3">
        <v>35</v>
      </c>
      <c r="Y3" s="3" t="s">
        <v>69</v>
      </c>
      <c r="Z3" s="3" t="s">
        <v>82</v>
      </c>
      <c r="AA3" s="3" t="s">
        <v>71</v>
      </c>
      <c r="AB3" s="3" t="s">
        <v>72</v>
      </c>
      <c r="AC3" s="3" t="s">
        <v>73</v>
      </c>
      <c r="AD3" s="3" t="s">
        <v>74</v>
      </c>
      <c r="AE3" s="3">
        <v>2</v>
      </c>
      <c r="AF3" s="4" t="s">
        <v>188</v>
      </c>
      <c r="AG3" s="1" t="s">
        <v>188</v>
      </c>
      <c r="AH3" s="3">
        <v>1</v>
      </c>
      <c r="AI3" s="1">
        <v>0</v>
      </c>
      <c r="AJ3" s="3">
        <v>1</v>
      </c>
      <c r="AK3" s="1">
        <v>1</v>
      </c>
      <c r="AL3" s="5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0</v>
      </c>
      <c r="AT3" s="1">
        <v>1</v>
      </c>
      <c r="AU3" s="5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0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3">
        <v>1</v>
      </c>
      <c r="BI3" s="1">
        <v>1</v>
      </c>
      <c r="BJ3" s="1">
        <v>1</v>
      </c>
      <c r="BK3" s="1">
        <v>1</v>
      </c>
      <c r="BL3" s="1">
        <v>0</v>
      </c>
      <c r="BM3" s="1">
        <v>0</v>
      </c>
      <c r="BN3" s="5">
        <f t="shared" si="1"/>
        <v>19</v>
      </c>
      <c r="BO3" s="1">
        <v>0</v>
      </c>
      <c r="BR3" s="1">
        <v>0</v>
      </c>
      <c r="BS3" s="4" t="s">
        <v>83</v>
      </c>
      <c r="BT3" s="1" t="s">
        <v>76</v>
      </c>
    </row>
    <row r="4" spans="1:74" x14ac:dyDescent="0.25">
      <c r="A4" s="3" t="s">
        <v>66</v>
      </c>
      <c r="B4" s="1" t="s">
        <v>59</v>
      </c>
      <c r="C4" s="1" t="s">
        <v>59</v>
      </c>
      <c r="D4" s="1" t="s">
        <v>77</v>
      </c>
      <c r="E4" s="1" t="s">
        <v>2851</v>
      </c>
      <c r="F4" s="1" t="s">
        <v>60</v>
      </c>
      <c r="G4" s="1" t="s">
        <v>61</v>
      </c>
      <c r="H4" s="2" t="s">
        <v>84</v>
      </c>
      <c r="I4" s="1" t="s">
        <v>85</v>
      </c>
      <c r="J4" s="1" t="s">
        <v>86</v>
      </c>
      <c r="K4" s="1" t="s">
        <v>87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f t="shared" si="0"/>
        <v>6</v>
      </c>
      <c r="U4" s="3" t="s">
        <v>81</v>
      </c>
      <c r="V4" s="3">
        <v>71</v>
      </c>
      <c r="W4" s="3" t="s">
        <v>68</v>
      </c>
      <c r="X4" s="3">
        <v>36</v>
      </c>
      <c r="Y4" s="3" t="s">
        <v>69</v>
      </c>
      <c r="Z4" s="3" t="s">
        <v>70</v>
      </c>
      <c r="AA4" s="3" t="s">
        <v>71</v>
      </c>
      <c r="AB4" s="3" t="s">
        <v>72</v>
      </c>
      <c r="AC4" s="3" t="s">
        <v>73</v>
      </c>
      <c r="AD4" s="3" t="s">
        <v>74</v>
      </c>
      <c r="AE4" s="3">
        <v>2</v>
      </c>
      <c r="AF4" s="4" t="s">
        <v>188</v>
      </c>
      <c r="AG4" s="1" t="s">
        <v>188</v>
      </c>
      <c r="AH4" s="3">
        <v>1</v>
      </c>
      <c r="AI4" s="1">
        <v>0</v>
      </c>
      <c r="AJ4" s="3">
        <v>1</v>
      </c>
      <c r="AK4" s="1">
        <v>1</v>
      </c>
      <c r="AL4" s="5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1</v>
      </c>
      <c r="AU4" s="5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3">
        <v>1</v>
      </c>
      <c r="BI4" s="1">
        <v>1</v>
      </c>
      <c r="BJ4" s="1">
        <v>1</v>
      </c>
      <c r="BK4" s="1">
        <v>1</v>
      </c>
      <c r="BL4" s="1">
        <v>0</v>
      </c>
      <c r="BM4" s="1">
        <v>0</v>
      </c>
      <c r="BN4" s="5">
        <f t="shared" si="1"/>
        <v>20</v>
      </c>
      <c r="BO4" s="1">
        <v>0</v>
      </c>
      <c r="BR4" s="1">
        <v>0</v>
      </c>
      <c r="BS4" s="4" t="s">
        <v>88</v>
      </c>
      <c r="BT4" s="1" t="s">
        <v>76</v>
      </c>
    </row>
    <row r="5" spans="1:74" x14ac:dyDescent="0.25">
      <c r="A5" s="3" t="s">
        <v>66</v>
      </c>
      <c r="B5" s="1" t="s">
        <v>59</v>
      </c>
      <c r="C5" s="1" t="s">
        <v>59</v>
      </c>
      <c r="D5" s="1" t="s">
        <v>77</v>
      </c>
      <c r="E5" s="1" t="s">
        <v>2851</v>
      </c>
      <c r="F5" s="1" t="s">
        <v>60</v>
      </c>
      <c r="G5" s="1" t="s">
        <v>61</v>
      </c>
      <c r="H5" s="2" t="s">
        <v>3100</v>
      </c>
      <c r="I5" s="1" t="s">
        <v>89</v>
      </c>
      <c r="J5" s="1" t="s">
        <v>64</v>
      </c>
      <c r="K5" s="1" t="s">
        <v>90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1</v>
      </c>
      <c r="U5" s="3" t="s">
        <v>91</v>
      </c>
      <c r="V5" s="3">
        <v>200</v>
      </c>
      <c r="W5" s="3" t="s">
        <v>68</v>
      </c>
      <c r="X5" s="3">
        <v>45</v>
      </c>
      <c r="Y5" s="3" t="s">
        <v>69</v>
      </c>
      <c r="Z5" s="3" t="s">
        <v>92</v>
      </c>
      <c r="AA5" s="3" t="s">
        <v>71</v>
      </c>
      <c r="AB5" s="3" t="s">
        <v>72</v>
      </c>
      <c r="AC5" s="3" t="s">
        <v>73</v>
      </c>
      <c r="AD5" s="3" t="s">
        <v>74</v>
      </c>
      <c r="AE5" s="3">
        <v>0</v>
      </c>
      <c r="AF5" s="4" t="s">
        <v>188</v>
      </c>
      <c r="AG5" s="1" t="s">
        <v>3159</v>
      </c>
      <c r="AH5" s="3">
        <v>1</v>
      </c>
      <c r="AI5" s="1">
        <v>0</v>
      </c>
      <c r="AJ5" s="3">
        <v>1</v>
      </c>
      <c r="AK5" s="1">
        <v>0</v>
      </c>
      <c r="AL5" s="5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1</v>
      </c>
      <c r="BH5" s="3">
        <v>1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5">
        <f t="shared" si="1"/>
        <v>4</v>
      </c>
      <c r="BO5" s="1">
        <v>0</v>
      </c>
      <c r="BR5" s="1">
        <v>1</v>
      </c>
      <c r="BS5" s="4" t="s">
        <v>93</v>
      </c>
    </row>
    <row r="6" spans="1:74" x14ac:dyDescent="0.25">
      <c r="A6" s="3" t="s">
        <v>100</v>
      </c>
      <c r="B6" s="1" t="s">
        <v>94</v>
      </c>
      <c r="C6" s="1" t="s">
        <v>94</v>
      </c>
      <c r="D6" s="1" t="s">
        <v>77</v>
      </c>
      <c r="E6" s="1" t="s">
        <v>2852</v>
      </c>
      <c r="F6" s="1" t="s">
        <v>95</v>
      </c>
      <c r="G6" s="1" t="s">
        <v>96</v>
      </c>
      <c r="H6" s="2" t="s">
        <v>97</v>
      </c>
      <c r="I6" s="1" t="s">
        <v>709</v>
      </c>
      <c r="J6" s="1" t="s">
        <v>98</v>
      </c>
      <c r="K6" s="1" t="s">
        <v>99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f t="shared" si="0"/>
        <v>3</v>
      </c>
      <c r="U6" s="3" t="s">
        <v>101</v>
      </c>
      <c r="V6" s="3">
        <v>20</v>
      </c>
      <c r="W6" s="3" t="s">
        <v>102</v>
      </c>
      <c r="X6" s="3">
        <v>23</v>
      </c>
      <c r="Y6" s="3" t="s">
        <v>103</v>
      </c>
      <c r="Z6" s="3" t="s">
        <v>104</v>
      </c>
      <c r="AA6" s="3" t="s">
        <v>105</v>
      </c>
      <c r="AB6" s="3" t="s">
        <v>106</v>
      </c>
      <c r="AC6" s="3" t="s">
        <v>73</v>
      </c>
      <c r="AD6" s="3" t="s">
        <v>74</v>
      </c>
      <c r="AE6" s="3">
        <v>3</v>
      </c>
      <c r="AF6" s="4"/>
      <c r="AG6" s="1" t="s">
        <v>188</v>
      </c>
      <c r="AH6" s="3">
        <v>1</v>
      </c>
      <c r="AI6" s="1">
        <v>0</v>
      </c>
      <c r="AJ6" s="3">
        <v>0</v>
      </c>
      <c r="AK6" s="1">
        <v>0</v>
      </c>
      <c r="AL6" s="5">
        <v>1</v>
      </c>
      <c r="AM6" s="1">
        <v>1</v>
      </c>
      <c r="AN6" s="1">
        <v>1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5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0</v>
      </c>
      <c r="BB6" s="1">
        <v>0</v>
      </c>
      <c r="BC6" s="1">
        <v>1</v>
      </c>
      <c r="BD6" s="1">
        <v>0</v>
      </c>
      <c r="BE6" s="1">
        <v>1</v>
      </c>
      <c r="BF6" s="1">
        <v>1</v>
      </c>
      <c r="BG6" s="1">
        <v>1</v>
      </c>
      <c r="BH6" s="3">
        <v>1</v>
      </c>
      <c r="BI6" s="1">
        <v>1</v>
      </c>
      <c r="BJ6" s="1">
        <v>0</v>
      </c>
      <c r="BK6" s="1">
        <v>1</v>
      </c>
      <c r="BL6" s="1">
        <v>0</v>
      </c>
      <c r="BM6" s="1">
        <v>0</v>
      </c>
      <c r="BN6" s="5">
        <f t="shared" si="1"/>
        <v>12</v>
      </c>
      <c r="BO6" s="1">
        <v>0</v>
      </c>
      <c r="BR6" s="1">
        <v>0</v>
      </c>
      <c r="BS6" s="4" t="s">
        <v>107</v>
      </c>
      <c r="BT6" s="1" t="s">
        <v>108</v>
      </c>
    </row>
    <row r="7" spans="1:74" x14ac:dyDescent="0.25">
      <c r="A7" s="3" t="s">
        <v>100</v>
      </c>
      <c r="B7" s="1" t="s">
        <v>94</v>
      </c>
      <c r="C7" s="1" t="s">
        <v>94</v>
      </c>
      <c r="D7" s="1" t="s">
        <v>77</v>
      </c>
      <c r="E7" s="1" t="s">
        <v>2852</v>
      </c>
      <c r="F7" s="1" t="s">
        <v>95</v>
      </c>
      <c r="G7" s="1" t="s">
        <v>109</v>
      </c>
      <c r="H7" s="2" t="s">
        <v>110</v>
      </c>
      <c r="I7" s="1" t="s">
        <v>111</v>
      </c>
      <c r="J7" s="1" t="s">
        <v>112</v>
      </c>
      <c r="K7" s="1" t="s">
        <v>113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0</v>
      </c>
      <c r="T7" s="1">
        <f t="shared" si="0"/>
        <v>3</v>
      </c>
      <c r="U7" s="3" t="s">
        <v>81</v>
      </c>
      <c r="V7" s="3">
        <v>100</v>
      </c>
      <c r="W7" s="3" t="s">
        <v>102</v>
      </c>
      <c r="X7" s="3">
        <v>15</v>
      </c>
      <c r="Y7" s="3" t="s">
        <v>103</v>
      </c>
      <c r="Z7" s="3" t="s">
        <v>104</v>
      </c>
      <c r="AA7" s="3" t="s">
        <v>105</v>
      </c>
      <c r="AB7" s="3" t="s">
        <v>106</v>
      </c>
      <c r="AC7" s="3" t="s">
        <v>73</v>
      </c>
      <c r="AD7" s="3" t="s">
        <v>74</v>
      </c>
      <c r="AE7" s="3">
        <v>3</v>
      </c>
      <c r="AF7" s="4"/>
      <c r="AG7" s="1" t="s">
        <v>188</v>
      </c>
      <c r="AH7" s="3">
        <v>1</v>
      </c>
      <c r="AI7" s="1">
        <v>0</v>
      </c>
      <c r="AJ7" s="3">
        <v>0</v>
      </c>
      <c r="AK7" s="1">
        <v>0</v>
      </c>
      <c r="AL7" s="5">
        <v>1</v>
      </c>
      <c r="AM7" s="1">
        <v>1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5">
        <v>1</v>
      </c>
      <c r="AV7" s="1">
        <v>0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">
        <v>0</v>
      </c>
      <c r="BC7" s="1">
        <v>1</v>
      </c>
      <c r="BD7" s="1">
        <v>0</v>
      </c>
      <c r="BE7" s="1">
        <v>1</v>
      </c>
      <c r="BF7" s="1">
        <v>1</v>
      </c>
      <c r="BG7" s="1">
        <v>1</v>
      </c>
      <c r="BH7" s="3">
        <v>1</v>
      </c>
      <c r="BI7" s="1">
        <v>1</v>
      </c>
      <c r="BJ7" s="1">
        <v>0</v>
      </c>
      <c r="BK7" s="1">
        <v>1</v>
      </c>
      <c r="BL7" s="1">
        <v>0</v>
      </c>
      <c r="BM7" s="1">
        <v>0</v>
      </c>
      <c r="BN7" s="5">
        <f t="shared" si="1"/>
        <v>10</v>
      </c>
      <c r="BO7" s="1">
        <v>0</v>
      </c>
      <c r="BR7" s="1">
        <v>0</v>
      </c>
      <c r="BS7" s="4">
        <v>83</v>
      </c>
      <c r="BT7" s="1" t="s">
        <v>114</v>
      </c>
    </row>
    <row r="8" spans="1:74" x14ac:dyDescent="0.25">
      <c r="A8" s="3" t="s">
        <v>118</v>
      </c>
      <c r="B8" s="1" t="s">
        <v>94</v>
      </c>
      <c r="C8" s="1" t="s">
        <v>94</v>
      </c>
      <c r="D8" s="1" t="s">
        <v>77</v>
      </c>
      <c r="E8" s="1" t="s">
        <v>2851</v>
      </c>
      <c r="F8" s="1" t="s">
        <v>115</v>
      </c>
      <c r="G8" s="1" t="s">
        <v>116</v>
      </c>
      <c r="H8" s="2" t="s">
        <v>117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f t="shared" si="0"/>
        <v>1</v>
      </c>
      <c r="U8" s="3"/>
      <c r="V8" s="3"/>
      <c r="W8" s="3"/>
      <c r="X8" s="3"/>
      <c r="Y8" s="3" t="s">
        <v>119</v>
      </c>
      <c r="Z8" s="3"/>
      <c r="AA8" s="3" t="s">
        <v>120</v>
      </c>
      <c r="AB8" s="3" t="s">
        <v>120</v>
      </c>
      <c r="AC8" s="3" t="s">
        <v>73</v>
      </c>
      <c r="AD8" s="3" t="s">
        <v>74</v>
      </c>
      <c r="AE8" s="3">
        <v>0</v>
      </c>
      <c r="AF8" s="4"/>
      <c r="AG8" s="1" t="s">
        <v>188</v>
      </c>
      <c r="AH8" s="3">
        <v>1</v>
      </c>
      <c r="AI8" s="1">
        <v>0</v>
      </c>
      <c r="AJ8" s="3">
        <v>0</v>
      </c>
      <c r="AK8" s="1">
        <v>1</v>
      </c>
      <c r="AL8" s="5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3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5">
        <f t="shared" si="1"/>
        <v>1</v>
      </c>
      <c r="BO8" s="1">
        <v>0</v>
      </c>
      <c r="BR8" s="1">
        <v>0</v>
      </c>
      <c r="BS8" s="4">
        <v>70</v>
      </c>
    </row>
    <row r="9" spans="1:74" x14ac:dyDescent="0.25">
      <c r="A9" s="3" t="s">
        <v>100</v>
      </c>
      <c r="B9" s="1" t="s">
        <v>94</v>
      </c>
      <c r="C9" s="1" t="s">
        <v>94</v>
      </c>
      <c r="D9" s="1" t="s">
        <v>77</v>
      </c>
      <c r="E9" s="1" t="s">
        <v>2854</v>
      </c>
      <c r="F9" s="1" t="s">
        <v>121</v>
      </c>
      <c r="G9" s="1" t="s">
        <v>122</v>
      </c>
      <c r="H9" s="2" t="s">
        <v>123</v>
      </c>
      <c r="I9" s="1" t="s">
        <v>2906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1</v>
      </c>
      <c r="U9" s="3" t="s">
        <v>91</v>
      </c>
      <c r="V9" s="3">
        <v>400</v>
      </c>
      <c r="W9" s="3" t="s">
        <v>102</v>
      </c>
      <c r="X9" s="3">
        <v>12.5</v>
      </c>
      <c r="Y9" s="3" t="s">
        <v>103</v>
      </c>
      <c r="Z9" s="3" t="s">
        <v>125</v>
      </c>
      <c r="AA9" s="3" t="s">
        <v>105</v>
      </c>
      <c r="AB9" s="3" t="s">
        <v>105</v>
      </c>
      <c r="AC9" s="3" t="s">
        <v>73</v>
      </c>
      <c r="AD9" s="3" t="s">
        <v>74</v>
      </c>
      <c r="AE9" s="3">
        <v>0</v>
      </c>
      <c r="AF9" s="4"/>
      <c r="AG9" s="1"/>
      <c r="AH9" s="3">
        <v>0</v>
      </c>
      <c r="AI9" s="1">
        <v>1</v>
      </c>
      <c r="AJ9" s="3">
        <v>0</v>
      </c>
      <c r="AK9" s="1">
        <v>0</v>
      </c>
      <c r="AL9" s="5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3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5">
        <f t="shared" si="1"/>
        <v>1</v>
      </c>
      <c r="BO9" s="1">
        <v>0</v>
      </c>
      <c r="BR9" s="1">
        <v>0</v>
      </c>
      <c r="BS9" s="4">
        <v>71</v>
      </c>
    </row>
    <row r="10" spans="1:74" x14ac:dyDescent="0.25">
      <c r="A10" s="3" t="s">
        <v>100</v>
      </c>
      <c r="B10" s="1" t="s">
        <v>94</v>
      </c>
      <c r="C10" s="1" t="s">
        <v>94</v>
      </c>
      <c r="D10" s="1" t="s">
        <v>77</v>
      </c>
      <c r="E10" s="1" t="s">
        <v>2853</v>
      </c>
      <c r="F10" s="1" t="s">
        <v>126</v>
      </c>
      <c r="G10" s="1" t="s">
        <v>127</v>
      </c>
      <c r="H10" s="2" t="s">
        <v>128</v>
      </c>
      <c r="I10" s="1" t="s">
        <v>2907</v>
      </c>
      <c r="J10" s="1" t="s">
        <v>129</v>
      </c>
      <c r="K10" s="1" t="s">
        <v>130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f t="shared" si="0"/>
        <v>4</v>
      </c>
      <c r="U10" s="3" t="s">
        <v>67</v>
      </c>
      <c r="V10" s="3">
        <v>50</v>
      </c>
      <c r="W10" s="3" t="s">
        <v>131</v>
      </c>
      <c r="X10" s="3">
        <v>51</v>
      </c>
      <c r="Y10" s="3" t="s">
        <v>69</v>
      </c>
      <c r="Z10" s="3" t="s">
        <v>104</v>
      </c>
      <c r="AA10" s="3" t="s">
        <v>105</v>
      </c>
      <c r="AB10" s="3" t="s">
        <v>106</v>
      </c>
      <c r="AC10" s="3" t="s">
        <v>73</v>
      </c>
      <c r="AD10" s="3" t="s">
        <v>74</v>
      </c>
      <c r="AE10" s="3">
        <v>0</v>
      </c>
      <c r="AF10" s="4" t="s">
        <v>212</v>
      </c>
      <c r="AG10" s="1" t="s">
        <v>188</v>
      </c>
      <c r="AH10" s="3">
        <v>1</v>
      </c>
      <c r="AI10" s="1">
        <v>0</v>
      </c>
      <c r="AJ10" s="3">
        <v>0</v>
      </c>
      <c r="AK10" s="1">
        <v>0</v>
      </c>
      <c r="AL10" s="5">
        <v>0</v>
      </c>
      <c r="AM10" s="1">
        <v>1</v>
      </c>
      <c r="AN10" s="1">
        <v>1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5">
        <v>0</v>
      </c>
      <c r="AV10" s="1">
        <v>0</v>
      </c>
      <c r="AW10" s="1">
        <v>1</v>
      </c>
      <c r="AX10" s="1">
        <v>0</v>
      </c>
      <c r="AY10" s="1">
        <v>0</v>
      </c>
      <c r="AZ10" s="1">
        <v>1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1</v>
      </c>
      <c r="BG10" s="1">
        <v>1</v>
      </c>
      <c r="BH10" s="3">
        <v>1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5">
        <f t="shared" si="1"/>
        <v>7</v>
      </c>
      <c r="BO10" s="1">
        <v>0</v>
      </c>
      <c r="BR10" s="1">
        <v>0</v>
      </c>
      <c r="BS10" s="4" t="s">
        <v>132</v>
      </c>
    </row>
    <row r="11" spans="1:74" x14ac:dyDescent="0.25">
      <c r="A11" s="3" t="s">
        <v>100</v>
      </c>
      <c r="B11" s="1" t="s">
        <v>94</v>
      </c>
      <c r="C11" s="1" t="s">
        <v>94</v>
      </c>
      <c r="D11" s="1" t="s">
        <v>77</v>
      </c>
      <c r="E11" s="1" t="s">
        <v>2853</v>
      </c>
      <c r="F11" s="1" t="s">
        <v>126</v>
      </c>
      <c r="G11" s="1" t="s">
        <v>127</v>
      </c>
      <c r="H11" s="2" t="s">
        <v>133</v>
      </c>
      <c r="I11" s="1" t="s">
        <v>1765</v>
      </c>
      <c r="J11" s="1" t="s">
        <v>134</v>
      </c>
      <c r="K11" s="1" t="s">
        <v>135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1</v>
      </c>
      <c r="R11" s="1">
        <v>1</v>
      </c>
      <c r="S11" s="1">
        <v>0</v>
      </c>
      <c r="T11" s="1">
        <f t="shared" si="0"/>
        <v>5</v>
      </c>
      <c r="U11" s="3" t="s">
        <v>81</v>
      </c>
      <c r="V11" s="3">
        <v>84</v>
      </c>
      <c r="W11" s="3" t="s">
        <v>131</v>
      </c>
      <c r="X11" s="3">
        <v>104</v>
      </c>
      <c r="Y11" s="3" t="s">
        <v>69</v>
      </c>
      <c r="Z11" s="3" t="s">
        <v>136</v>
      </c>
      <c r="AA11" s="3" t="s">
        <v>105</v>
      </c>
      <c r="AB11" s="3" t="s">
        <v>106</v>
      </c>
      <c r="AC11" s="3" t="s">
        <v>73</v>
      </c>
      <c r="AD11" s="3" t="s">
        <v>74</v>
      </c>
      <c r="AE11" s="3">
        <v>3</v>
      </c>
      <c r="AF11" s="4" t="s">
        <v>619</v>
      </c>
      <c r="AG11" s="1" t="s">
        <v>212</v>
      </c>
      <c r="AH11" s="3">
        <v>1</v>
      </c>
      <c r="AI11" s="1">
        <v>0</v>
      </c>
      <c r="AJ11" s="3">
        <v>1</v>
      </c>
      <c r="AK11" s="1">
        <v>0</v>
      </c>
      <c r="AL11" s="5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0</v>
      </c>
      <c r="AT11" s="1">
        <v>0</v>
      </c>
      <c r="AU11" s="5">
        <v>1</v>
      </c>
      <c r="AV11" s="1">
        <v>0</v>
      </c>
      <c r="AW11" s="1">
        <v>1</v>
      </c>
      <c r="AX11" s="1">
        <v>1</v>
      </c>
      <c r="AY11" s="1">
        <v>1</v>
      </c>
      <c r="AZ11" s="1">
        <v>1</v>
      </c>
      <c r="BA11" s="1">
        <v>0</v>
      </c>
      <c r="BB11" s="1">
        <v>0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3">
        <v>0</v>
      </c>
      <c r="BI11" s="1">
        <v>1</v>
      </c>
      <c r="BJ11" s="1">
        <v>0</v>
      </c>
      <c r="BK11" s="1">
        <v>1</v>
      </c>
      <c r="BL11" s="1">
        <v>0</v>
      </c>
      <c r="BM11" s="1">
        <v>0</v>
      </c>
      <c r="BN11" s="5">
        <f t="shared" si="1"/>
        <v>14</v>
      </c>
      <c r="BO11" s="1">
        <v>0</v>
      </c>
      <c r="BR11" s="1">
        <v>0</v>
      </c>
      <c r="BS11" s="4" t="s">
        <v>137</v>
      </c>
      <c r="BT11" s="1" t="s">
        <v>76</v>
      </c>
    </row>
    <row r="12" spans="1:74" x14ac:dyDescent="0.25">
      <c r="A12" s="3" t="s">
        <v>118</v>
      </c>
      <c r="B12" s="1" t="s">
        <v>94</v>
      </c>
      <c r="C12" s="1" t="s">
        <v>94</v>
      </c>
      <c r="D12" s="3" t="s">
        <v>77</v>
      </c>
      <c r="E12" s="3" t="s">
        <v>2855</v>
      </c>
      <c r="F12" s="3" t="s">
        <v>138</v>
      </c>
      <c r="G12" s="3" t="s">
        <v>139</v>
      </c>
      <c r="H12" s="2" t="s">
        <v>140</v>
      </c>
      <c r="I12" s="3" t="s">
        <v>141</v>
      </c>
      <c r="J12" s="3"/>
      <c r="K12" s="3" t="s">
        <v>142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1">
        <f t="shared" si="0"/>
        <v>1</v>
      </c>
      <c r="U12" s="3" t="s">
        <v>91</v>
      </c>
      <c r="V12" s="3">
        <v>1830</v>
      </c>
      <c r="W12" s="3" t="s">
        <v>131</v>
      </c>
      <c r="X12" s="3">
        <v>215</v>
      </c>
      <c r="Y12" s="3" t="s">
        <v>119</v>
      </c>
      <c r="Z12" s="3" t="s">
        <v>136</v>
      </c>
      <c r="AA12" s="3" t="s">
        <v>120</v>
      </c>
      <c r="AB12" s="3" t="s">
        <v>120</v>
      </c>
      <c r="AC12" s="3" t="s">
        <v>73</v>
      </c>
      <c r="AD12" s="3" t="s">
        <v>74</v>
      </c>
      <c r="AE12" s="3">
        <v>2</v>
      </c>
      <c r="AF12" s="4" t="s">
        <v>188</v>
      </c>
      <c r="AG12" s="1" t="s">
        <v>188</v>
      </c>
      <c r="AH12" s="3">
        <v>1</v>
      </c>
      <c r="AI12" s="1">
        <v>0</v>
      </c>
      <c r="AJ12" s="3">
        <v>1</v>
      </c>
      <c r="AK12" s="1">
        <v>0</v>
      </c>
      <c r="AL12" s="5">
        <v>0</v>
      </c>
      <c r="AM12" s="1">
        <v>0</v>
      </c>
      <c r="AN12" s="1">
        <v>0</v>
      </c>
      <c r="AO12" s="1">
        <v>0</v>
      </c>
      <c r="AP12" s="1">
        <v>1</v>
      </c>
      <c r="AQ12" s="3">
        <v>0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1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5">
        <f t="shared" si="1"/>
        <v>1</v>
      </c>
      <c r="BO12" s="3">
        <v>0</v>
      </c>
      <c r="BP12" s="3"/>
      <c r="BQ12" s="3"/>
      <c r="BR12" s="3">
        <v>0</v>
      </c>
      <c r="BS12" s="3">
        <v>24</v>
      </c>
      <c r="BT12" s="3"/>
      <c r="BU12" s="3"/>
      <c r="BV12" s="3"/>
    </row>
    <row r="13" spans="1:74" x14ac:dyDescent="0.25">
      <c r="A13" s="3" t="s">
        <v>118</v>
      </c>
      <c r="B13" s="1" t="s">
        <v>94</v>
      </c>
      <c r="C13" s="1" t="s">
        <v>94</v>
      </c>
      <c r="D13" s="1" t="s">
        <v>148</v>
      </c>
      <c r="E13" s="1" t="s">
        <v>2856</v>
      </c>
      <c r="F13" s="1" t="s">
        <v>143</v>
      </c>
      <c r="G13" s="1" t="s">
        <v>144</v>
      </c>
      <c r="H13" s="2" t="s">
        <v>145</v>
      </c>
      <c r="I13" s="1" t="s">
        <v>2908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f t="shared" si="0"/>
        <v>1</v>
      </c>
      <c r="U13" s="3" t="s">
        <v>91</v>
      </c>
      <c r="V13" s="3">
        <v>730</v>
      </c>
      <c r="W13" s="3" t="s">
        <v>131</v>
      </c>
      <c r="X13" s="3">
        <v>488</v>
      </c>
      <c r="Y13" s="3" t="s">
        <v>119</v>
      </c>
      <c r="Z13" s="3" t="s">
        <v>136</v>
      </c>
      <c r="AA13" s="3" t="s">
        <v>120</v>
      </c>
      <c r="AB13" s="3" t="s">
        <v>120</v>
      </c>
      <c r="AC13" s="3" t="s">
        <v>146</v>
      </c>
      <c r="AD13" s="3" t="s">
        <v>74</v>
      </c>
      <c r="AE13" s="3">
        <v>2</v>
      </c>
      <c r="AF13" s="4" t="s">
        <v>152</v>
      </c>
      <c r="AG13" s="20" t="s">
        <v>152</v>
      </c>
      <c r="AH13" s="3">
        <v>1</v>
      </c>
      <c r="AI13" s="1">
        <v>0</v>
      </c>
      <c r="AJ13" s="3">
        <v>1</v>
      </c>
      <c r="AK13" s="1">
        <v>1</v>
      </c>
      <c r="AL13" s="5">
        <v>0</v>
      </c>
      <c r="AM13" s="1">
        <v>1</v>
      </c>
      <c r="AN13" s="1">
        <v>1</v>
      </c>
      <c r="AO13" s="1">
        <v>0</v>
      </c>
      <c r="AP13" s="1">
        <v>1</v>
      </c>
      <c r="AQ13" s="1">
        <v>0</v>
      </c>
      <c r="AR13" s="1">
        <v>1</v>
      </c>
      <c r="AS13" s="1">
        <v>1</v>
      </c>
      <c r="AT13" s="1">
        <v>0</v>
      </c>
      <c r="AU13" s="5">
        <v>0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3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5">
        <f t="shared" si="1"/>
        <v>5</v>
      </c>
      <c r="BO13" s="1">
        <v>0</v>
      </c>
      <c r="BR13" s="1">
        <v>0</v>
      </c>
      <c r="BS13" s="4" t="s">
        <v>147</v>
      </c>
    </row>
    <row r="14" spans="1:74" x14ac:dyDescent="0.25">
      <c r="A14" s="3" t="s">
        <v>118</v>
      </c>
      <c r="B14" s="1" t="s">
        <v>94</v>
      </c>
      <c r="C14" s="1" t="s">
        <v>94</v>
      </c>
      <c r="D14" s="1" t="s">
        <v>148</v>
      </c>
      <c r="E14" s="1" t="s">
        <v>2856</v>
      </c>
      <c r="F14" s="1" t="s">
        <v>143</v>
      </c>
      <c r="G14" s="1" t="s">
        <v>144</v>
      </c>
      <c r="H14" s="2" t="s">
        <v>149</v>
      </c>
      <c r="I14" s="1" t="s">
        <v>2909</v>
      </c>
      <c r="J14" s="1" t="s">
        <v>150</v>
      </c>
      <c r="K14" s="1" t="s">
        <v>151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f t="shared" si="0"/>
        <v>1</v>
      </c>
      <c r="U14" s="3" t="s">
        <v>91</v>
      </c>
      <c r="V14" s="3">
        <v>550</v>
      </c>
      <c r="W14" s="3" t="s">
        <v>131</v>
      </c>
      <c r="X14" s="3">
        <v>760</v>
      </c>
      <c r="Y14" s="3" t="s">
        <v>119</v>
      </c>
      <c r="Z14" s="3" t="s">
        <v>136</v>
      </c>
      <c r="AA14" s="3" t="s">
        <v>120</v>
      </c>
      <c r="AB14" s="3" t="s">
        <v>120</v>
      </c>
      <c r="AC14" s="3" t="s">
        <v>146</v>
      </c>
      <c r="AD14" s="3" t="s">
        <v>74</v>
      </c>
      <c r="AE14" s="3">
        <v>2</v>
      </c>
      <c r="AF14" s="4" t="s">
        <v>152</v>
      </c>
      <c r="AG14" s="20" t="s">
        <v>152</v>
      </c>
      <c r="AH14" s="3">
        <v>0</v>
      </c>
      <c r="AI14" s="1">
        <v>1</v>
      </c>
      <c r="AJ14" s="3">
        <v>0</v>
      </c>
      <c r="AK14" s="1">
        <v>0</v>
      </c>
      <c r="AL14" s="5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5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  <c r="BG14" s="1">
        <v>0</v>
      </c>
      <c r="BH14" s="3">
        <v>0</v>
      </c>
      <c r="BI14" s="1">
        <v>1</v>
      </c>
      <c r="BJ14" s="1">
        <v>0</v>
      </c>
      <c r="BK14" s="1">
        <v>1</v>
      </c>
      <c r="BL14" s="1">
        <v>1</v>
      </c>
      <c r="BM14" s="1">
        <v>1</v>
      </c>
      <c r="BN14" s="5">
        <f t="shared" si="1"/>
        <v>5</v>
      </c>
      <c r="BO14" s="1">
        <v>0</v>
      </c>
      <c r="BR14" s="1">
        <v>0</v>
      </c>
      <c r="BS14" s="4" t="s">
        <v>154</v>
      </c>
      <c r="BU14" s="1" t="s">
        <v>153</v>
      </c>
    </row>
    <row r="15" spans="1:74" x14ac:dyDescent="0.25">
      <c r="A15" s="3" t="s">
        <v>100</v>
      </c>
      <c r="B15" s="1" t="s">
        <v>94</v>
      </c>
      <c r="C15" s="1" t="s">
        <v>94</v>
      </c>
      <c r="D15" s="1" t="s">
        <v>77</v>
      </c>
      <c r="E15" s="1" t="s">
        <v>2857</v>
      </c>
      <c r="F15" s="1" t="s">
        <v>155</v>
      </c>
      <c r="G15" s="1" t="s">
        <v>156</v>
      </c>
      <c r="H15" s="2" t="s">
        <v>157</v>
      </c>
      <c r="I15" s="1" t="s">
        <v>709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f t="shared" si="0"/>
        <v>2</v>
      </c>
      <c r="U15" s="3" t="s">
        <v>101</v>
      </c>
      <c r="V15" s="3"/>
      <c r="W15" s="3" t="s">
        <v>68</v>
      </c>
      <c r="X15" s="3">
        <v>30</v>
      </c>
      <c r="Y15" s="3" t="s">
        <v>103</v>
      </c>
      <c r="Z15" s="3" t="s">
        <v>104</v>
      </c>
      <c r="AA15" s="3" t="s">
        <v>105</v>
      </c>
      <c r="AB15" s="3" t="s">
        <v>105</v>
      </c>
      <c r="AC15" s="3" t="s">
        <v>146</v>
      </c>
      <c r="AD15" s="3" t="s">
        <v>74</v>
      </c>
      <c r="AE15" s="3">
        <v>0</v>
      </c>
      <c r="AF15" s="4"/>
      <c r="AG15" s="1" t="s">
        <v>188</v>
      </c>
      <c r="AH15" s="3">
        <v>1</v>
      </c>
      <c r="AI15" s="1">
        <v>0</v>
      </c>
      <c r="AJ15" s="3">
        <v>0</v>
      </c>
      <c r="AK15" s="1">
        <v>0</v>
      </c>
      <c r="AL15" s="5">
        <v>1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5">
        <v>1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3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5">
        <f t="shared" si="1"/>
        <v>2</v>
      </c>
      <c r="BO15" s="1">
        <v>1</v>
      </c>
      <c r="BP15" s="1">
        <v>1</v>
      </c>
      <c r="BQ15" s="1" t="s">
        <v>3208</v>
      </c>
      <c r="BR15" s="1">
        <v>0</v>
      </c>
      <c r="BU15" s="1" t="s">
        <v>159</v>
      </c>
    </row>
    <row r="16" spans="1:74" x14ac:dyDescent="0.25">
      <c r="A16" s="3" t="s">
        <v>100</v>
      </c>
      <c r="B16" s="1" t="s">
        <v>94</v>
      </c>
      <c r="C16" s="1" t="s">
        <v>94</v>
      </c>
      <c r="D16" s="1" t="s">
        <v>77</v>
      </c>
      <c r="E16" s="1" t="s">
        <v>2857</v>
      </c>
      <c r="F16" s="1" t="s">
        <v>155</v>
      </c>
      <c r="G16" s="1" t="s">
        <v>156</v>
      </c>
      <c r="H16" s="2" t="s">
        <v>160</v>
      </c>
      <c r="I16" s="1" t="s">
        <v>161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f t="shared" si="0"/>
        <v>2</v>
      </c>
      <c r="U16" s="3" t="s">
        <v>101</v>
      </c>
      <c r="V16" s="3"/>
      <c r="W16" s="3" t="s">
        <v>68</v>
      </c>
      <c r="X16" s="3">
        <v>30</v>
      </c>
      <c r="Y16" s="3" t="s">
        <v>103</v>
      </c>
      <c r="Z16" s="3" t="s">
        <v>104</v>
      </c>
      <c r="AA16" s="3" t="s">
        <v>105</v>
      </c>
      <c r="AB16" s="3" t="s">
        <v>105</v>
      </c>
      <c r="AC16" s="3" t="s">
        <v>146</v>
      </c>
      <c r="AD16" s="3" t="s">
        <v>74</v>
      </c>
      <c r="AE16" s="3">
        <v>0</v>
      </c>
      <c r="AF16" s="4"/>
      <c r="AG16" s="1" t="s">
        <v>188</v>
      </c>
      <c r="AH16" s="3">
        <v>1</v>
      </c>
      <c r="AI16" s="1">
        <v>0</v>
      </c>
      <c r="AJ16" s="3">
        <v>0</v>
      </c>
      <c r="AK16" s="1">
        <v>0</v>
      </c>
      <c r="AL16" s="5">
        <v>1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5">
        <v>1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3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5">
        <f t="shared" si="1"/>
        <v>2</v>
      </c>
      <c r="BO16" s="1">
        <v>1</v>
      </c>
      <c r="BP16" s="1">
        <v>1</v>
      </c>
      <c r="BQ16" s="1" t="s">
        <v>3208</v>
      </c>
      <c r="BR16" s="1">
        <v>0</v>
      </c>
      <c r="BU16" s="1" t="s">
        <v>159</v>
      </c>
    </row>
    <row r="17" spans="1:74" x14ac:dyDescent="0.25">
      <c r="A17" s="3" t="s">
        <v>66</v>
      </c>
      <c r="B17" s="1" t="s">
        <v>94</v>
      </c>
      <c r="C17" s="1" t="s">
        <v>59</v>
      </c>
      <c r="D17" s="1" t="s">
        <v>77</v>
      </c>
      <c r="E17" s="1" t="s">
        <v>2858</v>
      </c>
      <c r="F17" s="1" t="s">
        <v>162</v>
      </c>
      <c r="G17" s="1" t="s">
        <v>163</v>
      </c>
      <c r="H17" s="2" t="s">
        <v>164</v>
      </c>
      <c r="I17" s="1" t="s">
        <v>1244</v>
      </c>
      <c r="J17" s="1" t="s">
        <v>165</v>
      </c>
      <c r="K17" s="1" t="s">
        <v>166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f t="shared" si="0"/>
        <v>2</v>
      </c>
      <c r="U17" s="3" t="s">
        <v>81</v>
      </c>
      <c r="V17" s="3">
        <v>65</v>
      </c>
      <c r="W17" s="3" t="s">
        <v>102</v>
      </c>
      <c r="X17" s="3">
        <v>11</v>
      </c>
      <c r="Y17" s="3" t="s">
        <v>103</v>
      </c>
      <c r="Z17" s="3" t="s">
        <v>82</v>
      </c>
      <c r="AA17" s="3" t="s">
        <v>120</v>
      </c>
      <c r="AB17" s="3" t="s">
        <v>120</v>
      </c>
      <c r="AC17" s="3" t="s">
        <v>73</v>
      </c>
      <c r="AD17" s="3" t="s">
        <v>74</v>
      </c>
      <c r="AE17" s="3">
        <v>1</v>
      </c>
      <c r="AF17" s="4"/>
      <c r="AG17" s="1" t="s">
        <v>212</v>
      </c>
      <c r="AH17" s="3">
        <v>1</v>
      </c>
      <c r="AI17" s="1">
        <v>0</v>
      </c>
      <c r="AJ17" s="3">
        <v>1</v>
      </c>
      <c r="AK17" s="1">
        <v>0</v>
      </c>
      <c r="AL17" s="5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0</v>
      </c>
      <c r="AT17" s="1">
        <v>1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1</v>
      </c>
      <c r="BA17" s="1">
        <v>0</v>
      </c>
      <c r="BB17" s="1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3">
        <v>1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5">
        <f t="shared" si="1"/>
        <v>13</v>
      </c>
      <c r="BO17" s="1">
        <v>0</v>
      </c>
      <c r="BR17" s="1">
        <v>0</v>
      </c>
      <c r="BS17" s="4" t="s">
        <v>167</v>
      </c>
      <c r="BT17" s="1" t="s">
        <v>108</v>
      </c>
      <c r="BV17" s="5"/>
    </row>
    <row r="18" spans="1:74" x14ac:dyDescent="0.25">
      <c r="A18" s="3" t="s">
        <v>66</v>
      </c>
      <c r="B18" s="1" t="s">
        <v>94</v>
      </c>
      <c r="C18" s="1" t="s">
        <v>59</v>
      </c>
      <c r="D18" s="1" t="s">
        <v>77</v>
      </c>
      <c r="E18" s="1" t="s">
        <v>2858</v>
      </c>
      <c r="F18" s="1" t="s">
        <v>162</v>
      </c>
      <c r="G18" s="1" t="s">
        <v>163</v>
      </c>
      <c r="H18" s="2" t="s">
        <v>168</v>
      </c>
      <c r="I18" s="1" t="s">
        <v>2910</v>
      </c>
      <c r="J18" s="1" t="s">
        <v>169</v>
      </c>
      <c r="K18" s="1" t="s">
        <v>170</v>
      </c>
      <c r="L18" s="1">
        <v>1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0</v>
      </c>
      <c r="T18" s="1">
        <f t="shared" si="0"/>
        <v>5</v>
      </c>
      <c r="U18" s="3" t="s">
        <v>91</v>
      </c>
      <c r="V18" s="3">
        <v>219</v>
      </c>
      <c r="W18" s="3" t="s">
        <v>102</v>
      </c>
      <c r="X18" s="3">
        <v>15</v>
      </c>
      <c r="Y18" s="3" t="s">
        <v>103</v>
      </c>
      <c r="Z18" s="3" t="s">
        <v>136</v>
      </c>
      <c r="AA18" s="3" t="s">
        <v>120</v>
      </c>
      <c r="AB18" s="3" t="s">
        <v>120</v>
      </c>
      <c r="AC18" s="3" t="s">
        <v>73</v>
      </c>
      <c r="AD18" s="3" t="s">
        <v>74</v>
      </c>
      <c r="AE18" s="3">
        <v>1</v>
      </c>
      <c r="AF18" s="4" t="s">
        <v>188</v>
      </c>
      <c r="AG18" s="1" t="s">
        <v>212</v>
      </c>
      <c r="AH18" s="3">
        <v>1</v>
      </c>
      <c r="AI18" s="1">
        <v>1</v>
      </c>
      <c r="AJ18" s="3">
        <v>0</v>
      </c>
      <c r="AK18" s="1">
        <v>0</v>
      </c>
      <c r="AL18" s="5">
        <v>0</v>
      </c>
      <c r="AM18" s="1">
        <v>1</v>
      </c>
      <c r="AN18" s="1">
        <v>1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5">
        <v>0</v>
      </c>
      <c r="AV18" s="1">
        <v>0</v>
      </c>
      <c r="AW18" s="1">
        <v>1</v>
      </c>
      <c r="AX18" s="1">
        <v>0</v>
      </c>
      <c r="AY18" s="1">
        <v>1</v>
      </c>
      <c r="AZ18" s="1">
        <v>1</v>
      </c>
      <c r="BA18" s="1">
        <v>0</v>
      </c>
      <c r="BB18" s="1">
        <v>0</v>
      </c>
      <c r="BC18" s="1">
        <v>1</v>
      </c>
      <c r="BD18" s="1">
        <v>0</v>
      </c>
      <c r="BE18" s="1">
        <v>1</v>
      </c>
      <c r="BF18" s="1">
        <v>1</v>
      </c>
      <c r="BG18" s="1">
        <v>1</v>
      </c>
      <c r="BH18" s="3">
        <v>1</v>
      </c>
      <c r="BI18" s="1">
        <v>1</v>
      </c>
      <c r="BJ18" s="1">
        <v>0</v>
      </c>
      <c r="BK18" s="1">
        <v>1</v>
      </c>
      <c r="BL18" s="1">
        <v>1</v>
      </c>
      <c r="BM18" s="1">
        <v>1</v>
      </c>
      <c r="BN18" s="5">
        <f t="shared" si="1"/>
        <v>12</v>
      </c>
      <c r="BO18" s="1">
        <v>0</v>
      </c>
      <c r="BR18" s="1">
        <v>0</v>
      </c>
      <c r="BS18" s="4" t="s">
        <v>171</v>
      </c>
      <c r="BT18" s="1" t="s">
        <v>76</v>
      </c>
      <c r="BV18" s="5"/>
    </row>
    <row r="19" spans="1:74" x14ac:dyDescent="0.25">
      <c r="A19" s="3" t="s">
        <v>118</v>
      </c>
      <c r="B19" s="1" t="s">
        <v>94</v>
      </c>
      <c r="C19" s="1" t="s">
        <v>59</v>
      </c>
      <c r="D19" s="1" t="s">
        <v>77</v>
      </c>
      <c r="E19" s="1" t="s">
        <v>2858</v>
      </c>
      <c r="F19" s="1" t="s">
        <v>162</v>
      </c>
      <c r="G19" s="1" t="s">
        <v>172</v>
      </c>
      <c r="H19" s="2" t="s">
        <v>173</v>
      </c>
      <c r="I19" s="1" t="s">
        <v>709</v>
      </c>
      <c r="J19" s="1" t="s">
        <v>174</v>
      </c>
      <c r="K19" s="1" t="s">
        <v>175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f t="shared" si="0"/>
        <v>2</v>
      </c>
      <c r="U19" s="3" t="s">
        <v>67</v>
      </c>
      <c r="V19" s="3">
        <v>50</v>
      </c>
      <c r="W19" s="3" t="s">
        <v>102</v>
      </c>
      <c r="X19" s="3">
        <v>14</v>
      </c>
      <c r="Y19" s="3" t="s">
        <v>69</v>
      </c>
      <c r="Z19" s="3" t="s">
        <v>136</v>
      </c>
      <c r="AA19" s="3" t="s">
        <v>120</v>
      </c>
      <c r="AB19" s="3" t="s">
        <v>120</v>
      </c>
      <c r="AC19" s="3" t="s">
        <v>73</v>
      </c>
      <c r="AD19" s="3" t="s">
        <v>176</v>
      </c>
      <c r="AE19" s="3">
        <v>1</v>
      </c>
      <c r="AF19" s="4"/>
      <c r="AG19" s="1" t="s">
        <v>188</v>
      </c>
      <c r="AH19" s="3">
        <v>1</v>
      </c>
      <c r="AI19" s="1">
        <v>1</v>
      </c>
      <c r="AJ19" s="3">
        <v>0</v>
      </c>
      <c r="AK19" s="1">
        <v>0</v>
      </c>
      <c r="AL19" s="5">
        <v>0</v>
      </c>
      <c r="AM19" s="1">
        <v>1</v>
      </c>
      <c r="AN19" s="1">
        <v>1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5">
        <v>0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0</v>
      </c>
      <c r="BB19" s="1">
        <v>0</v>
      </c>
      <c r="BC19" s="1">
        <v>1</v>
      </c>
      <c r="BD19" s="1">
        <v>0</v>
      </c>
      <c r="BE19" s="1">
        <v>1</v>
      </c>
      <c r="BF19" s="1">
        <v>1</v>
      </c>
      <c r="BG19" s="1">
        <v>1</v>
      </c>
      <c r="BH19" s="3">
        <v>1</v>
      </c>
      <c r="BI19" s="1">
        <v>1</v>
      </c>
      <c r="BJ19" s="1">
        <v>0</v>
      </c>
      <c r="BK19" s="1">
        <v>1</v>
      </c>
      <c r="BL19" s="1">
        <v>1</v>
      </c>
      <c r="BM19" s="1">
        <v>1</v>
      </c>
      <c r="BN19" s="5">
        <f t="shared" si="1"/>
        <v>13</v>
      </c>
      <c r="BO19" s="1">
        <v>0</v>
      </c>
      <c r="BR19" s="1">
        <v>0</v>
      </c>
      <c r="BT19" s="1" t="s">
        <v>108</v>
      </c>
      <c r="BU19" s="1" t="s">
        <v>177</v>
      </c>
      <c r="BV19" s="5"/>
    </row>
    <row r="20" spans="1:74" x14ac:dyDescent="0.25">
      <c r="A20" s="3" t="s">
        <v>66</v>
      </c>
      <c r="B20" s="1" t="s">
        <v>94</v>
      </c>
      <c r="C20" s="5" t="s">
        <v>59</v>
      </c>
      <c r="D20" s="1" t="s">
        <v>77</v>
      </c>
      <c r="E20" s="1" t="s">
        <v>2851</v>
      </c>
      <c r="F20" s="1" t="s">
        <v>178</v>
      </c>
      <c r="G20" s="1" t="s">
        <v>179</v>
      </c>
      <c r="H20" s="2" t="s">
        <v>180</v>
      </c>
      <c r="I20" s="1" t="s">
        <v>181</v>
      </c>
      <c r="J20" s="1" t="s">
        <v>182</v>
      </c>
      <c r="K20" s="1" t="s">
        <v>183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f t="shared" si="0"/>
        <v>1</v>
      </c>
      <c r="U20" s="3" t="s">
        <v>91</v>
      </c>
      <c r="V20" s="3">
        <v>300</v>
      </c>
      <c r="W20" s="3" t="s">
        <v>102</v>
      </c>
      <c r="X20" s="3">
        <v>11</v>
      </c>
      <c r="Y20" s="3" t="s">
        <v>103</v>
      </c>
      <c r="Z20" s="3" t="s">
        <v>184</v>
      </c>
      <c r="AA20" s="3" t="s">
        <v>185</v>
      </c>
      <c r="AB20" s="3" t="s">
        <v>186</v>
      </c>
      <c r="AC20" s="3" t="s">
        <v>187</v>
      </c>
      <c r="AD20" s="3" t="s">
        <v>74</v>
      </c>
      <c r="AE20" s="3">
        <v>0</v>
      </c>
      <c r="AF20" s="4"/>
      <c r="AG20" s="1" t="s">
        <v>212</v>
      </c>
      <c r="AH20" s="3">
        <v>1</v>
      </c>
      <c r="AI20" s="1">
        <v>0</v>
      </c>
      <c r="AJ20" s="3">
        <v>0</v>
      </c>
      <c r="AK20" s="1">
        <v>0</v>
      </c>
      <c r="AL20" s="5">
        <v>0</v>
      </c>
      <c r="AM20" s="1">
        <v>1</v>
      </c>
      <c r="AN20" s="1">
        <v>1</v>
      </c>
      <c r="AO20" s="1">
        <v>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  <c r="BG20" s="1">
        <v>0</v>
      </c>
      <c r="BH20" s="3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5">
        <f t="shared" si="1"/>
        <v>3</v>
      </c>
      <c r="BO20" s="1">
        <v>0</v>
      </c>
      <c r="BR20" s="1">
        <v>0</v>
      </c>
      <c r="BT20" s="1" t="s">
        <v>76</v>
      </c>
      <c r="BV20" s="5"/>
    </row>
    <row r="21" spans="1:74" x14ac:dyDescent="0.25">
      <c r="A21" s="3" t="s">
        <v>66</v>
      </c>
      <c r="B21" s="1" t="s">
        <v>94</v>
      </c>
      <c r="C21" s="5" t="s">
        <v>59</v>
      </c>
      <c r="D21" s="1" t="s">
        <v>77</v>
      </c>
      <c r="E21" s="1" t="s">
        <v>2851</v>
      </c>
      <c r="F21" s="1" t="s">
        <v>178</v>
      </c>
      <c r="G21" s="1" t="s">
        <v>179</v>
      </c>
      <c r="H21" s="2" t="s">
        <v>189</v>
      </c>
      <c r="I21" s="1" t="s">
        <v>63</v>
      </c>
      <c r="J21" s="1" t="s">
        <v>190</v>
      </c>
      <c r="K21" s="1" t="s">
        <v>191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f t="shared" si="0"/>
        <v>3</v>
      </c>
      <c r="U21" s="3" t="s">
        <v>67</v>
      </c>
      <c r="V21" s="3">
        <v>63</v>
      </c>
      <c r="W21" s="3" t="s">
        <v>102</v>
      </c>
      <c r="X21" s="3">
        <v>12</v>
      </c>
      <c r="Y21" s="3" t="s">
        <v>103</v>
      </c>
      <c r="Z21" s="3" t="s">
        <v>192</v>
      </c>
      <c r="AA21" s="3" t="s">
        <v>185</v>
      </c>
      <c r="AB21" s="3" t="s">
        <v>186</v>
      </c>
      <c r="AC21" s="3" t="s">
        <v>187</v>
      </c>
      <c r="AD21" s="3" t="s">
        <v>74</v>
      </c>
      <c r="AE21" s="3">
        <v>1</v>
      </c>
      <c r="AF21" s="4"/>
      <c r="AG21" s="1" t="s">
        <v>188</v>
      </c>
      <c r="AH21" s="3">
        <v>1</v>
      </c>
      <c r="AI21" s="1">
        <v>0</v>
      </c>
      <c r="AJ21" s="3">
        <v>1</v>
      </c>
      <c r="AK21" s="1">
        <v>1</v>
      </c>
      <c r="AL21" s="5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5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3">
        <v>1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5">
        <f t="shared" si="1"/>
        <v>19</v>
      </c>
      <c r="BO21" s="1">
        <v>1</v>
      </c>
      <c r="BP21" s="1">
        <v>1</v>
      </c>
      <c r="BR21" s="1">
        <v>0</v>
      </c>
      <c r="BS21" s="4" t="s">
        <v>193</v>
      </c>
      <c r="BT21" s="1" t="s">
        <v>76</v>
      </c>
      <c r="BV21" s="5"/>
    </row>
    <row r="22" spans="1:74" x14ac:dyDescent="0.25">
      <c r="A22" s="3" t="s">
        <v>66</v>
      </c>
      <c r="B22" s="1" t="s">
        <v>94</v>
      </c>
      <c r="C22" s="5" t="s">
        <v>59</v>
      </c>
      <c r="D22" s="1" t="s">
        <v>77</v>
      </c>
      <c r="E22" s="1" t="s">
        <v>2851</v>
      </c>
      <c r="F22" s="1" t="s">
        <v>178</v>
      </c>
      <c r="G22" s="1" t="s">
        <v>179</v>
      </c>
      <c r="H22" s="2" t="s">
        <v>194</v>
      </c>
      <c r="I22" s="1" t="s">
        <v>195</v>
      </c>
      <c r="J22" s="1" t="s">
        <v>196</v>
      </c>
      <c r="K22" s="1" t="s">
        <v>197</v>
      </c>
      <c r="L22" s="1">
        <v>1</v>
      </c>
      <c r="M22" s="1">
        <v>1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f t="shared" si="0"/>
        <v>4</v>
      </c>
      <c r="U22" s="3" t="s">
        <v>67</v>
      </c>
      <c r="V22" s="3">
        <v>30</v>
      </c>
      <c r="W22" s="3" t="s">
        <v>102</v>
      </c>
      <c r="X22" s="3">
        <v>11</v>
      </c>
      <c r="Y22" s="3" t="s">
        <v>103</v>
      </c>
      <c r="Z22" s="3" t="s">
        <v>104</v>
      </c>
      <c r="AA22" s="3" t="s">
        <v>185</v>
      </c>
      <c r="AB22" s="3" t="s">
        <v>186</v>
      </c>
      <c r="AC22" s="3" t="s">
        <v>187</v>
      </c>
      <c r="AD22" s="3" t="s">
        <v>74</v>
      </c>
      <c r="AE22" s="3">
        <v>0</v>
      </c>
      <c r="AF22" s="4"/>
      <c r="AG22" s="1" t="s">
        <v>212</v>
      </c>
      <c r="AH22" s="3">
        <v>1</v>
      </c>
      <c r="AI22" s="1">
        <v>0</v>
      </c>
      <c r="AJ22" s="3">
        <v>0</v>
      </c>
      <c r="AK22" s="1">
        <v>0</v>
      </c>
      <c r="AL22" s="5">
        <v>0</v>
      </c>
      <c r="AM22" s="1">
        <v>1</v>
      </c>
      <c r="AN22" s="1">
        <v>1</v>
      </c>
      <c r="AO22" s="1">
        <v>1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3">
        <v>1</v>
      </c>
      <c r="BI22" s="1">
        <v>1</v>
      </c>
      <c r="BJ22" s="1">
        <v>0</v>
      </c>
      <c r="BK22" s="1">
        <v>0</v>
      </c>
      <c r="BL22" s="1">
        <v>0</v>
      </c>
      <c r="BM22" s="1">
        <v>0</v>
      </c>
      <c r="BN22" s="5">
        <f t="shared" si="1"/>
        <v>9</v>
      </c>
      <c r="BO22" s="1">
        <v>0</v>
      </c>
      <c r="BR22" s="1">
        <v>0</v>
      </c>
      <c r="BS22" s="4" t="s">
        <v>198</v>
      </c>
      <c r="BT22" s="1" t="s">
        <v>114</v>
      </c>
      <c r="BV22" s="5"/>
    </row>
    <row r="23" spans="1:74" x14ac:dyDescent="0.25">
      <c r="A23" s="3" t="s">
        <v>66</v>
      </c>
      <c r="B23" s="1" t="s">
        <v>94</v>
      </c>
      <c r="C23" s="5" t="s">
        <v>59</v>
      </c>
      <c r="D23" s="1" t="s">
        <v>77</v>
      </c>
      <c r="E23" s="1" t="s">
        <v>2851</v>
      </c>
      <c r="F23" s="1" t="s">
        <v>178</v>
      </c>
      <c r="G23" s="1" t="s">
        <v>179</v>
      </c>
      <c r="H23" s="2" t="s">
        <v>199</v>
      </c>
      <c r="I23" s="1" t="s">
        <v>200</v>
      </c>
      <c r="J23" s="1" t="s">
        <v>201</v>
      </c>
      <c r="K23" s="1" t="s">
        <v>202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f t="shared" si="0"/>
        <v>5</v>
      </c>
      <c r="U23" s="3" t="s">
        <v>81</v>
      </c>
      <c r="V23" s="3">
        <v>100</v>
      </c>
      <c r="W23" s="3" t="s">
        <v>203</v>
      </c>
      <c r="X23" s="3">
        <v>10</v>
      </c>
      <c r="Y23" s="3" t="s">
        <v>103</v>
      </c>
      <c r="Z23" s="3" t="s">
        <v>184</v>
      </c>
      <c r="AA23" s="3" t="s">
        <v>185</v>
      </c>
      <c r="AB23" s="3" t="s">
        <v>186</v>
      </c>
      <c r="AC23" s="3" t="s">
        <v>187</v>
      </c>
      <c r="AD23" s="3" t="s">
        <v>74</v>
      </c>
      <c r="AE23" s="3">
        <v>0</v>
      </c>
      <c r="AF23" s="4"/>
      <c r="AG23" s="1" t="s">
        <v>188</v>
      </c>
      <c r="AH23" s="3">
        <v>1</v>
      </c>
      <c r="AI23" s="1">
        <v>1</v>
      </c>
      <c r="AJ23" s="3">
        <v>0</v>
      </c>
      <c r="AK23" s="1">
        <v>1</v>
      </c>
      <c r="AL23" s="5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5">
        <v>1</v>
      </c>
      <c r="AV23" s="1">
        <v>0</v>
      </c>
      <c r="AW23" s="1">
        <v>1</v>
      </c>
      <c r="AX23" s="1">
        <v>1</v>
      </c>
      <c r="AY23" s="1">
        <v>1</v>
      </c>
      <c r="AZ23" s="1">
        <v>0</v>
      </c>
      <c r="BA23" s="1">
        <v>1</v>
      </c>
      <c r="BB23" s="1">
        <v>0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3">
        <v>1</v>
      </c>
      <c r="BI23" s="1">
        <v>1</v>
      </c>
      <c r="BJ23" s="1">
        <v>0</v>
      </c>
      <c r="BK23" s="1">
        <v>1</v>
      </c>
      <c r="BL23" s="1">
        <v>1</v>
      </c>
      <c r="BM23" s="1">
        <v>1</v>
      </c>
      <c r="BN23" s="5">
        <f t="shared" si="1"/>
        <v>16</v>
      </c>
      <c r="BO23" s="1">
        <v>0</v>
      </c>
      <c r="BR23" s="1">
        <v>0</v>
      </c>
      <c r="BS23" s="4" t="s">
        <v>204</v>
      </c>
      <c r="BT23" s="1" t="s">
        <v>76</v>
      </c>
      <c r="BV23" s="5"/>
    </row>
    <row r="24" spans="1:74" x14ac:dyDescent="0.25">
      <c r="A24" s="3" t="s">
        <v>66</v>
      </c>
      <c r="B24" s="1" t="s">
        <v>94</v>
      </c>
      <c r="C24" s="5" t="s">
        <v>59</v>
      </c>
      <c r="D24" s="1" t="s">
        <v>77</v>
      </c>
      <c r="E24" s="1" t="s">
        <v>2851</v>
      </c>
      <c r="F24" s="1" t="s">
        <v>178</v>
      </c>
      <c r="G24" s="1" t="s">
        <v>179</v>
      </c>
      <c r="H24" s="2" t="s">
        <v>205</v>
      </c>
      <c r="I24" s="1" t="s">
        <v>206</v>
      </c>
      <c r="K24" s="1" t="s">
        <v>207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f t="shared" si="0"/>
        <v>3</v>
      </c>
      <c r="U24" s="3" t="s">
        <v>81</v>
      </c>
      <c r="V24" s="3">
        <v>75</v>
      </c>
      <c r="W24" s="3" t="s">
        <v>203</v>
      </c>
      <c r="X24" s="3">
        <v>7</v>
      </c>
      <c r="Y24" s="3" t="s">
        <v>103</v>
      </c>
      <c r="Z24" s="3" t="s">
        <v>104</v>
      </c>
      <c r="AA24" s="3" t="s">
        <v>185</v>
      </c>
      <c r="AB24" s="3" t="s">
        <v>186</v>
      </c>
      <c r="AC24" s="3" t="s">
        <v>187</v>
      </c>
      <c r="AD24" s="3" t="s">
        <v>74</v>
      </c>
      <c r="AE24" s="3">
        <v>0</v>
      </c>
      <c r="AF24" s="4"/>
      <c r="AG24" s="1" t="s">
        <v>212</v>
      </c>
      <c r="AH24" s="3">
        <v>1</v>
      </c>
      <c r="AI24" s="1">
        <v>0</v>
      </c>
      <c r="AJ24" s="3">
        <v>0</v>
      </c>
      <c r="AK24" s="1">
        <v>0</v>
      </c>
      <c r="AL24" s="5">
        <v>0</v>
      </c>
      <c r="AM24" s="1">
        <v>1</v>
      </c>
      <c r="AN24" s="1">
        <v>1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0</v>
      </c>
      <c r="AY24" s="1">
        <v>1</v>
      </c>
      <c r="AZ24" s="1">
        <v>1</v>
      </c>
      <c r="BA24" s="1">
        <v>0</v>
      </c>
      <c r="BB24" s="1">
        <v>0</v>
      </c>
      <c r="BC24" s="1">
        <v>1</v>
      </c>
      <c r="BD24" s="1">
        <v>0</v>
      </c>
      <c r="BE24" s="1">
        <v>1</v>
      </c>
      <c r="BF24" s="1">
        <v>1</v>
      </c>
      <c r="BG24" s="1">
        <v>1</v>
      </c>
      <c r="BH24" s="3">
        <v>1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5">
        <f t="shared" si="1"/>
        <v>9</v>
      </c>
      <c r="BO24" s="1">
        <v>0</v>
      </c>
      <c r="BR24" s="1">
        <v>0</v>
      </c>
      <c r="BS24" s="4" t="s">
        <v>208</v>
      </c>
      <c r="BT24" s="1" t="s">
        <v>76</v>
      </c>
      <c r="BV24" s="5"/>
    </row>
    <row r="25" spans="1:74" x14ac:dyDescent="0.25">
      <c r="A25" s="3" t="s">
        <v>66</v>
      </c>
      <c r="B25" s="1" t="s">
        <v>94</v>
      </c>
      <c r="C25" s="5" t="s">
        <v>59</v>
      </c>
      <c r="D25" s="1" t="s">
        <v>77</v>
      </c>
      <c r="E25" s="1" t="s">
        <v>2851</v>
      </c>
      <c r="F25" s="1" t="s">
        <v>178</v>
      </c>
      <c r="G25" s="1" t="s">
        <v>179</v>
      </c>
      <c r="H25" s="2" t="s">
        <v>209</v>
      </c>
      <c r="I25" s="1" t="s">
        <v>210</v>
      </c>
      <c r="K25" s="1" t="s">
        <v>211</v>
      </c>
      <c r="L25" s="1">
        <v>1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f t="shared" si="0"/>
        <v>4</v>
      </c>
      <c r="U25" s="3" t="s">
        <v>81</v>
      </c>
      <c r="V25" s="3">
        <v>54</v>
      </c>
      <c r="W25" s="3" t="s">
        <v>203</v>
      </c>
      <c r="X25" s="3">
        <v>9.6</v>
      </c>
      <c r="Y25" s="3" t="s">
        <v>103</v>
      </c>
      <c r="Z25" s="3" t="s">
        <v>104</v>
      </c>
      <c r="AA25" s="3" t="s">
        <v>185</v>
      </c>
      <c r="AB25" s="3" t="s">
        <v>186</v>
      </c>
      <c r="AC25" s="3" t="s">
        <v>187</v>
      </c>
      <c r="AD25" s="3" t="s">
        <v>74</v>
      </c>
      <c r="AE25" s="3">
        <v>0</v>
      </c>
      <c r="AF25" s="4"/>
      <c r="AG25" s="1" t="s">
        <v>188</v>
      </c>
      <c r="AH25" s="3">
        <v>1</v>
      </c>
      <c r="AI25" s="1">
        <v>0</v>
      </c>
      <c r="AJ25" s="3">
        <v>0</v>
      </c>
      <c r="AK25" s="1">
        <v>0</v>
      </c>
      <c r="AL25" s="5">
        <v>0</v>
      </c>
      <c r="AM25" s="1">
        <v>1</v>
      </c>
      <c r="AN25" s="1">
        <v>1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1</v>
      </c>
      <c r="BG25" s="1">
        <v>1</v>
      </c>
      <c r="BH25" s="3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5">
        <f t="shared" si="1"/>
        <v>4</v>
      </c>
      <c r="BO25" s="1">
        <v>0</v>
      </c>
      <c r="BR25" s="1">
        <v>0</v>
      </c>
      <c r="BS25" s="4">
        <v>31</v>
      </c>
      <c r="BV25" s="5"/>
    </row>
    <row r="26" spans="1:74" x14ac:dyDescent="0.25">
      <c r="A26" s="3" t="s">
        <v>66</v>
      </c>
      <c r="B26" s="1" t="s">
        <v>94</v>
      </c>
      <c r="C26" s="5" t="s">
        <v>59</v>
      </c>
      <c r="D26" s="1" t="s">
        <v>77</v>
      </c>
      <c r="E26" s="1" t="s">
        <v>2851</v>
      </c>
      <c r="F26" s="1" t="s">
        <v>178</v>
      </c>
      <c r="G26" s="1" t="s">
        <v>213</v>
      </c>
      <c r="H26" s="2" t="s">
        <v>214</v>
      </c>
      <c r="I26" s="1" t="s">
        <v>2911</v>
      </c>
      <c r="J26" s="1" t="s">
        <v>215</v>
      </c>
      <c r="K26" s="1" t="s">
        <v>216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f t="shared" si="0"/>
        <v>4</v>
      </c>
      <c r="U26" s="3" t="s">
        <v>81</v>
      </c>
      <c r="V26" s="3">
        <v>57</v>
      </c>
      <c r="W26" s="3" t="s">
        <v>203</v>
      </c>
      <c r="X26" s="3">
        <v>8</v>
      </c>
      <c r="Y26" s="3" t="s">
        <v>103</v>
      </c>
      <c r="Z26" s="3" t="s">
        <v>104</v>
      </c>
      <c r="AA26" s="3" t="s">
        <v>185</v>
      </c>
      <c r="AB26" s="3" t="s">
        <v>186</v>
      </c>
      <c r="AC26" s="3" t="s">
        <v>187</v>
      </c>
      <c r="AD26" s="3" t="s">
        <v>74</v>
      </c>
      <c r="AE26" s="3">
        <v>0</v>
      </c>
      <c r="AF26" s="4"/>
      <c r="AG26" s="1" t="s">
        <v>188</v>
      </c>
      <c r="AH26" s="3">
        <v>1</v>
      </c>
      <c r="AI26" s="1">
        <v>0</v>
      </c>
      <c r="AJ26" s="3">
        <v>1</v>
      </c>
      <c r="AK26" s="1">
        <v>1</v>
      </c>
      <c r="AL26" s="5">
        <v>0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3">
        <v>1</v>
      </c>
      <c r="BI26" s="1">
        <v>1</v>
      </c>
      <c r="BJ26" s="1">
        <v>0</v>
      </c>
      <c r="BK26" s="1">
        <v>0</v>
      </c>
      <c r="BL26" s="1">
        <v>0</v>
      </c>
      <c r="BM26" s="1">
        <v>0</v>
      </c>
      <c r="BN26" s="5">
        <f t="shared" si="1"/>
        <v>13</v>
      </c>
      <c r="BO26" s="1">
        <v>0</v>
      </c>
      <c r="BR26" s="1">
        <v>0</v>
      </c>
      <c r="BS26" s="4" t="s">
        <v>217</v>
      </c>
      <c r="BT26" s="1" t="s">
        <v>76</v>
      </c>
      <c r="BV26" s="5"/>
    </row>
    <row r="27" spans="1:74" x14ac:dyDescent="0.25">
      <c r="A27" s="3" t="s">
        <v>66</v>
      </c>
      <c r="B27" s="1" t="s">
        <v>94</v>
      </c>
      <c r="C27" s="5" t="s">
        <v>59</v>
      </c>
      <c r="D27" s="1" t="s">
        <v>77</v>
      </c>
      <c r="E27" s="1" t="s">
        <v>2851</v>
      </c>
      <c r="F27" s="1" t="s">
        <v>178</v>
      </c>
      <c r="G27" s="1" t="s">
        <v>218</v>
      </c>
      <c r="H27" s="2" t="s">
        <v>219</v>
      </c>
      <c r="I27" s="1" t="s">
        <v>2912</v>
      </c>
      <c r="J27" s="1" t="s">
        <v>220</v>
      </c>
      <c r="K27" s="1" t="s">
        <v>221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f t="shared" si="0"/>
        <v>5</v>
      </c>
      <c r="U27" s="3" t="s">
        <v>67</v>
      </c>
      <c r="V27" s="3">
        <v>70</v>
      </c>
      <c r="W27" s="3" t="s">
        <v>203</v>
      </c>
      <c r="X27" s="3">
        <v>8</v>
      </c>
      <c r="Y27" s="3" t="s">
        <v>103</v>
      </c>
      <c r="Z27" s="3" t="s">
        <v>222</v>
      </c>
      <c r="AA27" s="3" t="s">
        <v>185</v>
      </c>
      <c r="AB27" s="3" t="s">
        <v>186</v>
      </c>
      <c r="AC27" s="3" t="s">
        <v>187</v>
      </c>
      <c r="AD27" s="3" t="s">
        <v>74</v>
      </c>
      <c r="AE27" s="3">
        <v>1</v>
      </c>
      <c r="AF27" s="4"/>
      <c r="AG27" s="1" t="s">
        <v>188</v>
      </c>
      <c r="AH27" s="3">
        <v>1</v>
      </c>
      <c r="AI27" s="1">
        <v>1</v>
      </c>
      <c r="AJ27" s="3">
        <v>1</v>
      </c>
      <c r="AK27" s="1">
        <v>1</v>
      </c>
      <c r="AL27" s="5">
        <v>0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3">
        <v>1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5">
        <f t="shared" si="1"/>
        <v>19</v>
      </c>
      <c r="BO27" s="1">
        <v>0</v>
      </c>
      <c r="BR27" s="1">
        <v>0</v>
      </c>
      <c r="BS27" s="4" t="s">
        <v>223</v>
      </c>
      <c r="BT27" s="1" t="s">
        <v>76</v>
      </c>
      <c r="BV27" s="5"/>
    </row>
    <row r="28" spans="1:74" x14ac:dyDescent="0.25">
      <c r="A28" s="3" t="s">
        <v>100</v>
      </c>
      <c r="B28" s="1" t="s">
        <v>94</v>
      </c>
      <c r="C28" s="1" t="s">
        <v>94</v>
      </c>
      <c r="D28" s="1" t="s">
        <v>148</v>
      </c>
      <c r="E28" s="1" t="s">
        <v>3231</v>
      </c>
      <c r="F28" s="1" t="s">
        <v>3232</v>
      </c>
      <c r="G28" s="1" t="s">
        <v>3233</v>
      </c>
      <c r="H28" s="2" t="s">
        <v>3238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4"/>
      <c r="AG28" s="1"/>
      <c r="AH28" s="3"/>
      <c r="AJ28" s="3"/>
      <c r="AU28" s="1"/>
      <c r="BH28" s="3">
        <v>1</v>
      </c>
      <c r="BM28" s="1">
        <v>1</v>
      </c>
      <c r="BO28" s="1">
        <v>0</v>
      </c>
      <c r="BP28" s="1">
        <v>1</v>
      </c>
      <c r="BV28" s="5"/>
    </row>
    <row r="29" spans="1:74" x14ac:dyDescent="0.25">
      <c r="A29" s="3" t="s">
        <v>100</v>
      </c>
      <c r="B29" s="1" t="s">
        <v>94</v>
      </c>
      <c r="C29" s="1" t="s">
        <v>94</v>
      </c>
      <c r="D29" s="1" t="s">
        <v>148</v>
      </c>
      <c r="E29" s="1" t="s">
        <v>3231</v>
      </c>
      <c r="F29" s="1" t="s">
        <v>3232</v>
      </c>
      <c r="G29" s="1" t="s">
        <v>3233</v>
      </c>
      <c r="H29" s="2" t="s">
        <v>3237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4"/>
      <c r="AG29" s="1"/>
      <c r="AH29" s="3"/>
      <c r="AJ29" s="3"/>
      <c r="AU29" s="1"/>
      <c r="BH29" s="3">
        <v>1</v>
      </c>
      <c r="BM29" s="1">
        <v>1</v>
      </c>
      <c r="BO29" s="1">
        <v>0</v>
      </c>
      <c r="BP29" s="1">
        <v>1</v>
      </c>
      <c r="BV29" s="5"/>
    </row>
    <row r="30" spans="1:74" x14ac:dyDescent="0.25">
      <c r="A30" s="3" t="s">
        <v>100</v>
      </c>
      <c r="B30" s="1" t="s">
        <v>94</v>
      </c>
      <c r="C30" s="1" t="s">
        <v>94</v>
      </c>
      <c r="D30" s="1" t="s">
        <v>148</v>
      </c>
      <c r="E30" s="1" t="s">
        <v>3231</v>
      </c>
      <c r="F30" s="1" t="s">
        <v>3232</v>
      </c>
      <c r="G30" s="1" t="s">
        <v>3233</v>
      </c>
      <c r="H30" s="2" t="s">
        <v>3236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4"/>
      <c r="AG30" s="1"/>
      <c r="AH30" s="3"/>
      <c r="AJ30" s="3"/>
      <c r="AU30" s="1"/>
      <c r="BH30" s="3">
        <v>1</v>
      </c>
      <c r="BM30" s="1">
        <v>1</v>
      </c>
      <c r="BO30" s="1">
        <v>0</v>
      </c>
      <c r="BP30" s="1">
        <v>1</v>
      </c>
      <c r="BV30" s="5"/>
    </row>
    <row r="31" spans="1:74" x14ac:dyDescent="0.25">
      <c r="A31" s="3" t="s">
        <v>100</v>
      </c>
      <c r="B31" s="1" t="s">
        <v>94</v>
      </c>
      <c r="C31" s="1" t="s">
        <v>94</v>
      </c>
      <c r="D31" s="1" t="s">
        <v>148</v>
      </c>
      <c r="E31" s="1" t="s">
        <v>3231</v>
      </c>
      <c r="F31" s="1" t="s">
        <v>3232</v>
      </c>
      <c r="G31" s="1" t="s">
        <v>3234</v>
      </c>
      <c r="H31" s="2" t="s">
        <v>3235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4"/>
      <c r="AG31" s="1"/>
      <c r="AH31" s="3"/>
      <c r="AJ31" s="3"/>
      <c r="AU31" s="1"/>
      <c r="BE31" s="1">
        <v>1</v>
      </c>
      <c r="BH31" s="3"/>
      <c r="BM31" s="1">
        <v>1</v>
      </c>
      <c r="BO31" s="1">
        <v>0</v>
      </c>
      <c r="BP31" s="1">
        <v>1</v>
      </c>
      <c r="BV31" s="5"/>
    </row>
    <row r="32" spans="1:74" x14ac:dyDescent="0.25">
      <c r="A32" s="3" t="s">
        <v>100</v>
      </c>
      <c r="B32" s="1" t="s">
        <v>94</v>
      </c>
      <c r="C32" s="1" t="s">
        <v>94</v>
      </c>
      <c r="D32" s="1" t="s">
        <v>77</v>
      </c>
      <c r="E32" s="1" t="s">
        <v>2859</v>
      </c>
      <c r="F32" s="1" t="s">
        <v>224</v>
      </c>
      <c r="G32" s="1" t="s">
        <v>3133</v>
      </c>
      <c r="H32" s="2" t="s">
        <v>3134</v>
      </c>
      <c r="I32" s="1" t="s">
        <v>575</v>
      </c>
      <c r="K32" s="1" t="s">
        <v>3163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f t="shared" si="0"/>
        <v>2</v>
      </c>
      <c r="U32" s="5" t="s">
        <v>67</v>
      </c>
      <c r="V32" s="5">
        <v>50</v>
      </c>
      <c r="W32" s="5" t="s">
        <v>131</v>
      </c>
      <c r="X32" s="5">
        <v>69</v>
      </c>
      <c r="Y32" s="5" t="s">
        <v>69</v>
      </c>
      <c r="Z32" s="5" t="s">
        <v>104</v>
      </c>
      <c r="AA32" s="5" t="s">
        <v>120</v>
      </c>
      <c r="AB32" s="5" t="s">
        <v>120</v>
      </c>
      <c r="AC32" s="5" t="s">
        <v>187</v>
      </c>
      <c r="AD32" s="5" t="s">
        <v>74</v>
      </c>
      <c r="AE32" s="5">
        <v>1</v>
      </c>
      <c r="AH32" s="1">
        <v>0</v>
      </c>
      <c r="AI32" s="1">
        <v>0</v>
      </c>
      <c r="AJ32" s="1">
        <v>0</v>
      </c>
      <c r="AK32" s="1">
        <v>0</v>
      </c>
      <c r="AL32" s="5">
        <v>0</v>
      </c>
      <c r="AM32" s="1">
        <v>1</v>
      </c>
      <c r="AN32" s="1">
        <v>1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5">
        <f t="shared" si="1"/>
        <v>2</v>
      </c>
      <c r="BO32" s="1">
        <v>0</v>
      </c>
      <c r="BR32" s="1">
        <v>0</v>
      </c>
      <c r="BS32" s="4">
        <v>90</v>
      </c>
    </row>
    <row r="33" spans="1:74" x14ac:dyDescent="0.25">
      <c r="A33" s="3" t="s">
        <v>100</v>
      </c>
      <c r="B33" s="1" t="s">
        <v>94</v>
      </c>
      <c r="C33" s="1" t="s">
        <v>94</v>
      </c>
      <c r="D33" s="1" t="s">
        <v>77</v>
      </c>
      <c r="E33" s="1" t="s">
        <v>2859</v>
      </c>
      <c r="F33" s="1" t="s">
        <v>224</v>
      </c>
      <c r="G33" s="1" t="s">
        <v>3132</v>
      </c>
      <c r="H33" s="2" t="s">
        <v>3135</v>
      </c>
      <c r="I33" s="1" t="s">
        <v>3164</v>
      </c>
      <c r="K33" s="1" t="s">
        <v>3165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f t="shared" si="0"/>
        <v>2</v>
      </c>
      <c r="U33" s="5" t="s">
        <v>67</v>
      </c>
      <c r="V33" s="5">
        <v>50</v>
      </c>
      <c r="W33" s="3" t="s">
        <v>68</v>
      </c>
      <c r="X33" s="3">
        <v>30</v>
      </c>
      <c r="Y33" s="3" t="s">
        <v>69</v>
      </c>
      <c r="Z33" s="3" t="s">
        <v>104</v>
      </c>
      <c r="AA33" s="5" t="s">
        <v>120</v>
      </c>
      <c r="AB33" s="5" t="s">
        <v>120</v>
      </c>
      <c r="AC33" s="5" t="s">
        <v>187</v>
      </c>
      <c r="AD33" s="3" t="s">
        <v>74</v>
      </c>
      <c r="AE33" s="3">
        <v>2</v>
      </c>
      <c r="AF33" s="3"/>
      <c r="AG33" s="3"/>
      <c r="AH33" s="1">
        <v>0</v>
      </c>
      <c r="AI33" s="1">
        <v>0</v>
      </c>
      <c r="AJ33" s="1">
        <v>0</v>
      </c>
      <c r="AK33" s="1">
        <v>0</v>
      </c>
      <c r="AL33" s="5">
        <v>0</v>
      </c>
      <c r="AM33" s="1">
        <v>1</v>
      </c>
      <c r="AN33" s="1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1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5">
        <f t="shared" si="1"/>
        <v>2</v>
      </c>
      <c r="BO33" s="1">
        <v>0</v>
      </c>
      <c r="BR33" s="1">
        <v>0</v>
      </c>
      <c r="BS33" s="4">
        <v>90</v>
      </c>
      <c r="BV33" s="5"/>
    </row>
    <row r="34" spans="1:74" x14ac:dyDescent="0.25">
      <c r="A34" s="3" t="s">
        <v>100</v>
      </c>
      <c r="B34" s="1" t="s">
        <v>94</v>
      </c>
      <c r="C34" s="1" t="s">
        <v>94</v>
      </c>
      <c r="D34" s="1" t="s">
        <v>77</v>
      </c>
      <c r="E34" s="1" t="s">
        <v>2859</v>
      </c>
      <c r="F34" s="1" t="s">
        <v>224</v>
      </c>
      <c r="G34" s="1" t="s">
        <v>225</v>
      </c>
      <c r="H34" s="2" t="s">
        <v>226</v>
      </c>
      <c r="I34" s="1" t="s">
        <v>398</v>
      </c>
      <c r="J34" s="1" t="s">
        <v>227</v>
      </c>
      <c r="K34" s="1" t="s">
        <v>228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0</v>
      </c>
      <c r="T34" s="1">
        <f>SUM(L34:S34)</f>
        <v>2</v>
      </c>
      <c r="U34" s="3" t="s">
        <v>67</v>
      </c>
      <c r="V34" s="3">
        <v>30</v>
      </c>
      <c r="W34" s="3" t="s">
        <v>68</v>
      </c>
      <c r="X34" s="3">
        <v>35</v>
      </c>
      <c r="Y34" s="3" t="s">
        <v>69</v>
      </c>
      <c r="Z34" s="3" t="s">
        <v>229</v>
      </c>
      <c r="AA34" s="3" t="s">
        <v>105</v>
      </c>
      <c r="AB34" s="3" t="s">
        <v>105</v>
      </c>
      <c r="AC34" s="3" t="s">
        <v>187</v>
      </c>
      <c r="AD34" s="3" t="s">
        <v>74</v>
      </c>
      <c r="AE34" s="3">
        <v>1</v>
      </c>
      <c r="AF34" s="4" t="s">
        <v>188</v>
      </c>
      <c r="AG34" s="1" t="s">
        <v>188</v>
      </c>
      <c r="AH34" s="3">
        <v>1</v>
      </c>
      <c r="AI34" s="1">
        <v>1</v>
      </c>
      <c r="AJ34" s="3">
        <v>0</v>
      </c>
      <c r="AK34" s="1">
        <v>0</v>
      </c>
      <c r="AL34" s="5">
        <v>0</v>
      </c>
      <c r="AM34" s="1">
        <v>1</v>
      </c>
      <c r="AN34" s="1">
        <v>1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5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1</v>
      </c>
      <c r="BD34" s="1">
        <v>0</v>
      </c>
      <c r="BE34" s="1">
        <v>1</v>
      </c>
      <c r="BF34" s="1">
        <v>1</v>
      </c>
      <c r="BG34" s="1">
        <v>1</v>
      </c>
      <c r="BH34" s="3">
        <v>0</v>
      </c>
      <c r="BI34" s="1">
        <v>1</v>
      </c>
      <c r="BJ34" s="1">
        <v>0</v>
      </c>
      <c r="BK34" s="1">
        <v>1</v>
      </c>
      <c r="BL34" s="1">
        <v>1</v>
      </c>
      <c r="BM34" s="1">
        <v>1</v>
      </c>
      <c r="BN34" s="5">
        <f t="shared" ref="BN34:BN100" si="2">SUM(AQ34:BM34)</f>
        <v>9</v>
      </c>
      <c r="BO34" s="1">
        <v>0</v>
      </c>
      <c r="BP34" s="1">
        <v>1</v>
      </c>
      <c r="BR34" s="1">
        <v>0</v>
      </c>
      <c r="BS34" s="4" t="s">
        <v>230</v>
      </c>
      <c r="BV34" s="5"/>
    </row>
    <row r="35" spans="1:74" x14ac:dyDescent="0.25">
      <c r="A35" s="3" t="s">
        <v>100</v>
      </c>
      <c r="B35" s="1" t="s">
        <v>94</v>
      </c>
      <c r="C35" s="1" t="s">
        <v>94</v>
      </c>
      <c r="D35" s="1" t="s">
        <v>77</v>
      </c>
      <c r="E35" s="1" t="s">
        <v>2851</v>
      </c>
      <c r="F35" s="1" t="s">
        <v>231</v>
      </c>
      <c r="G35" s="1" t="s">
        <v>232</v>
      </c>
      <c r="H35" s="2" t="s">
        <v>233</v>
      </c>
      <c r="I35" s="1" t="s">
        <v>234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f t="shared" si="0"/>
        <v>1</v>
      </c>
      <c r="U35" s="3" t="s">
        <v>91</v>
      </c>
      <c r="V35" s="3">
        <v>500</v>
      </c>
      <c r="W35" s="3" t="s">
        <v>68</v>
      </c>
      <c r="X35" s="3">
        <v>30</v>
      </c>
      <c r="Y35" s="3" t="s">
        <v>119</v>
      </c>
      <c r="Z35" s="3" t="s">
        <v>184</v>
      </c>
      <c r="AA35" s="3" t="s">
        <v>105</v>
      </c>
      <c r="AB35" s="3" t="s">
        <v>105</v>
      </c>
      <c r="AC35" s="3" t="s">
        <v>73</v>
      </c>
      <c r="AD35" s="3" t="s">
        <v>74</v>
      </c>
      <c r="AE35" s="3">
        <v>0</v>
      </c>
      <c r="AF35" s="4"/>
      <c r="AG35" s="1" t="s">
        <v>188</v>
      </c>
      <c r="AH35" s="3">
        <v>1</v>
      </c>
      <c r="AI35" s="1">
        <v>0</v>
      </c>
      <c r="AJ35" s="3">
        <v>0</v>
      </c>
      <c r="AK35" s="1">
        <v>1</v>
      </c>
      <c r="AL35" s="5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5">
        <f t="shared" si="2"/>
        <v>1</v>
      </c>
      <c r="BO35" s="1">
        <v>0</v>
      </c>
      <c r="BR35" s="1">
        <v>0</v>
      </c>
      <c r="BS35" s="4">
        <v>70</v>
      </c>
      <c r="BV35" s="5"/>
    </row>
    <row r="36" spans="1:74" x14ac:dyDescent="0.25">
      <c r="A36" s="3" t="s">
        <v>100</v>
      </c>
      <c r="B36" s="1" t="s">
        <v>94</v>
      </c>
      <c r="C36" s="1" t="s">
        <v>94</v>
      </c>
      <c r="D36" s="1" t="s">
        <v>77</v>
      </c>
      <c r="E36" s="1" t="s">
        <v>2860</v>
      </c>
      <c r="F36" s="1" t="s">
        <v>235</v>
      </c>
      <c r="G36" s="1" t="s">
        <v>236</v>
      </c>
      <c r="H36" s="2" t="s">
        <v>237</v>
      </c>
      <c r="I36" s="1" t="s">
        <v>2900</v>
      </c>
      <c r="J36" s="1" t="s">
        <v>238</v>
      </c>
      <c r="K36" s="1" t="s">
        <v>239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1</v>
      </c>
      <c r="R36" s="1">
        <v>1</v>
      </c>
      <c r="S36" s="1">
        <v>0</v>
      </c>
      <c r="T36" s="1">
        <f t="shared" si="0"/>
        <v>4</v>
      </c>
      <c r="U36" s="3" t="s">
        <v>240</v>
      </c>
      <c r="V36" s="3">
        <v>2</v>
      </c>
      <c r="W36" s="3" t="s">
        <v>203</v>
      </c>
      <c r="X36" s="3">
        <v>10</v>
      </c>
      <c r="Y36" s="3" t="s">
        <v>69</v>
      </c>
      <c r="Z36" s="3" t="s">
        <v>241</v>
      </c>
      <c r="AA36" s="3" t="s">
        <v>185</v>
      </c>
      <c r="AB36" s="3" t="s">
        <v>242</v>
      </c>
      <c r="AC36" s="3" t="s">
        <v>73</v>
      </c>
      <c r="AD36" s="3" t="s">
        <v>74</v>
      </c>
      <c r="AE36" s="3">
        <v>3</v>
      </c>
      <c r="AF36" s="4" t="s">
        <v>188</v>
      </c>
      <c r="AG36" s="1"/>
      <c r="AH36" s="3">
        <v>1</v>
      </c>
      <c r="AI36" s="1">
        <v>0</v>
      </c>
      <c r="AJ36" s="3">
        <v>0</v>
      </c>
      <c r="AK36" s="1">
        <v>0</v>
      </c>
      <c r="AL36" s="5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5">
        <f t="shared" si="2"/>
        <v>1</v>
      </c>
      <c r="BO36" s="1">
        <v>0</v>
      </c>
      <c r="BR36" s="1">
        <v>0</v>
      </c>
      <c r="BU36" s="1" t="s">
        <v>243</v>
      </c>
      <c r="BV36" s="5"/>
    </row>
    <row r="37" spans="1:74" x14ac:dyDescent="0.25">
      <c r="A37" s="3" t="s">
        <v>100</v>
      </c>
      <c r="B37" s="1" t="s">
        <v>94</v>
      </c>
      <c r="C37" s="1" t="s">
        <v>94</v>
      </c>
      <c r="D37" s="1" t="s">
        <v>77</v>
      </c>
      <c r="E37" s="1" t="s">
        <v>2860</v>
      </c>
      <c r="F37" s="1" t="s">
        <v>244</v>
      </c>
      <c r="G37" s="1" t="s">
        <v>245</v>
      </c>
      <c r="H37" s="2" t="s">
        <v>246</v>
      </c>
      <c r="I37" s="1" t="s">
        <v>2913</v>
      </c>
      <c r="J37" s="1" t="s">
        <v>247</v>
      </c>
      <c r="K37" s="1" t="s">
        <v>248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f t="shared" si="0"/>
        <v>6</v>
      </c>
      <c r="U37" s="3" t="s">
        <v>240</v>
      </c>
      <c r="V37" s="3">
        <v>2</v>
      </c>
      <c r="W37" s="3" t="s">
        <v>102</v>
      </c>
      <c r="X37" s="3">
        <v>16</v>
      </c>
      <c r="Y37" s="3" t="s">
        <v>69</v>
      </c>
      <c r="Z37" s="3" t="s">
        <v>104</v>
      </c>
      <c r="AA37" s="3" t="s">
        <v>185</v>
      </c>
      <c r="AB37" s="3" t="s">
        <v>242</v>
      </c>
      <c r="AC37" s="3" t="s">
        <v>73</v>
      </c>
      <c r="AD37" s="3" t="s">
        <v>74</v>
      </c>
      <c r="AE37" s="3">
        <v>3</v>
      </c>
      <c r="AF37" s="4"/>
      <c r="AG37" s="1" t="s">
        <v>188</v>
      </c>
      <c r="AH37" s="3">
        <v>1</v>
      </c>
      <c r="AI37" s="1">
        <v>0</v>
      </c>
      <c r="AJ37" s="3">
        <v>0</v>
      </c>
      <c r="AK37" s="1">
        <v>0</v>
      </c>
      <c r="AL37" s="5">
        <v>1</v>
      </c>
      <c r="AM37" s="1">
        <v>1</v>
      </c>
      <c r="AN37" s="1">
        <v>1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5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0</v>
      </c>
      <c r="BC37" s="1">
        <v>1</v>
      </c>
      <c r="BD37" s="1">
        <v>0</v>
      </c>
      <c r="BE37" s="1">
        <v>1</v>
      </c>
      <c r="BF37" s="1">
        <v>1</v>
      </c>
      <c r="BG37" s="1">
        <v>1</v>
      </c>
      <c r="BH37" s="3">
        <v>0</v>
      </c>
      <c r="BI37" s="1">
        <v>1</v>
      </c>
      <c r="BJ37" s="1">
        <v>0</v>
      </c>
      <c r="BK37" s="1">
        <v>1</v>
      </c>
      <c r="BL37" s="1">
        <v>0</v>
      </c>
      <c r="BM37" s="1">
        <v>0</v>
      </c>
      <c r="BN37" s="5">
        <f t="shared" si="2"/>
        <v>13</v>
      </c>
      <c r="BO37" s="1">
        <v>0</v>
      </c>
      <c r="BP37" s="1">
        <v>1</v>
      </c>
      <c r="BQ37" s="1" t="s">
        <v>3208</v>
      </c>
      <c r="BR37" s="1">
        <v>0</v>
      </c>
      <c r="BS37" s="4" t="s">
        <v>249</v>
      </c>
      <c r="BT37" s="1" t="s">
        <v>76</v>
      </c>
      <c r="BV37" s="5"/>
    </row>
    <row r="38" spans="1:74" x14ac:dyDescent="0.25">
      <c r="A38" s="3" t="s">
        <v>100</v>
      </c>
      <c r="B38" s="1" t="s">
        <v>94</v>
      </c>
      <c r="C38" s="1" t="s">
        <v>94</v>
      </c>
      <c r="D38" s="1" t="s">
        <v>77</v>
      </c>
      <c r="E38" s="1" t="s">
        <v>2860</v>
      </c>
      <c r="F38" s="1" t="s">
        <v>244</v>
      </c>
      <c r="G38" s="1" t="s">
        <v>245</v>
      </c>
      <c r="H38" s="2" t="s">
        <v>250</v>
      </c>
      <c r="I38" s="1" t="s">
        <v>2914</v>
      </c>
      <c r="J38" s="1" t="s">
        <v>238</v>
      </c>
      <c r="K38" s="1" t="s">
        <v>251</v>
      </c>
      <c r="L38" s="1">
        <v>1</v>
      </c>
      <c r="M38" s="1">
        <v>1</v>
      </c>
      <c r="N38" s="1">
        <v>0</v>
      </c>
      <c r="O38" s="1">
        <v>0</v>
      </c>
      <c r="P38" s="1">
        <v>1</v>
      </c>
      <c r="Q38" s="1">
        <v>1</v>
      </c>
      <c r="R38" s="1">
        <v>1</v>
      </c>
      <c r="S38" s="1">
        <v>0</v>
      </c>
      <c r="T38" s="1">
        <f t="shared" si="0"/>
        <v>5</v>
      </c>
      <c r="U38" s="3" t="s">
        <v>240</v>
      </c>
      <c r="V38" s="3">
        <v>2</v>
      </c>
      <c r="W38" s="3" t="s">
        <v>102</v>
      </c>
      <c r="X38" s="3">
        <v>13</v>
      </c>
      <c r="Y38" s="3" t="s">
        <v>69</v>
      </c>
      <c r="Z38" s="3" t="s">
        <v>104</v>
      </c>
      <c r="AA38" s="3" t="s">
        <v>185</v>
      </c>
      <c r="AB38" s="3" t="s">
        <v>242</v>
      </c>
      <c r="AC38" s="3" t="s">
        <v>73</v>
      </c>
      <c r="AD38" s="3" t="s">
        <v>74</v>
      </c>
      <c r="AE38" s="3">
        <v>3</v>
      </c>
      <c r="AF38" s="4"/>
      <c r="AG38" s="1" t="s">
        <v>188</v>
      </c>
      <c r="AH38" s="3">
        <v>1</v>
      </c>
      <c r="AI38" s="1">
        <v>0</v>
      </c>
      <c r="AJ38" s="3">
        <v>0</v>
      </c>
      <c r="AK38" s="1">
        <v>0</v>
      </c>
      <c r="AL38" s="5">
        <v>0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5">
        <v>0</v>
      </c>
      <c r="AV38" s="1">
        <v>0</v>
      </c>
      <c r="AW38" s="1">
        <v>1</v>
      </c>
      <c r="AX38" s="1">
        <v>0</v>
      </c>
      <c r="AY38" s="1">
        <v>0</v>
      </c>
      <c r="AZ38" s="1">
        <v>1</v>
      </c>
      <c r="BA38" s="1">
        <v>0</v>
      </c>
      <c r="BB38" s="1">
        <v>0</v>
      </c>
      <c r="BC38" s="1">
        <v>1</v>
      </c>
      <c r="BD38" s="1">
        <v>0</v>
      </c>
      <c r="BE38" s="1">
        <v>1</v>
      </c>
      <c r="BF38" s="1">
        <v>0</v>
      </c>
      <c r="BG38" s="1">
        <v>0</v>
      </c>
      <c r="BH38" s="3">
        <v>0</v>
      </c>
      <c r="BI38" s="1">
        <v>1</v>
      </c>
      <c r="BJ38" s="1">
        <v>0</v>
      </c>
      <c r="BK38" s="1">
        <v>0</v>
      </c>
      <c r="BL38" s="1">
        <v>0</v>
      </c>
      <c r="BM38" s="1">
        <v>0</v>
      </c>
      <c r="BN38" s="5">
        <f t="shared" si="2"/>
        <v>5</v>
      </c>
      <c r="BO38" s="1">
        <v>0</v>
      </c>
      <c r="BR38" s="1">
        <v>0</v>
      </c>
      <c r="BT38" s="1" t="s">
        <v>114</v>
      </c>
      <c r="BV38" s="5"/>
    </row>
    <row r="39" spans="1:74" x14ac:dyDescent="0.25">
      <c r="A39" s="3" t="s">
        <v>100</v>
      </c>
      <c r="B39" s="1" t="s">
        <v>94</v>
      </c>
      <c r="C39" s="1" t="s">
        <v>94</v>
      </c>
      <c r="D39" s="1" t="s">
        <v>77</v>
      </c>
      <c r="E39" s="1" t="s">
        <v>2860</v>
      </c>
      <c r="F39" s="1" t="s">
        <v>244</v>
      </c>
      <c r="G39" s="1" t="s">
        <v>3241</v>
      </c>
      <c r="H39" s="2" t="s">
        <v>3242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/>
      <c r="AG39" s="1"/>
      <c r="AH39" s="3"/>
      <c r="AJ39" s="3"/>
      <c r="AW39" s="1">
        <v>1</v>
      </c>
      <c r="AX39" s="1">
        <v>1</v>
      </c>
      <c r="BH39" s="3"/>
      <c r="BO39" s="1">
        <v>1</v>
      </c>
      <c r="BP39" s="1">
        <v>1</v>
      </c>
      <c r="BV39" s="5"/>
    </row>
    <row r="40" spans="1:74" x14ac:dyDescent="0.25">
      <c r="A40" s="3" t="s">
        <v>66</v>
      </c>
      <c r="B40" s="1" t="s">
        <v>94</v>
      </c>
      <c r="C40" s="1" t="s">
        <v>59</v>
      </c>
      <c r="D40" s="1" t="s">
        <v>77</v>
      </c>
      <c r="E40" s="1" t="s">
        <v>2861</v>
      </c>
      <c r="F40" s="1" t="s">
        <v>252</v>
      </c>
      <c r="G40" s="1" t="s">
        <v>253</v>
      </c>
      <c r="H40" s="2" t="s">
        <v>254</v>
      </c>
      <c r="I40" s="1" t="s">
        <v>255</v>
      </c>
      <c r="J40" s="1" t="s">
        <v>256</v>
      </c>
      <c r="K40" s="1" t="s">
        <v>257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f t="shared" si="0"/>
        <v>2</v>
      </c>
      <c r="U40" s="3" t="s">
        <v>81</v>
      </c>
      <c r="V40" s="3">
        <v>100</v>
      </c>
      <c r="W40" s="3" t="s">
        <v>131</v>
      </c>
      <c r="X40" s="3">
        <v>75</v>
      </c>
      <c r="Y40" s="3" t="s">
        <v>69</v>
      </c>
      <c r="Z40" s="3" t="s">
        <v>258</v>
      </c>
      <c r="AA40" s="3" t="s">
        <v>120</v>
      </c>
      <c r="AB40" s="3" t="s">
        <v>259</v>
      </c>
      <c r="AC40" s="3" t="s">
        <v>73</v>
      </c>
      <c r="AD40" s="3" t="s">
        <v>74</v>
      </c>
      <c r="AE40" s="3">
        <v>0</v>
      </c>
      <c r="AF40" s="4"/>
      <c r="AG40" s="1" t="s">
        <v>188</v>
      </c>
      <c r="AH40" s="3">
        <v>1</v>
      </c>
      <c r="AI40" s="1">
        <v>0</v>
      </c>
      <c r="AJ40" s="3">
        <v>1</v>
      </c>
      <c r="AK40" s="1">
        <v>1</v>
      </c>
      <c r="AL40" s="5">
        <v>0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0</v>
      </c>
      <c r="AU40" s="5">
        <v>0</v>
      </c>
      <c r="AV40" s="1">
        <v>1</v>
      </c>
      <c r="AW40" s="1">
        <v>1</v>
      </c>
      <c r="AX40" s="1">
        <v>1</v>
      </c>
      <c r="AY40" s="1">
        <v>0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3">
        <v>1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5">
        <f t="shared" si="2"/>
        <v>16</v>
      </c>
      <c r="BO40" s="1">
        <v>0</v>
      </c>
      <c r="BR40" s="1">
        <v>0</v>
      </c>
      <c r="BS40" s="4" t="s">
        <v>260</v>
      </c>
      <c r="BT40" s="1" t="s">
        <v>114</v>
      </c>
    </row>
    <row r="41" spans="1:74" x14ac:dyDescent="0.25">
      <c r="A41" s="3" t="s">
        <v>66</v>
      </c>
      <c r="B41" s="1" t="s">
        <v>59</v>
      </c>
      <c r="C41" s="5" t="s">
        <v>59</v>
      </c>
      <c r="D41" s="1" t="s">
        <v>77</v>
      </c>
      <c r="E41" s="1" t="s">
        <v>2862</v>
      </c>
      <c r="F41" s="1" t="s">
        <v>261</v>
      </c>
      <c r="G41" s="1" t="s">
        <v>262</v>
      </c>
      <c r="H41" s="2" t="s">
        <v>263</v>
      </c>
      <c r="I41" s="1" t="s">
        <v>2437</v>
      </c>
      <c r="J41" s="1" t="s">
        <v>264</v>
      </c>
      <c r="K41" s="1" t="s">
        <v>265</v>
      </c>
      <c r="L41" s="1">
        <v>0</v>
      </c>
      <c r="M41" s="1">
        <v>1</v>
      </c>
      <c r="N41" s="1">
        <v>1</v>
      </c>
      <c r="O41" s="1">
        <v>0</v>
      </c>
      <c r="P41" s="1">
        <v>1</v>
      </c>
      <c r="Q41" s="1">
        <v>1</v>
      </c>
      <c r="R41" s="1">
        <v>1</v>
      </c>
      <c r="S41" s="1">
        <v>1</v>
      </c>
      <c r="T41" s="1">
        <f t="shared" si="0"/>
        <v>6</v>
      </c>
      <c r="U41" s="3" t="s">
        <v>81</v>
      </c>
      <c r="V41" s="3">
        <v>100</v>
      </c>
      <c r="W41" s="3" t="s">
        <v>68</v>
      </c>
      <c r="X41" s="3">
        <v>35</v>
      </c>
      <c r="Y41" s="3" t="s">
        <v>69</v>
      </c>
      <c r="Z41" s="3" t="s">
        <v>222</v>
      </c>
      <c r="AA41" s="3" t="s">
        <v>105</v>
      </c>
      <c r="AB41" s="3" t="s">
        <v>105</v>
      </c>
      <c r="AC41" s="3" t="s">
        <v>266</v>
      </c>
      <c r="AD41" s="3" t="s">
        <v>176</v>
      </c>
      <c r="AE41" s="3">
        <v>1</v>
      </c>
      <c r="AF41" s="4"/>
      <c r="AG41" s="1" t="s">
        <v>212</v>
      </c>
      <c r="AH41" s="3">
        <v>1</v>
      </c>
      <c r="AI41" s="1">
        <v>0</v>
      </c>
      <c r="AJ41" s="3">
        <v>0</v>
      </c>
      <c r="AK41" s="1">
        <v>1</v>
      </c>
      <c r="AL41" s="5">
        <v>1</v>
      </c>
      <c r="AM41" s="1">
        <v>1</v>
      </c>
      <c r="AN41" s="1">
        <v>1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5">
        <v>1</v>
      </c>
      <c r="AV41" s="1">
        <v>0</v>
      </c>
      <c r="AW41" s="1">
        <v>1</v>
      </c>
      <c r="AX41" s="1">
        <v>0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3">
        <v>1</v>
      </c>
      <c r="BI41" s="1">
        <v>1</v>
      </c>
      <c r="BJ41" s="1">
        <v>1</v>
      </c>
      <c r="BK41" s="1">
        <v>1</v>
      </c>
      <c r="BL41" s="1">
        <v>0</v>
      </c>
      <c r="BM41" s="1">
        <v>0</v>
      </c>
      <c r="BN41" s="5">
        <f t="shared" si="2"/>
        <v>15</v>
      </c>
      <c r="BO41" s="1">
        <v>0</v>
      </c>
      <c r="BR41" s="1">
        <v>0</v>
      </c>
      <c r="BS41" s="4" t="s">
        <v>267</v>
      </c>
      <c r="BT41" s="1" t="s">
        <v>108</v>
      </c>
    </row>
    <row r="42" spans="1:74" x14ac:dyDescent="0.25">
      <c r="A42" s="3" t="s">
        <v>66</v>
      </c>
      <c r="B42" s="1" t="s">
        <v>59</v>
      </c>
      <c r="C42" s="5" t="s">
        <v>59</v>
      </c>
      <c r="D42" s="1" t="s">
        <v>77</v>
      </c>
      <c r="E42" s="1" t="s">
        <v>2862</v>
      </c>
      <c r="F42" s="1" t="s">
        <v>261</v>
      </c>
      <c r="G42" s="1" t="s">
        <v>262</v>
      </c>
      <c r="H42" s="2" t="s">
        <v>268</v>
      </c>
      <c r="I42" s="1" t="s">
        <v>269</v>
      </c>
      <c r="J42" s="1" t="s">
        <v>270</v>
      </c>
      <c r="K42" s="1" t="s">
        <v>271</v>
      </c>
      <c r="L42" s="1">
        <v>1</v>
      </c>
      <c r="M42" s="1">
        <v>1</v>
      </c>
      <c r="N42" s="1">
        <v>1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f t="shared" si="0"/>
        <v>5</v>
      </c>
      <c r="U42" s="3" t="s">
        <v>91</v>
      </c>
      <c r="V42" s="3">
        <v>111</v>
      </c>
      <c r="W42" s="3" t="s">
        <v>68</v>
      </c>
      <c r="X42" s="3">
        <v>50</v>
      </c>
      <c r="Y42" s="3" t="s">
        <v>69</v>
      </c>
      <c r="Z42" s="3" t="s">
        <v>82</v>
      </c>
      <c r="AA42" s="3" t="s">
        <v>105</v>
      </c>
      <c r="AB42" s="3" t="s">
        <v>105</v>
      </c>
      <c r="AC42" s="3" t="s">
        <v>266</v>
      </c>
      <c r="AD42" s="3" t="s">
        <v>176</v>
      </c>
      <c r="AE42" s="3">
        <v>1</v>
      </c>
      <c r="AF42" s="4" t="s">
        <v>152</v>
      </c>
      <c r="AG42" s="1" t="s">
        <v>212</v>
      </c>
      <c r="AH42" s="3">
        <v>1</v>
      </c>
      <c r="AI42" s="1">
        <v>0</v>
      </c>
      <c r="AJ42" s="3">
        <v>1</v>
      </c>
      <c r="AK42" s="1">
        <v>1</v>
      </c>
      <c r="AL42" s="5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1</v>
      </c>
      <c r="AU42" s="5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3">
        <v>1</v>
      </c>
      <c r="BI42" s="1">
        <v>1</v>
      </c>
      <c r="BJ42" s="1">
        <v>0</v>
      </c>
      <c r="BK42" s="1">
        <v>1</v>
      </c>
      <c r="BL42" s="1">
        <v>0</v>
      </c>
      <c r="BM42" s="1">
        <v>0</v>
      </c>
      <c r="BN42" s="5">
        <f t="shared" si="2"/>
        <v>19</v>
      </c>
      <c r="BO42" s="1">
        <v>0</v>
      </c>
      <c r="BR42" s="1">
        <v>0</v>
      </c>
      <c r="BS42" s="4" t="s">
        <v>272</v>
      </c>
      <c r="BT42" s="1" t="s">
        <v>76</v>
      </c>
    </row>
    <row r="43" spans="1:74" x14ac:dyDescent="0.25">
      <c r="A43" s="3" t="s">
        <v>66</v>
      </c>
      <c r="B43" s="1" t="s">
        <v>59</v>
      </c>
      <c r="C43" s="5" t="s">
        <v>59</v>
      </c>
      <c r="D43" s="1" t="s">
        <v>77</v>
      </c>
      <c r="E43" s="1" t="s">
        <v>2862</v>
      </c>
      <c r="F43" s="1" t="s">
        <v>261</v>
      </c>
      <c r="G43" s="1" t="s">
        <v>273</v>
      </c>
      <c r="H43" s="2" t="s">
        <v>274</v>
      </c>
      <c r="I43" s="1" t="s">
        <v>275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f t="shared" si="0"/>
        <v>3</v>
      </c>
      <c r="U43" s="3" t="s">
        <v>91</v>
      </c>
      <c r="V43" s="3">
        <v>110</v>
      </c>
      <c r="W43" s="3" t="s">
        <v>68</v>
      </c>
      <c r="X43" s="3">
        <v>50</v>
      </c>
      <c r="Y43" s="3" t="s">
        <v>69</v>
      </c>
      <c r="Z43" s="3" t="s">
        <v>136</v>
      </c>
      <c r="AA43" s="3" t="s">
        <v>276</v>
      </c>
      <c r="AB43" s="3" t="s">
        <v>276</v>
      </c>
      <c r="AC43" s="3" t="s">
        <v>266</v>
      </c>
      <c r="AD43" s="3" t="s">
        <v>176</v>
      </c>
      <c r="AE43" s="3">
        <v>0</v>
      </c>
      <c r="AF43" s="4"/>
      <c r="AG43" s="1" t="s">
        <v>188</v>
      </c>
      <c r="AH43" s="3">
        <v>1</v>
      </c>
      <c r="AI43" s="1">
        <v>0</v>
      </c>
      <c r="AJ43" s="3">
        <v>1</v>
      </c>
      <c r="AK43" s="1">
        <v>1</v>
      </c>
      <c r="AL43" s="5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5">
        <f t="shared" si="2"/>
        <v>2</v>
      </c>
      <c r="BO43" s="1">
        <v>0</v>
      </c>
      <c r="BR43" s="1">
        <v>0</v>
      </c>
      <c r="BS43" s="4">
        <v>70</v>
      </c>
      <c r="BV43" s="1" t="s">
        <v>277</v>
      </c>
    </row>
    <row r="44" spans="1:74" x14ac:dyDescent="0.25">
      <c r="A44" s="3" t="s">
        <v>66</v>
      </c>
      <c r="B44" s="1" t="s">
        <v>59</v>
      </c>
      <c r="C44" s="5" t="s">
        <v>59</v>
      </c>
      <c r="D44" s="1" t="s">
        <v>77</v>
      </c>
      <c r="E44" s="1" t="s">
        <v>2862</v>
      </c>
      <c r="F44" s="1" t="s">
        <v>261</v>
      </c>
      <c r="G44" s="1" t="s">
        <v>273</v>
      </c>
      <c r="H44" s="2" t="s">
        <v>278</v>
      </c>
      <c r="I44" s="1" t="s">
        <v>575</v>
      </c>
      <c r="J44" s="1" t="s">
        <v>279</v>
      </c>
      <c r="K44" s="1" t="s">
        <v>280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f t="shared" si="0"/>
        <v>3</v>
      </c>
      <c r="U44" s="3" t="s">
        <v>81</v>
      </c>
      <c r="V44" s="3">
        <v>99</v>
      </c>
      <c r="W44" s="3" t="s">
        <v>131</v>
      </c>
      <c r="X44" s="3">
        <v>60</v>
      </c>
      <c r="Y44" s="3" t="s">
        <v>69</v>
      </c>
      <c r="Z44" s="3" t="s">
        <v>82</v>
      </c>
      <c r="AA44" s="3" t="s">
        <v>276</v>
      </c>
      <c r="AB44" s="3" t="s">
        <v>276</v>
      </c>
      <c r="AC44" s="3" t="s">
        <v>266</v>
      </c>
      <c r="AD44" s="3" t="s">
        <v>176</v>
      </c>
      <c r="AE44" s="3">
        <v>1</v>
      </c>
      <c r="AF44" s="4"/>
      <c r="AG44" s="1" t="s">
        <v>188</v>
      </c>
      <c r="AH44" s="3">
        <v>1</v>
      </c>
      <c r="AI44" s="1">
        <v>0</v>
      </c>
      <c r="AJ44" s="3">
        <v>1</v>
      </c>
      <c r="AK44" s="1">
        <v>1</v>
      </c>
      <c r="AL44" s="5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5">
        <v>1</v>
      </c>
      <c r="AV44" s="1">
        <v>0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0</v>
      </c>
      <c r="BG44" s="1">
        <v>1</v>
      </c>
      <c r="BH44" s="3">
        <v>1</v>
      </c>
      <c r="BI44" s="1">
        <v>1</v>
      </c>
      <c r="BJ44" s="1">
        <v>0</v>
      </c>
      <c r="BK44" s="1">
        <v>0</v>
      </c>
      <c r="BL44" s="1">
        <v>0</v>
      </c>
      <c r="BM44" s="1">
        <v>0</v>
      </c>
      <c r="BN44" s="5">
        <f t="shared" si="2"/>
        <v>17</v>
      </c>
      <c r="BO44" s="1">
        <v>0</v>
      </c>
      <c r="BR44" s="1">
        <v>0</v>
      </c>
      <c r="BS44" s="4" t="s">
        <v>281</v>
      </c>
    </row>
    <row r="45" spans="1:74" x14ac:dyDescent="0.25">
      <c r="A45" s="3" t="s">
        <v>66</v>
      </c>
      <c r="B45" s="1" t="s">
        <v>59</v>
      </c>
      <c r="C45" s="5" t="s">
        <v>59</v>
      </c>
      <c r="D45" s="1" t="s">
        <v>77</v>
      </c>
      <c r="E45" s="1" t="s">
        <v>2862</v>
      </c>
      <c r="F45" s="1" t="s">
        <v>261</v>
      </c>
      <c r="G45" s="1" t="s">
        <v>282</v>
      </c>
      <c r="H45" s="2" t="s">
        <v>283</v>
      </c>
      <c r="I45" s="1" t="s">
        <v>275</v>
      </c>
      <c r="J45" s="1" t="s">
        <v>284</v>
      </c>
      <c r="K45" s="1" t="s">
        <v>285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f t="shared" si="0"/>
        <v>4</v>
      </c>
      <c r="U45" s="3" t="s">
        <v>81</v>
      </c>
      <c r="V45" s="3">
        <v>100</v>
      </c>
      <c r="W45" s="3" t="s">
        <v>68</v>
      </c>
      <c r="X45" s="3">
        <v>50</v>
      </c>
      <c r="Y45" s="3" t="s">
        <v>69</v>
      </c>
      <c r="Z45" s="3" t="s">
        <v>136</v>
      </c>
      <c r="AA45" s="3" t="s">
        <v>276</v>
      </c>
      <c r="AB45" s="3" t="s">
        <v>276</v>
      </c>
      <c r="AC45" s="3" t="s">
        <v>266</v>
      </c>
      <c r="AD45" s="3" t="s">
        <v>176</v>
      </c>
      <c r="AE45" s="3">
        <v>2</v>
      </c>
      <c r="AF45" s="4"/>
      <c r="AG45" s="1" t="s">
        <v>188</v>
      </c>
      <c r="AH45" s="3">
        <v>1</v>
      </c>
      <c r="AI45" s="1">
        <v>0</v>
      </c>
      <c r="AJ45" s="3">
        <v>1</v>
      </c>
      <c r="AK45" s="1">
        <v>1</v>
      </c>
      <c r="AL45" s="5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0</v>
      </c>
      <c r="AU45" s="5">
        <v>0</v>
      </c>
      <c r="AV45" s="1">
        <v>0</v>
      </c>
      <c r="AW45" s="1">
        <v>1</v>
      </c>
      <c r="AX45" s="1">
        <v>1</v>
      </c>
      <c r="AY45" s="1">
        <v>1</v>
      </c>
      <c r="AZ45" s="1">
        <v>0</v>
      </c>
      <c r="BA45" s="1">
        <v>1</v>
      </c>
      <c r="BB45" s="1">
        <v>1</v>
      </c>
      <c r="BC45" s="1">
        <v>1</v>
      </c>
      <c r="BD45" s="1">
        <v>0</v>
      </c>
      <c r="BE45" s="1">
        <v>0</v>
      </c>
      <c r="BF45" s="1">
        <v>0</v>
      </c>
      <c r="BG45" s="1">
        <v>0</v>
      </c>
      <c r="BH45" s="3">
        <v>0</v>
      </c>
      <c r="BI45" s="1">
        <v>1</v>
      </c>
      <c r="BJ45" s="1">
        <v>0</v>
      </c>
      <c r="BK45" s="1">
        <v>0</v>
      </c>
      <c r="BL45" s="1">
        <v>0</v>
      </c>
      <c r="BM45" s="1">
        <v>0</v>
      </c>
      <c r="BN45" s="5">
        <f t="shared" si="2"/>
        <v>10</v>
      </c>
      <c r="BO45" s="1">
        <v>0</v>
      </c>
      <c r="BR45" s="1">
        <v>0</v>
      </c>
      <c r="BS45" s="4" t="s">
        <v>286</v>
      </c>
      <c r="BT45" s="1" t="s">
        <v>76</v>
      </c>
    </row>
    <row r="46" spans="1:74" x14ac:dyDescent="0.25">
      <c r="A46" s="3" t="s">
        <v>66</v>
      </c>
      <c r="B46" s="1" t="s">
        <v>59</v>
      </c>
      <c r="C46" s="5" t="s">
        <v>59</v>
      </c>
      <c r="D46" s="1" t="s">
        <v>77</v>
      </c>
      <c r="E46" s="1" t="s">
        <v>2862</v>
      </c>
      <c r="F46" s="1" t="s">
        <v>261</v>
      </c>
      <c r="G46" s="1" t="s">
        <v>287</v>
      </c>
      <c r="H46" s="2" t="s">
        <v>288</v>
      </c>
      <c r="I46" s="1" t="s">
        <v>709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f t="shared" si="0"/>
        <v>2</v>
      </c>
      <c r="U46" s="3" t="s">
        <v>91</v>
      </c>
      <c r="V46" s="3">
        <v>130</v>
      </c>
      <c r="W46" s="3" t="s">
        <v>102</v>
      </c>
      <c r="X46" s="3">
        <v>25</v>
      </c>
      <c r="Y46" s="3" t="s">
        <v>69</v>
      </c>
      <c r="Z46" s="3" t="s">
        <v>104</v>
      </c>
      <c r="AA46" s="3" t="s">
        <v>105</v>
      </c>
      <c r="AB46" s="3" t="s">
        <v>105</v>
      </c>
      <c r="AC46" s="3" t="s">
        <v>266</v>
      </c>
      <c r="AD46" s="3" t="s">
        <v>176</v>
      </c>
      <c r="AE46" s="3">
        <v>0</v>
      </c>
      <c r="AF46" s="4"/>
      <c r="AG46" s="1" t="s">
        <v>188</v>
      </c>
      <c r="AH46" s="3">
        <v>1</v>
      </c>
      <c r="AI46" s="1">
        <v>0</v>
      </c>
      <c r="AJ46" s="3">
        <v>0</v>
      </c>
      <c r="AK46" s="1">
        <v>1</v>
      </c>
      <c r="AL46" s="5">
        <v>0</v>
      </c>
      <c r="AM46" s="1">
        <v>1</v>
      </c>
      <c r="AN46" s="1">
        <v>1</v>
      </c>
      <c r="AO46" s="1">
        <v>0</v>
      </c>
      <c r="AP46" s="1">
        <v>1</v>
      </c>
      <c r="AQ46" s="1">
        <v>1</v>
      </c>
      <c r="AR46" s="1">
        <v>1</v>
      </c>
      <c r="AS46" s="1">
        <v>0</v>
      </c>
      <c r="AT46" s="1">
        <v>0</v>
      </c>
      <c r="AU46" s="5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5">
        <f t="shared" si="2"/>
        <v>5</v>
      </c>
      <c r="BO46" s="1">
        <v>0</v>
      </c>
      <c r="BR46" s="1">
        <v>0</v>
      </c>
      <c r="BS46" s="4" t="s">
        <v>289</v>
      </c>
      <c r="BT46" s="1" t="s">
        <v>76</v>
      </c>
    </row>
    <row r="47" spans="1:74" x14ac:dyDescent="0.25">
      <c r="A47" s="3" t="s">
        <v>100</v>
      </c>
      <c r="B47" s="1" t="s">
        <v>94</v>
      </c>
      <c r="C47" s="1" t="s">
        <v>94</v>
      </c>
      <c r="D47" s="1" t="s">
        <v>77</v>
      </c>
      <c r="E47" s="1" t="s">
        <v>2863</v>
      </c>
      <c r="F47" s="1" t="s">
        <v>290</v>
      </c>
      <c r="G47" s="1" t="s">
        <v>291</v>
      </c>
      <c r="H47" s="2" t="s">
        <v>292</v>
      </c>
      <c r="I47" s="1" t="s">
        <v>2915</v>
      </c>
      <c r="J47" s="1" t="s">
        <v>293</v>
      </c>
      <c r="K47" s="1" t="s">
        <v>294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0</v>
      </c>
      <c r="T47" s="1">
        <f t="shared" si="0"/>
        <v>4</v>
      </c>
      <c r="U47" s="3" t="s">
        <v>81</v>
      </c>
      <c r="V47" s="3">
        <v>70</v>
      </c>
      <c r="W47" s="3" t="s">
        <v>68</v>
      </c>
      <c r="X47" s="3">
        <v>40</v>
      </c>
      <c r="Y47" s="3" t="s">
        <v>69</v>
      </c>
      <c r="Z47" s="3" t="s">
        <v>104</v>
      </c>
      <c r="AA47" s="3" t="s">
        <v>120</v>
      </c>
      <c r="AB47" s="3" t="s">
        <v>120</v>
      </c>
      <c r="AC47" s="3" t="s">
        <v>295</v>
      </c>
      <c r="AD47" s="3" t="s">
        <v>74</v>
      </c>
      <c r="AE47" s="3">
        <v>0</v>
      </c>
      <c r="AF47" s="4" t="s">
        <v>188</v>
      </c>
      <c r="AG47" s="1" t="s">
        <v>188</v>
      </c>
      <c r="AH47" s="3">
        <v>1</v>
      </c>
      <c r="AI47" s="1">
        <v>0</v>
      </c>
      <c r="AJ47" s="3">
        <v>0</v>
      </c>
      <c r="AK47" s="1">
        <v>0</v>
      </c>
      <c r="AL47" s="5">
        <v>1</v>
      </c>
      <c r="AM47" s="1">
        <v>1</v>
      </c>
      <c r="AN47" s="1">
        <v>1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5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3">
        <v>0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5">
        <f t="shared" si="2"/>
        <v>9</v>
      </c>
      <c r="BO47" s="1">
        <v>0</v>
      </c>
      <c r="BR47" s="1">
        <v>0</v>
      </c>
      <c r="BS47" s="4" t="s">
        <v>296</v>
      </c>
      <c r="BT47" s="1" t="s">
        <v>297</v>
      </c>
    </row>
    <row r="48" spans="1:74" x14ac:dyDescent="0.25">
      <c r="A48" s="3" t="s">
        <v>100</v>
      </c>
      <c r="B48" s="1" t="s">
        <v>94</v>
      </c>
      <c r="C48" s="1" t="s">
        <v>94</v>
      </c>
      <c r="D48" s="1" t="s">
        <v>77</v>
      </c>
      <c r="E48" s="1" t="s">
        <v>2863</v>
      </c>
      <c r="F48" s="1" t="s">
        <v>290</v>
      </c>
      <c r="G48" s="1" t="s">
        <v>298</v>
      </c>
      <c r="H48" s="2" t="s">
        <v>299</v>
      </c>
      <c r="I48" s="1" t="s">
        <v>2916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f t="shared" si="0"/>
        <v>3</v>
      </c>
      <c r="U48" s="3" t="s">
        <v>91</v>
      </c>
      <c r="V48" s="3">
        <v>250</v>
      </c>
      <c r="W48" s="3" t="s">
        <v>68</v>
      </c>
      <c r="X48" s="3">
        <v>30</v>
      </c>
      <c r="Y48" s="3" t="s">
        <v>69</v>
      </c>
      <c r="Z48" s="3" t="s">
        <v>104</v>
      </c>
      <c r="AA48" s="3" t="s">
        <v>120</v>
      </c>
      <c r="AB48" s="3" t="s">
        <v>120</v>
      </c>
      <c r="AC48" s="3" t="s">
        <v>295</v>
      </c>
      <c r="AD48" s="3" t="s">
        <v>74</v>
      </c>
      <c r="AE48" s="3">
        <v>0</v>
      </c>
      <c r="AF48" s="4"/>
      <c r="AG48" s="1"/>
      <c r="AH48" s="3">
        <v>1</v>
      </c>
      <c r="AI48" s="1">
        <v>0</v>
      </c>
      <c r="AJ48" s="3">
        <v>0</v>
      </c>
      <c r="AK48" s="1">
        <v>0</v>
      </c>
      <c r="AL48" s="5">
        <v>0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3">
        <v>1</v>
      </c>
      <c r="BI48" s="1">
        <v>1</v>
      </c>
      <c r="BJ48" s="1">
        <v>0</v>
      </c>
      <c r="BK48" s="1">
        <v>1</v>
      </c>
      <c r="BL48" s="1">
        <v>0</v>
      </c>
      <c r="BM48" s="1">
        <v>0</v>
      </c>
      <c r="BN48" s="5">
        <f t="shared" si="2"/>
        <v>3</v>
      </c>
      <c r="BO48" s="1">
        <v>0</v>
      </c>
      <c r="BR48" s="1">
        <v>1</v>
      </c>
    </row>
    <row r="49" spans="1:74" x14ac:dyDescent="0.25">
      <c r="A49" s="3" t="s">
        <v>100</v>
      </c>
      <c r="B49" s="1" t="s">
        <v>94</v>
      </c>
      <c r="C49" s="1" t="s">
        <v>94</v>
      </c>
      <c r="D49" s="1" t="s">
        <v>77</v>
      </c>
      <c r="E49" s="1" t="s">
        <v>2863</v>
      </c>
      <c r="F49" s="1" t="s">
        <v>290</v>
      </c>
      <c r="G49" s="1" t="s">
        <v>300</v>
      </c>
      <c r="H49" s="2" t="s">
        <v>301</v>
      </c>
      <c r="I49" s="1" t="s">
        <v>302</v>
      </c>
      <c r="J49" s="1" t="s">
        <v>303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1</v>
      </c>
      <c r="R49" s="1">
        <v>1</v>
      </c>
      <c r="S49" s="1">
        <v>0</v>
      </c>
      <c r="T49" s="1">
        <f t="shared" si="0"/>
        <v>3</v>
      </c>
      <c r="U49" s="3" t="s">
        <v>81</v>
      </c>
      <c r="V49" s="3">
        <v>92</v>
      </c>
      <c r="W49" s="3" t="s">
        <v>68</v>
      </c>
      <c r="X49" s="3">
        <v>30</v>
      </c>
      <c r="Y49" s="3" t="s">
        <v>103</v>
      </c>
      <c r="Z49" s="3" t="s">
        <v>8</v>
      </c>
      <c r="AA49" s="3" t="s">
        <v>105</v>
      </c>
      <c r="AB49" s="3" t="s">
        <v>105</v>
      </c>
      <c r="AC49" s="3" t="s">
        <v>295</v>
      </c>
      <c r="AD49" s="3" t="s">
        <v>74</v>
      </c>
      <c r="AE49" s="3">
        <v>0</v>
      </c>
      <c r="AF49" s="4"/>
      <c r="AG49" s="1" t="s">
        <v>212</v>
      </c>
      <c r="AH49" s="3">
        <v>1</v>
      </c>
      <c r="AI49" s="1">
        <v>0</v>
      </c>
      <c r="AJ49" s="3">
        <v>0</v>
      </c>
      <c r="AK49" s="1">
        <v>0</v>
      </c>
      <c r="AL49" s="5">
        <v>1</v>
      </c>
      <c r="AM49" s="1">
        <v>1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5">
        <v>1</v>
      </c>
      <c r="AV49" s="1">
        <v>0</v>
      </c>
      <c r="AW49" s="1">
        <v>0</v>
      </c>
      <c r="AX49" s="1">
        <v>0</v>
      </c>
      <c r="AY49" s="1">
        <v>1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5">
        <f t="shared" si="2"/>
        <v>3</v>
      </c>
      <c r="BO49" s="1">
        <v>1</v>
      </c>
      <c r="BP49" s="1">
        <v>1</v>
      </c>
      <c r="BR49" s="1">
        <v>0</v>
      </c>
      <c r="BS49" s="4">
        <v>22</v>
      </c>
      <c r="BT49" s="1" t="s">
        <v>108</v>
      </c>
    </row>
    <row r="50" spans="1:74" x14ac:dyDescent="0.25">
      <c r="A50" s="3" t="s">
        <v>100</v>
      </c>
      <c r="B50" s="1" t="s">
        <v>94</v>
      </c>
      <c r="C50" s="1" t="s">
        <v>94</v>
      </c>
      <c r="D50" s="1" t="s">
        <v>77</v>
      </c>
      <c r="E50" s="1" t="s">
        <v>2863</v>
      </c>
      <c r="F50" s="3" t="s">
        <v>290</v>
      </c>
      <c r="G50" s="3" t="s">
        <v>300</v>
      </c>
      <c r="H50" s="2" t="s">
        <v>304</v>
      </c>
      <c r="I50" s="3" t="s">
        <v>302</v>
      </c>
      <c r="J50" s="3"/>
      <c r="K50" s="3"/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1">
        <f t="shared" si="0"/>
        <v>2</v>
      </c>
      <c r="U50" s="3" t="s">
        <v>81</v>
      </c>
      <c r="V50" s="3">
        <v>62</v>
      </c>
      <c r="W50" s="3" t="s">
        <v>203</v>
      </c>
      <c r="X50" s="3">
        <v>9</v>
      </c>
      <c r="Y50" s="3" t="s">
        <v>69</v>
      </c>
      <c r="Z50" s="3" t="s">
        <v>104</v>
      </c>
      <c r="AA50" s="3" t="s">
        <v>120</v>
      </c>
      <c r="AB50" s="3" t="s">
        <v>120</v>
      </c>
      <c r="AC50" s="3" t="s">
        <v>295</v>
      </c>
      <c r="AD50" s="3" t="s">
        <v>74</v>
      </c>
      <c r="AE50" s="3">
        <v>0</v>
      </c>
      <c r="AF50" s="4" t="s">
        <v>212</v>
      </c>
      <c r="AG50" s="1" t="s">
        <v>212</v>
      </c>
      <c r="AH50" s="3">
        <v>1</v>
      </c>
      <c r="AI50" s="1">
        <v>0</v>
      </c>
      <c r="AJ50" s="3">
        <v>0</v>
      </c>
      <c r="AK50" s="1">
        <v>0</v>
      </c>
      <c r="AL50" s="5">
        <v>1</v>
      </c>
      <c r="AM50" s="1">
        <v>1</v>
      </c>
      <c r="AN50" s="1">
        <v>0</v>
      </c>
      <c r="AO50" s="1">
        <v>0</v>
      </c>
      <c r="AP50" s="1">
        <v>0</v>
      </c>
      <c r="AQ50" s="3">
        <v>0</v>
      </c>
      <c r="AR50" s="3">
        <v>0</v>
      </c>
      <c r="AS50" s="3">
        <v>0</v>
      </c>
      <c r="AT50" s="3">
        <v>0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1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5">
        <f t="shared" si="2"/>
        <v>1</v>
      </c>
      <c r="BO50" s="3">
        <v>0</v>
      </c>
      <c r="BP50" s="3"/>
      <c r="BQ50" s="3"/>
      <c r="BR50" s="3">
        <v>0</v>
      </c>
      <c r="BS50" s="3"/>
      <c r="BT50" s="3" t="s">
        <v>305</v>
      </c>
      <c r="BU50" s="3"/>
      <c r="BV50" s="3"/>
    </row>
    <row r="51" spans="1:74" x14ac:dyDescent="0.25">
      <c r="A51" s="3" t="s">
        <v>100</v>
      </c>
      <c r="B51" s="1" t="s">
        <v>94</v>
      </c>
      <c r="C51" s="1" t="s">
        <v>94</v>
      </c>
      <c r="D51" s="1" t="s">
        <v>77</v>
      </c>
      <c r="E51" s="1" t="s">
        <v>2863</v>
      </c>
      <c r="F51" s="3" t="s">
        <v>290</v>
      </c>
      <c r="G51" s="3" t="s">
        <v>300</v>
      </c>
      <c r="H51" s="2" t="s">
        <v>306</v>
      </c>
      <c r="I51" s="3" t="s">
        <v>307</v>
      </c>
      <c r="J51" s="3"/>
      <c r="K51" s="3"/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1">
        <f t="shared" si="0"/>
        <v>2</v>
      </c>
      <c r="U51" s="3" t="s">
        <v>240</v>
      </c>
      <c r="V51" s="3">
        <v>9</v>
      </c>
      <c r="W51" s="3" t="s">
        <v>203</v>
      </c>
      <c r="X51" s="3">
        <v>7</v>
      </c>
      <c r="Y51" s="3" t="s">
        <v>69</v>
      </c>
      <c r="Z51" s="3" t="s">
        <v>104</v>
      </c>
      <c r="AA51" s="3" t="s">
        <v>120</v>
      </c>
      <c r="AB51" s="3" t="s">
        <v>120</v>
      </c>
      <c r="AC51" s="3" t="s">
        <v>295</v>
      </c>
      <c r="AD51" s="3" t="s">
        <v>74</v>
      </c>
      <c r="AE51" s="3">
        <v>0</v>
      </c>
      <c r="AF51" s="4"/>
      <c r="AG51" s="1" t="s">
        <v>212</v>
      </c>
      <c r="AH51" s="3">
        <v>1</v>
      </c>
      <c r="AI51" s="1">
        <v>0</v>
      </c>
      <c r="AJ51" s="3">
        <v>0</v>
      </c>
      <c r="AK51" s="1">
        <v>0</v>
      </c>
      <c r="AL51" s="5">
        <v>1</v>
      </c>
      <c r="AM51" s="1">
        <v>1</v>
      </c>
      <c r="AN51" s="1">
        <v>0</v>
      </c>
      <c r="AO51" s="1">
        <v>0</v>
      </c>
      <c r="AP51" s="1">
        <v>0</v>
      </c>
      <c r="AQ51" s="3">
        <v>0</v>
      </c>
      <c r="AR51" s="3">
        <v>0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1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5">
        <f t="shared" si="2"/>
        <v>1</v>
      </c>
      <c r="BO51" s="3">
        <v>0</v>
      </c>
      <c r="BP51" s="3"/>
      <c r="BQ51" s="3"/>
      <c r="BR51" s="3">
        <v>0</v>
      </c>
      <c r="BS51" s="3"/>
      <c r="BT51" s="3" t="s">
        <v>305</v>
      </c>
      <c r="BU51" s="3"/>
      <c r="BV51" s="3"/>
    </row>
    <row r="52" spans="1:74" x14ac:dyDescent="0.25">
      <c r="A52" s="3" t="s">
        <v>100</v>
      </c>
      <c r="B52" s="1" t="s">
        <v>94</v>
      </c>
      <c r="C52" s="1" t="s">
        <v>94</v>
      </c>
      <c r="D52" s="1" t="s">
        <v>77</v>
      </c>
      <c r="E52" s="1" t="s">
        <v>2863</v>
      </c>
      <c r="F52" s="3" t="s">
        <v>290</v>
      </c>
      <c r="G52" s="3" t="s">
        <v>300</v>
      </c>
      <c r="H52" s="2" t="s">
        <v>308</v>
      </c>
      <c r="I52" s="3" t="s">
        <v>309</v>
      </c>
      <c r="J52" s="3"/>
      <c r="K52" s="3"/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1</v>
      </c>
      <c r="R52" s="3">
        <v>0</v>
      </c>
      <c r="S52" s="3">
        <v>0</v>
      </c>
      <c r="T52" s="1">
        <f t="shared" si="0"/>
        <v>2</v>
      </c>
      <c r="U52" s="3" t="s">
        <v>81</v>
      </c>
      <c r="V52" s="3">
        <v>100</v>
      </c>
      <c r="W52" s="3" t="s">
        <v>68</v>
      </c>
      <c r="X52" s="3">
        <v>29</v>
      </c>
      <c r="Y52" s="3" t="s">
        <v>69</v>
      </c>
      <c r="Z52" s="3" t="s">
        <v>104</v>
      </c>
      <c r="AA52" s="3" t="s">
        <v>120</v>
      </c>
      <c r="AB52" s="3" t="s">
        <v>120</v>
      </c>
      <c r="AC52" s="3" t="s">
        <v>295</v>
      </c>
      <c r="AD52" s="3" t="s">
        <v>74</v>
      </c>
      <c r="AE52" s="3">
        <v>0</v>
      </c>
      <c r="AF52" s="4"/>
      <c r="AG52" s="1" t="s">
        <v>188</v>
      </c>
      <c r="AH52" s="3">
        <v>1</v>
      </c>
      <c r="AI52" s="1">
        <v>0</v>
      </c>
      <c r="AJ52" s="3">
        <v>0</v>
      </c>
      <c r="AK52" s="1">
        <v>0</v>
      </c>
      <c r="AL52" s="5">
        <v>1</v>
      </c>
      <c r="AM52" s="1">
        <v>1</v>
      </c>
      <c r="AN52" s="1">
        <v>1</v>
      </c>
      <c r="AO52" s="1">
        <v>1</v>
      </c>
      <c r="AP52" s="1">
        <v>0</v>
      </c>
      <c r="AQ52" s="3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0</v>
      </c>
      <c r="BB52" s="3">
        <v>0</v>
      </c>
      <c r="BC52" s="1">
        <v>1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5">
        <f t="shared" si="2"/>
        <v>7</v>
      </c>
      <c r="BO52" s="3">
        <v>0</v>
      </c>
      <c r="BP52" s="3"/>
      <c r="BQ52" s="3"/>
      <c r="BR52" s="3">
        <v>0</v>
      </c>
      <c r="BS52" s="3"/>
      <c r="BT52" s="3" t="s">
        <v>310</v>
      </c>
      <c r="BU52" s="3"/>
      <c r="BV52" s="3"/>
    </row>
    <row r="53" spans="1:74" x14ac:dyDescent="0.25">
      <c r="A53" s="3" t="s">
        <v>100</v>
      </c>
      <c r="B53" s="1" t="s">
        <v>94</v>
      </c>
      <c r="C53" s="1" t="s">
        <v>94</v>
      </c>
      <c r="D53" s="1" t="s">
        <v>77</v>
      </c>
      <c r="E53" s="1" t="s">
        <v>2863</v>
      </c>
      <c r="F53" s="1" t="s">
        <v>290</v>
      </c>
      <c r="G53" s="1" t="s">
        <v>300</v>
      </c>
      <c r="H53" s="2" t="s">
        <v>311</v>
      </c>
      <c r="I53" s="1" t="s">
        <v>398</v>
      </c>
      <c r="J53" s="1" t="s">
        <v>312</v>
      </c>
      <c r="K53" s="1" t="s">
        <v>313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">
        <v>1</v>
      </c>
      <c r="R53" s="1">
        <v>1</v>
      </c>
      <c r="S53" s="1">
        <v>0</v>
      </c>
      <c r="T53" s="1">
        <f t="shared" si="0"/>
        <v>4</v>
      </c>
      <c r="U53" s="3" t="s">
        <v>91</v>
      </c>
      <c r="V53" s="3">
        <v>200</v>
      </c>
      <c r="W53" s="3" t="s">
        <v>68</v>
      </c>
      <c r="X53" s="3">
        <v>35</v>
      </c>
      <c r="Y53" s="3" t="s">
        <v>103</v>
      </c>
      <c r="Z53" s="3" t="s">
        <v>229</v>
      </c>
      <c r="AA53" s="3" t="s">
        <v>105</v>
      </c>
      <c r="AB53" s="3" t="s">
        <v>105</v>
      </c>
      <c r="AC53" s="3" t="s">
        <v>295</v>
      </c>
      <c r="AD53" s="3" t="s">
        <v>74</v>
      </c>
      <c r="AE53" s="3">
        <v>0</v>
      </c>
      <c r="AF53" s="4"/>
      <c r="AG53" s="1" t="s">
        <v>188</v>
      </c>
      <c r="AH53" s="3">
        <v>1</v>
      </c>
      <c r="AI53" s="1">
        <v>1</v>
      </c>
      <c r="AJ53" s="3">
        <v>0</v>
      </c>
      <c r="AK53" s="1">
        <v>1</v>
      </c>
      <c r="AL53" s="5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5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3">
        <v>0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5">
        <f t="shared" si="2"/>
        <v>9</v>
      </c>
      <c r="BO53" s="1">
        <v>0</v>
      </c>
      <c r="BP53" s="1">
        <v>1</v>
      </c>
      <c r="BR53" s="1">
        <v>0</v>
      </c>
      <c r="BS53" s="4" t="s">
        <v>314</v>
      </c>
      <c r="BT53" s="1" t="s">
        <v>114</v>
      </c>
    </row>
    <row r="54" spans="1:74" x14ac:dyDescent="0.25">
      <c r="A54" s="3" t="s">
        <v>100</v>
      </c>
      <c r="B54" s="1" t="s">
        <v>94</v>
      </c>
      <c r="C54" s="1" t="s">
        <v>94</v>
      </c>
      <c r="D54" s="1" t="s">
        <v>77</v>
      </c>
      <c r="E54" s="1" t="s">
        <v>2863</v>
      </c>
      <c r="F54" s="1" t="s">
        <v>290</v>
      </c>
      <c r="G54" s="1" t="s">
        <v>315</v>
      </c>
      <c r="H54" s="2" t="s">
        <v>316</v>
      </c>
      <c r="I54" s="1" t="s">
        <v>2917</v>
      </c>
      <c r="J54" s="1" t="s">
        <v>317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>
        <f t="shared" si="0"/>
        <v>2</v>
      </c>
      <c r="U54" s="3" t="s">
        <v>91</v>
      </c>
      <c r="V54" s="3">
        <v>200</v>
      </c>
      <c r="W54" s="3" t="s">
        <v>102</v>
      </c>
      <c r="X54" s="3">
        <v>22</v>
      </c>
      <c r="Y54" s="3" t="s">
        <v>103</v>
      </c>
      <c r="Z54" s="3" t="s">
        <v>229</v>
      </c>
      <c r="AA54" s="3" t="s">
        <v>105</v>
      </c>
      <c r="AB54" s="3" t="s">
        <v>105</v>
      </c>
      <c r="AC54" s="3" t="s">
        <v>295</v>
      </c>
      <c r="AD54" s="3" t="s">
        <v>74</v>
      </c>
      <c r="AE54" s="3">
        <v>0</v>
      </c>
      <c r="AF54" s="4"/>
      <c r="AG54" s="1" t="s">
        <v>188</v>
      </c>
      <c r="AH54" s="3">
        <v>1</v>
      </c>
      <c r="AI54" s="1">
        <v>1</v>
      </c>
      <c r="AJ54" s="3">
        <v>0</v>
      </c>
      <c r="AK54" s="1">
        <v>0</v>
      </c>
      <c r="AL54" s="5">
        <v>0</v>
      </c>
      <c r="AM54" s="1">
        <v>0</v>
      </c>
      <c r="AN54" s="1">
        <v>0</v>
      </c>
      <c r="AO54" s="1">
        <v>1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5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1</v>
      </c>
      <c r="BF54" s="1">
        <v>1</v>
      </c>
      <c r="BG54" s="1">
        <v>0</v>
      </c>
      <c r="BH54" s="3">
        <v>0</v>
      </c>
      <c r="BI54" s="1">
        <v>1</v>
      </c>
      <c r="BJ54" s="1">
        <v>0</v>
      </c>
      <c r="BK54" s="1">
        <v>1</v>
      </c>
      <c r="BL54" s="1">
        <v>1</v>
      </c>
      <c r="BM54" s="1">
        <v>0</v>
      </c>
      <c r="BN54" s="5">
        <f t="shared" si="2"/>
        <v>5</v>
      </c>
      <c r="BO54" s="1">
        <v>0</v>
      </c>
      <c r="BP54" s="1">
        <v>1</v>
      </c>
      <c r="BR54" s="1">
        <v>0</v>
      </c>
      <c r="BV54" s="3"/>
    </row>
    <row r="55" spans="1:74" x14ac:dyDescent="0.25">
      <c r="A55" s="3" t="s">
        <v>100</v>
      </c>
      <c r="B55" s="1" t="s">
        <v>94</v>
      </c>
      <c r="C55" s="1" t="s">
        <v>94</v>
      </c>
      <c r="D55" s="1" t="s">
        <v>77</v>
      </c>
      <c r="E55" s="1" t="s">
        <v>2863</v>
      </c>
      <c r="F55" s="1" t="s">
        <v>290</v>
      </c>
      <c r="G55" s="1" t="s">
        <v>315</v>
      </c>
      <c r="H55" s="2" t="s">
        <v>318</v>
      </c>
      <c r="I55" s="1" t="s">
        <v>89</v>
      </c>
      <c r="J55" s="1" t="s">
        <v>319</v>
      </c>
      <c r="K55" s="1" t="s">
        <v>320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0</v>
      </c>
      <c r="T55" s="1">
        <f t="shared" si="0"/>
        <v>2</v>
      </c>
      <c r="U55" s="3" t="s">
        <v>91</v>
      </c>
      <c r="V55" s="3">
        <v>200</v>
      </c>
      <c r="W55" s="3" t="s">
        <v>102</v>
      </c>
      <c r="X55" s="3">
        <v>22</v>
      </c>
      <c r="Y55" s="3" t="s">
        <v>103</v>
      </c>
      <c r="Z55" s="3" t="s">
        <v>104</v>
      </c>
      <c r="AA55" s="3" t="s">
        <v>105</v>
      </c>
      <c r="AB55" s="3" t="s">
        <v>105</v>
      </c>
      <c r="AC55" s="3" t="s">
        <v>295</v>
      </c>
      <c r="AD55" s="3" t="s">
        <v>74</v>
      </c>
      <c r="AE55" s="3">
        <v>0</v>
      </c>
      <c r="AF55" s="4"/>
      <c r="AG55" s="1" t="s">
        <v>188</v>
      </c>
      <c r="AH55" s="3">
        <v>1</v>
      </c>
      <c r="AI55" s="1">
        <v>0</v>
      </c>
      <c r="AJ55" s="3">
        <v>0</v>
      </c>
      <c r="AK55" s="1">
        <v>0</v>
      </c>
      <c r="AL55" s="5">
        <v>1</v>
      </c>
      <c r="AM55" s="1">
        <v>1</v>
      </c>
      <c r="AN55" s="1">
        <v>1</v>
      </c>
      <c r="AO55" s="1">
        <v>1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5">
        <v>1</v>
      </c>
      <c r="AV55" s="1">
        <v>0</v>
      </c>
      <c r="AW55" s="1">
        <v>1</v>
      </c>
      <c r="AX55" s="1">
        <v>1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1</v>
      </c>
      <c r="BH55" s="3">
        <v>0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5">
        <f t="shared" si="2"/>
        <v>9</v>
      </c>
      <c r="BO55" s="1">
        <v>0</v>
      </c>
      <c r="BR55" s="1">
        <v>0</v>
      </c>
      <c r="BS55" s="4" t="s">
        <v>321</v>
      </c>
      <c r="BT55" s="1" t="s">
        <v>108</v>
      </c>
    </row>
    <row r="56" spans="1:74" x14ac:dyDescent="0.25">
      <c r="A56" s="3" t="s">
        <v>100</v>
      </c>
      <c r="B56" s="1" t="s">
        <v>94</v>
      </c>
      <c r="C56" s="1" t="s">
        <v>94</v>
      </c>
      <c r="D56" s="1" t="s">
        <v>77</v>
      </c>
      <c r="E56" s="1" t="s">
        <v>2863</v>
      </c>
      <c r="F56" s="1" t="s">
        <v>290</v>
      </c>
      <c r="G56" s="1" t="s">
        <v>315</v>
      </c>
      <c r="H56" s="2" t="s">
        <v>322</v>
      </c>
      <c r="I56" s="1" t="s">
        <v>89</v>
      </c>
      <c r="J56" s="1" t="s">
        <v>323</v>
      </c>
      <c r="L56" s="1">
        <v>1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f t="shared" si="0"/>
        <v>4</v>
      </c>
      <c r="U56" s="3" t="s">
        <v>91</v>
      </c>
      <c r="V56" s="3">
        <v>200</v>
      </c>
      <c r="W56" s="3" t="s">
        <v>102</v>
      </c>
      <c r="X56" s="3">
        <v>22</v>
      </c>
      <c r="Y56" s="3" t="s">
        <v>103</v>
      </c>
      <c r="Z56" s="3" t="s">
        <v>8</v>
      </c>
      <c r="AA56" s="3" t="s">
        <v>105</v>
      </c>
      <c r="AB56" s="3" t="s">
        <v>105</v>
      </c>
      <c r="AC56" s="3" t="s">
        <v>295</v>
      </c>
      <c r="AD56" s="3" t="s">
        <v>74</v>
      </c>
      <c r="AE56" s="3">
        <v>0</v>
      </c>
      <c r="AF56" s="4"/>
      <c r="AG56" s="1" t="s">
        <v>212</v>
      </c>
      <c r="AH56" s="3">
        <v>1</v>
      </c>
      <c r="AI56" s="1">
        <v>0</v>
      </c>
      <c r="AJ56" s="3">
        <v>0</v>
      </c>
      <c r="AK56" s="1">
        <v>0</v>
      </c>
      <c r="AL56" s="5">
        <v>0</v>
      </c>
      <c r="AM56" s="1">
        <v>1</v>
      </c>
      <c r="AN56" s="1">
        <v>1</v>
      </c>
      <c r="AO56" s="1">
        <v>1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5">
        <v>0</v>
      </c>
      <c r="AV56" s="1">
        <v>0</v>
      </c>
      <c r="AW56" s="1">
        <v>1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1</v>
      </c>
      <c r="BD56" s="1">
        <v>1</v>
      </c>
      <c r="BE56" s="1">
        <v>0</v>
      </c>
      <c r="BF56" s="1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5">
        <f t="shared" si="2"/>
        <v>4</v>
      </c>
      <c r="BO56" s="1">
        <v>1</v>
      </c>
      <c r="BP56" s="1">
        <v>1</v>
      </c>
      <c r="BR56" s="1">
        <v>0</v>
      </c>
      <c r="BS56" s="4">
        <v>29</v>
      </c>
      <c r="BT56" s="1" t="s">
        <v>108</v>
      </c>
    </row>
    <row r="57" spans="1:74" x14ac:dyDescent="0.25">
      <c r="A57" s="3" t="s">
        <v>100</v>
      </c>
      <c r="B57" s="1" t="s">
        <v>94</v>
      </c>
      <c r="C57" s="1" t="s">
        <v>94</v>
      </c>
      <c r="D57" s="1" t="s">
        <v>77</v>
      </c>
      <c r="E57" s="1" t="s">
        <v>2863</v>
      </c>
      <c r="F57" s="1" t="s">
        <v>290</v>
      </c>
      <c r="G57" s="1" t="s">
        <v>315</v>
      </c>
      <c r="H57" s="2" t="s">
        <v>3168</v>
      </c>
      <c r="I57" s="1" t="s">
        <v>3183</v>
      </c>
      <c r="U57" s="3" t="s">
        <v>91</v>
      </c>
      <c r="V57" s="3">
        <v>200</v>
      </c>
      <c r="W57" s="3" t="s">
        <v>102</v>
      </c>
      <c r="X57" s="3">
        <v>20</v>
      </c>
      <c r="Y57" s="3" t="s">
        <v>103</v>
      </c>
      <c r="Z57" s="3" t="s">
        <v>104</v>
      </c>
      <c r="AA57" s="3" t="s">
        <v>105</v>
      </c>
      <c r="AB57" s="3" t="s">
        <v>105</v>
      </c>
      <c r="AC57" s="3" t="s">
        <v>295</v>
      </c>
      <c r="AD57" s="3" t="s">
        <v>74</v>
      </c>
      <c r="AE57" s="3">
        <v>0</v>
      </c>
      <c r="AF57" s="4" t="s">
        <v>152</v>
      </c>
      <c r="AG57" s="1"/>
      <c r="AH57" s="3">
        <v>1</v>
      </c>
      <c r="AI57" s="1">
        <v>0</v>
      </c>
      <c r="AJ57" s="3"/>
      <c r="AY57" s="1">
        <v>1</v>
      </c>
      <c r="BH57" s="3"/>
      <c r="BO57" s="1">
        <v>0</v>
      </c>
      <c r="BP57" s="1">
        <v>0</v>
      </c>
    </row>
    <row r="58" spans="1:74" x14ac:dyDescent="0.25">
      <c r="A58" s="3" t="s">
        <v>100</v>
      </c>
      <c r="B58" s="1" t="s">
        <v>94</v>
      </c>
      <c r="C58" s="1" t="s">
        <v>94</v>
      </c>
      <c r="D58" s="1" t="s">
        <v>77</v>
      </c>
      <c r="E58" s="1" t="s">
        <v>2863</v>
      </c>
      <c r="F58" s="3" t="s">
        <v>290</v>
      </c>
      <c r="G58" s="3" t="s">
        <v>324</v>
      </c>
      <c r="H58" s="2" t="s">
        <v>325</v>
      </c>
      <c r="I58" s="3" t="s">
        <v>326</v>
      </c>
      <c r="J58" s="3"/>
      <c r="K58" s="3"/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1">
        <f t="shared" si="0"/>
        <v>1</v>
      </c>
      <c r="U58" s="3" t="s">
        <v>91</v>
      </c>
      <c r="V58" s="3">
        <v>200</v>
      </c>
      <c r="W58" s="3" t="s">
        <v>102</v>
      </c>
      <c r="X58" s="3">
        <v>22</v>
      </c>
      <c r="Y58" s="3" t="s">
        <v>69</v>
      </c>
      <c r="Z58" s="3" t="s">
        <v>229</v>
      </c>
      <c r="AA58" s="3" t="s">
        <v>120</v>
      </c>
      <c r="AB58" s="3" t="s">
        <v>120</v>
      </c>
      <c r="AC58" s="3" t="s">
        <v>295</v>
      </c>
      <c r="AD58" s="3" t="s">
        <v>74</v>
      </c>
      <c r="AE58" s="3">
        <v>0</v>
      </c>
      <c r="AF58" s="4"/>
      <c r="AG58" s="1"/>
      <c r="AH58" s="3">
        <v>1</v>
      </c>
      <c r="AI58" s="1">
        <v>1</v>
      </c>
      <c r="AJ58" s="3">
        <v>0</v>
      </c>
      <c r="AK58" s="1">
        <v>0</v>
      </c>
      <c r="AL58" s="5">
        <v>0</v>
      </c>
      <c r="AM58" s="1">
        <v>0</v>
      </c>
      <c r="AN58" s="1">
        <v>0</v>
      </c>
      <c r="AO58" s="1">
        <v>1</v>
      </c>
      <c r="AP58" s="1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1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1</v>
      </c>
      <c r="BJ58" s="3">
        <v>0</v>
      </c>
      <c r="BK58" s="3">
        <v>0</v>
      </c>
      <c r="BL58" s="3">
        <v>1</v>
      </c>
      <c r="BM58" s="3">
        <v>1</v>
      </c>
      <c r="BN58" s="5">
        <f t="shared" si="2"/>
        <v>3</v>
      </c>
      <c r="BO58" s="3">
        <v>0</v>
      </c>
      <c r="BP58" s="3">
        <v>1</v>
      </c>
      <c r="BQ58" s="3"/>
      <c r="BR58" s="3">
        <v>0</v>
      </c>
      <c r="BS58" s="4">
        <v>71</v>
      </c>
      <c r="BT58" s="1" t="s">
        <v>297</v>
      </c>
      <c r="BU58" s="3"/>
      <c r="BV58" s="3"/>
    </row>
    <row r="59" spans="1:74" x14ac:dyDescent="0.25">
      <c r="A59" s="3" t="s">
        <v>100</v>
      </c>
      <c r="B59" s="1" t="s">
        <v>94</v>
      </c>
      <c r="C59" s="1" t="s">
        <v>94</v>
      </c>
      <c r="D59" s="1" t="s">
        <v>77</v>
      </c>
      <c r="E59" s="1" t="s">
        <v>2863</v>
      </c>
      <c r="F59" s="3" t="s">
        <v>290</v>
      </c>
      <c r="G59" s="3" t="s">
        <v>324</v>
      </c>
      <c r="H59" s="2" t="s">
        <v>327</v>
      </c>
      <c r="I59" s="3" t="s">
        <v>2918</v>
      </c>
      <c r="J59" s="3"/>
      <c r="K59" s="3"/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1">
        <f t="shared" si="0"/>
        <v>1</v>
      </c>
      <c r="U59" s="3" t="s">
        <v>81</v>
      </c>
      <c r="V59" s="3"/>
      <c r="W59" s="3" t="s">
        <v>102</v>
      </c>
      <c r="X59" s="3"/>
      <c r="Y59" s="3" t="s">
        <v>69</v>
      </c>
      <c r="Z59" s="3" t="s">
        <v>8</v>
      </c>
      <c r="AA59" s="3" t="s">
        <v>120</v>
      </c>
      <c r="AB59" s="3" t="s">
        <v>120</v>
      </c>
      <c r="AC59" s="3" t="s">
        <v>295</v>
      </c>
      <c r="AD59" s="3" t="s">
        <v>74</v>
      </c>
      <c r="AE59" s="3">
        <v>0</v>
      </c>
      <c r="AF59" s="4"/>
      <c r="AG59" s="1" t="s">
        <v>619</v>
      </c>
      <c r="AH59" s="3">
        <v>1</v>
      </c>
      <c r="AI59" s="1">
        <v>0</v>
      </c>
      <c r="AJ59" s="3">
        <v>0</v>
      </c>
      <c r="AK59" s="1">
        <v>0</v>
      </c>
      <c r="AL59" s="5">
        <v>0</v>
      </c>
      <c r="AM59" s="1">
        <v>0</v>
      </c>
      <c r="AN59" s="1">
        <v>0</v>
      </c>
      <c r="AO59" s="1">
        <v>1</v>
      </c>
      <c r="AP59" s="1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1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1</v>
      </c>
      <c r="BJ59" s="3">
        <v>0</v>
      </c>
      <c r="BK59" s="3">
        <v>1</v>
      </c>
      <c r="BL59" s="3">
        <v>0</v>
      </c>
      <c r="BM59" s="3">
        <v>0</v>
      </c>
      <c r="BN59" s="5">
        <f t="shared" si="2"/>
        <v>2</v>
      </c>
      <c r="BO59" s="3">
        <v>1</v>
      </c>
      <c r="BP59" s="1">
        <v>1</v>
      </c>
      <c r="BR59" s="3">
        <v>0</v>
      </c>
      <c r="BS59" s="3"/>
      <c r="BT59" s="3" t="s">
        <v>328</v>
      </c>
      <c r="BU59" s="3"/>
      <c r="BV59" s="3"/>
    </row>
    <row r="60" spans="1:74" x14ac:dyDescent="0.25">
      <c r="A60" s="3" t="s">
        <v>118</v>
      </c>
      <c r="B60" s="1" t="s">
        <v>94</v>
      </c>
      <c r="C60" s="1" t="s">
        <v>94</v>
      </c>
      <c r="D60" s="1" t="s">
        <v>77</v>
      </c>
      <c r="E60" s="1" t="s">
        <v>2864</v>
      </c>
      <c r="F60" s="1" t="s">
        <v>329</v>
      </c>
      <c r="G60" s="1" t="s">
        <v>330</v>
      </c>
      <c r="H60" s="2" t="s">
        <v>331</v>
      </c>
      <c r="I60" s="1" t="s">
        <v>2919</v>
      </c>
      <c r="J60" s="1" t="s">
        <v>332</v>
      </c>
      <c r="K60" s="1" t="s">
        <v>333</v>
      </c>
      <c r="L60" s="1">
        <v>1</v>
      </c>
      <c r="M60" s="1">
        <v>1</v>
      </c>
      <c r="N60" s="1">
        <v>0</v>
      </c>
      <c r="O60" s="1">
        <v>0</v>
      </c>
      <c r="P60" s="1">
        <v>1</v>
      </c>
      <c r="Q60" s="1">
        <v>0</v>
      </c>
      <c r="R60" s="1">
        <v>1</v>
      </c>
      <c r="S60" s="1">
        <v>1</v>
      </c>
      <c r="T60" s="1">
        <f t="shared" si="0"/>
        <v>5</v>
      </c>
      <c r="U60" s="3" t="s">
        <v>240</v>
      </c>
      <c r="V60" s="3">
        <v>5</v>
      </c>
      <c r="W60" s="3" t="s">
        <v>131</v>
      </c>
      <c r="X60" s="3">
        <v>140</v>
      </c>
      <c r="Y60" s="3" t="s">
        <v>119</v>
      </c>
      <c r="Z60" s="3" t="s">
        <v>136</v>
      </c>
      <c r="AA60" s="3" t="s">
        <v>120</v>
      </c>
      <c r="AB60" s="3" t="s">
        <v>259</v>
      </c>
      <c r="AC60" s="3" t="s">
        <v>73</v>
      </c>
      <c r="AD60" s="3" t="s">
        <v>74</v>
      </c>
      <c r="AE60" s="3">
        <v>0</v>
      </c>
      <c r="AF60" s="4"/>
      <c r="AG60" s="1" t="s">
        <v>188</v>
      </c>
      <c r="AH60" s="3">
        <v>1</v>
      </c>
      <c r="AI60" s="1">
        <v>0</v>
      </c>
      <c r="AJ60" s="3">
        <v>1</v>
      </c>
      <c r="AK60" s="1">
        <v>0</v>
      </c>
      <c r="AL60" s="5">
        <v>0</v>
      </c>
      <c r="AM60" s="1">
        <v>1</v>
      </c>
      <c r="AN60" s="1">
        <v>1</v>
      </c>
      <c r="AO60" s="1">
        <v>1</v>
      </c>
      <c r="AP60" s="1">
        <v>1</v>
      </c>
      <c r="AQ60" s="1">
        <v>0</v>
      </c>
      <c r="AR60" s="1">
        <v>1</v>
      </c>
      <c r="AS60" s="1">
        <v>1</v>
      </c>
      <c r="AT60" s="1">
        <v>0</v>
      </c>
      <c r="AU60" s="5">
        <v>0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0</v>
      </c>
      <c r="BB60" s="1">
        <v>0</v>
      </c>
      <c r="BC60" s="1">
        <v>1</v>
      </c>
      <c r="BD60" s="1">
        <v>0</v>
      </c>
      <c r="BE60" s="1">
        <v>1</v>
      </c>
      <c r="BF60" s="1">
        <v>0</v>
      </c>
      <c r="BG60" s="1">
        <v>1</v>
      </c>
      <c r="BH60" s="3">
        <v>0</v>
      </c>
      <c r="BI60" s="1">
        <v>1</v>
      </c>
      <c r="BJ60" s="1">
        <v>0</v>
      </c>
      <c r="BK60" s="1">
        <v>0</v>
      </c>
      <c r="BL60" s="1">
        <v>0</v>
      </c>
      <c r="BM60" s="1">
        <v>0</v>
      </c>
      <c r="BN60" s="5">
        <f t="shared" si="2"/>
        <v>11</v>
      </c>
      <c r="BO60" s="1">
        <v>0</v>
      </c>
      <c r="BR60" s="1">
        <v>0</v>
      </c>
      <c r="BS60" s="4" t="s">
        <v>334</v>
      </c>
    </row>
    <row r="61" spans="1:74" x14ac:dyDescent="0.25">
      <c r="A61" s="3" t="s">
        <v>118</v>
      </c>
      <c r="B61" s="1" t="s">
        <v>94</v>
      </c>
      <c r="C61" s="1" t="s">
        <v>94</v>
      </c>
      <c r="D61" s="1" t="s">
        <v>77</v>
      </c>
      <c r="E61" s="1" t="s">
        <v>2864</v>
      </c>
      <c r="F61" s="1" t="s">
        <v>329</v>
      </c>
      <c r="G61" s="1" t="s">
        <v>335</v>
      </c>
      <c r="H61" s="2" t="s">
        <v>336</v>
      </c>
      <c r="I61" s="1" t="s">
        <v>2920</v>
      </c>
      <c r="J61" s="1" t="s">
        <v>337</v>
      </c>
      <c r="K61" s="1" t="s">
        <v>338</v>
      </c>
      <c r="L61" s="1">
        <v>1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f t="shared" si="0"/>
        <v>3</v>
      </c>
      <c r="U61" s="3" t="s">
        <v>240</v>
      </c>
      <c r="V61" s="3">
        <v>5</v>
      </c>
      <c r="W61" s="3" t="s">
        <v>68</v>
      </c>
      <c r="X61" s="3">
        <v>50</v>
      </c>
      <c r="Y61" s="3" t="s">
        <v>119</v>
      </c>
      <c r="Z61" s="3" t="s">
        <v>104</v>
      </c>
      <c r="AA61" s="3" t="s">
        <v>120</v>
      </c>
      <c r="AB61" s="3" t="s">
        <v>259</v>
      </c>
      <c r="AC61" s="3" t="s">
        <v>73</v>
      </c>
      <c r="AD61" s="3" t="s">
        <v>74</v>
      </c>
      <c r="AE61" s="3">
        <v>0</v>
      </c>
      <c r="AF61" s="4" t="s">
        <v>188</v>
      </c>
      <c r="AG61" s="1" t="s">
        <v>188</v>
      </c>
      <c r="AH61" s="3">
        <v>1</v>
      </c>
      <c r="AI61" s="1">
        <v>0</v>
      </c>
      <c r="AJ61" s="3">
        <v>1</v>
      </c>
      <c r="AK61" s="1">
        <v>1</v>
      </c>
      <c r="AL61" s="5">
        <v>0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1</v>
      </c>
      <c r="BB61" s="1">
        <v>1</v>
      </c>
      <c r="BC61" s="1">
        <v>1</v>
      </c>
      <c r="BD61" s="1">
        <v>0</v>
      </c>
      <c r="BE61" s="1">
        <v>1</v>
      </c>
      <c r="BF61" s="1">
        <v>1</v>
      </c>
      <c r="BG61" s="1">
        <v>1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5">
        <f t="shared" si="2"/>
        <v>9</v>
      </c>
      <c r="BO61" s="1">
        <v>0</v>
      </c>
      <c r="BR61" s="1">
        <v>0</v>
      </c>
      <c r="BS61" s="4" t="s">
        <v>339</v>
      </c>
      <c r="BT61" s="1" t="s">
        <v>114</v>
      </c>
      <c r="BV61" s="5"/>
    </row>
    <row r="62" spans="1:74" x14ac:dyDescent="0.25">
      <c r="A62" s="3" t="s">
        <v>118</v>
      </c>
      <c r="B62" s="1" t="s">
        <v>94</v>
      </c>
      <c r="C62" s="1" t="s">
        <v>94</v>
      </c>
      <c r="D62" s="1" t="s">
        <v>77</v>
      </c>
      <c r="E62" s="1" t="s">
        <v>2864</v>
      </c>
      <c r="F62" s="1" t="s">
        <v>329</v>
      </c>
      <c r="G62" s="1" t="s">
        <v>340</v>
      </c>
      <c r="H62" s="2" t="s">
        <v>341</v>
      </c>
      <c r="I62" s="1" t="s">
        <v>2921</v>
      </c>
      <c r="J62" s="1" t="s">
        <v>342</v>
      </c>
      <c r="K62" s="1" t="s">
        <v>343</v>
      </c>
      <c r="L62" s="1">
        <v>1</v>
      </c>
      <c r="M62" s="1">
        <v>1</v>
      </c>
      <c r="N62" s="1">
        <v>0</v>
      </c>
      <c r="O62" s="1">
        <v>0</v>
      </c>
      <c r="P62" s="1">
        <v>1</v>
      </c>
      <c r="Q62" s="1">
        <v>0</v>
      </c>
      <c r="R62" s="1">
        <v>1</v>
      </c>
      <c r="S62" s="1">
        <v>1</v>
      </c>
      <c r="T62" s="1">
        <f t="shared" si="0"/>
        <v>5</v>
      </c>
      <c r="U62" s="3" t="s">
        <v>240</v>
      </c>
      <c r="V62" s="3">
        <v>5</v>
      </c>
      <c r="W62" s="3" t="s">
        <v>131</v>
      </c>
      <c r="X62" s="3">
        <v>111</v>
      </c>
      <c r="Y62" s="3" t="s">
        <v>119</v>
      </c>
      <c r="Z62" s="3" t="s">
        <v>104</v>
      </c>
      <c r="AA62" s="3" t="s">
        <v>120</v>
      </c>
      <c r="AB62" s="3" t="s">
        <v>259</v>
      </c>
      <c r="AC62" s="3" t="s">
        <v>73</v>
      </c>
      <c r="AD62" s="3" t="s">
        <v>74</v>
      </c>
      <c r="AE62" s="3">
        <v>1</v>
      </c>
      <c r="AF62" s="4" t="s">
        <v>188</v>
      </c>
      <c r="AG62" s="1" t="s">
        <v>188</v>
      </c>
      <c r="AH62" s="3">
        <v>1</v>
      </c>
      <c r="AI62" s="1">
        <v>0</v>
      </c>
      <c r="AJ62" s="3">
        <v>1</v>
      </c>
      <c r="AK62" s="1">
        <v>0</v>
      </c>
      <c r="AL62" s="5">
        <v>1</v>
      </c>
      <c r="AM62" s="1">
        <v>1</v>
      </c>
      <c r="AN62" s="1">
        <v>1</v>
      </c>
      <c r="AO62" s="1">
        <v>1</v>
      </c>
      <c r="AP62" s="1">
        <v>0</v>
      </c>
      <c r="AQ62" s="1">
        <v>0</v>
      </c>
      <c r="AR62" s="1">
        <v>0</v>
      </c>
      <c r="AS62" s="1">
        <v>1</v>
      </c>
      <c r="AT62" s="1">
        <v>0</v>
      </c>
      <c r="AU62" s="5">
        <v>1</v>
      </c>
      <c r="AV62" s="1">
        <v>0</v>
      </c>
      <c r="AW62" s="1">
        <v>1</v>
      </c>
      <c r="AX62" s="1">
        <v>0</v>
      </c>
      <c r="AY62" s="1">
        <v>1</v>
      </c>
      <c r="AZ62" s="1">
        <v>1</v>
      </c>
      <c r="BA62" s="1">
        <v>0</v>
      </c>
      <c r="BB62" s="1">
        <v>0</v>
      </c>
      <c r="BC62" s="1">
        <v>1</v>
      </c>
      <c r="BD62" s="1">
        <v>0</v>
      </c>
      <c r="BE62" s="1">
        <v>1</v>
      </c>
      <c r="BF62" s="1">
        <v>0</v>
      </c>
      <c r="BG62" s="1">
        <v>1</v>
      </c>
      <c r="BH62" s="3">
        <v>0</v>
      </c>
      <c r="BI62" s="1">
        <v>1</v>
      </c>
      <c r="BJ62" s="1">
        <v>0</v>
      </c>
      <c r="BK62" s="1">
        <v>1</v>
      </c>
      <c r="BL62" s="1">
        <v>0</v>
      </c>
      <c r="BM62" s="1">
        <v>0</v>
      </c>
      <c r="BN62" s="5">
        <f t="shared" si="2"/>
        <v>10</v>
      </c>
      <c r="BO62" s="1">
        <v>0</v>
      </c>
      <c r="BR62" s="1">
        <v>0</v>
      </c>
      <c r="BT62" s="1" t="s">
        <v>76</v>
      </c>
      <c r="BV62" s="5"/>
    </row>
    <row r="63" spans="1:74" x14ac:dyDescent="0.25">
      <c r="A63" s="3" t="s">
        <v>118</v>
      </c>
      <c r="B63" s="1" t="s">
        <v>94</v>
      </c>
      <c r="C63" s="1" t="s">
        <v>94</v>
      </c>
      <c r="D63" s="1" t="s">
        <v>77</v>
      </c>
      <c r="E63" s="1" t="s">
        <v>2864</v>
      </c>
      <c r="F63" s="1" t="s">
        <v>329</v>
      </c>
      <c r="G63" s="1" t="s">
        <v>340</v>
      </c>
      <c r="H63" s="2" t="s">
        <v>344</v>
      </c>
      <c r="I63" s="1" t="s">
        <v>2921</v>
      </c>
      <c r="J63" s="1" t="s">
        <v>345</v>
      </c>
      <c r="K63" s="1" t="s">
        <v>346</v>
      </c>
      <c r="L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0</v>
      </c>
      <c r="R63" s="1">
        <v>1</v>
      </c>
      <c r="S63" s="1">
        <v>1</v>
      </c>
      <c r="T63" s="1">
        <f t="shared" si="0"/>
        <v>6</v>
      </c>
      <c r="U63" s="3" t="s">
        <v>240</v>
      </c>
      <c r="V63" s="3">
        <v>3</v>
      </c>
      <c r="W63" s="3" t="s">
        <v>131</v>
      </c>
      <c r="X63" s="3">
        <v>61</v>
      </c>
      <c r="Y63" s="3" t="s">
        <v>119</v>
      </c>
      <c r="Z63" s="3" t="s">
        <v>104</v>
      </c>
      <c r="AA63" s="3" t="s">
        <v>120</v>
      </c>
      <c r="AB63" s="3" t="s">
        <v>259</v>
      </c>
      <c r="AC63" s="3" t="s">
        <v>73</v>
      </c>
      <c r="AD63" s="3" t="s">
        <v>74</v>
      </c>
      <c r="AE63" s="3">
        <v>1</v>
      </c>
      <c r="AF63" s="3"/>
      <c r="AG63" s="1" t="s">
        <v>188</v>
      </c>
      <c r="AH63" s="3">
        <v>1</v>
      </c>
      <c r="AI63" s="1">
        <v>0</v>
      </c>
      <c r="AJ63" s="3">
        <v>1</v>
      </c>
      <c r="AK63" s="1">
        <v>0</v>
      </c>
      <c r="AL63" s="5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5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0</v>
      </c>
      <c r="BB63" s="1">
        <v>0</v>
      </c>
      <c r="BC63" s="1">
        <v>1</v>
      </c>
      <c r="BD63" s="1">
        <v>0</v>
      </c>
      <c r="BE63" s="1">
        <v>1</v>
      </c>
      <c r="BF63" s="1">
        <v>1</v>
      </c>
      <c r="BG63" s="1">
        <v>1</v>
      </c>
      <c r="BH63" s="3">
        <v>0</v>
      </c>
      <c r="BI63" s="1">
        <v>1</v>
      </c>
      <c r="BJ63" s="1">
        <v>0</v>
      </c>
      <c r="BK63" s="1">
        <v>1</v>
      </c>
      <c r="BL63" s="1">
        <v>0</v>
      </c>
      <c r="BM63" s="1">
        <v>0</v>
      </c>
      <c r="BN63" s="5">
        <f t="shared" si="2"/>
        <v>15</v>
      </c>
      <c r="BO63" s="1">
        <v>0</v>
      </c>
      <c r="BR63" s="1">
        <v>0</v>
      </c>
      <c r="BS63" s="4" t="s">
        <v>347</v>
      </c>
      <c r="BT63" s="1" t="s">
        <v>76</v>
      </c>
      <c r="BV63" s="5"/>
    </row>
    <row r="64" spans="1:74" x14ac:dyDescent="0.25">
      <c r="A64" s="3" t="s">
        <v>118</v>
      </c>
      <c r="B64" s="1" t="s">
        <v>94</v>
      </c>
      <c r="C64" s="1" t="s">
        <v>94</v>
      </c>
      <c r="D64" s="1" t="s">
        <v>77</v>
      </c>
      <c r="E64" s="1" t="s">
        <v>2864</v>
      </c>
      <c r="F64" s="1" t="s">
        <v>329</v>
      </c>
      <c r="G64" s="1" t="s">
        <v>348</v>
      </c>
      <c r="H64" s="2" t="s">
        <v>349</v>
      </c>
      <c r="I64" s="1" t="s">
        <v>2922</v>
      </c>
      <c r="J64" s="1" t="s">
        <v>350</v>
      </c>
      <c r="K64" s="1" t="s">
        <v>351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1</v>
      </c>
      <c r="T64" s="1">
        <f t="shared" si="0"/>
        <v>4</v>
      </c>
      <c r="U64" s="3" t="s">
        <v>240</v>
      </c>
      <c r="V64" s="3">
        <v>5</v>
      </c>
      <c r="W64" s="3" t="s">
        <v>131</v>
      </c>
      <c r="X64" s="3">
        <v>153</v>
      </c>
      <c r="Y64" s="3" t="s">
        <v>119</v>
      </c>
      <c r="Z64" s="3" t="s">
        <v>184</v>
      </c>
      <c r="AA64" s="3" t="s">
        <v>120</v>
      </c>
      <c r="AB64" s="3" t="s">
        <v>259</v>
      </c>
      <c r="AC64" s="3" t="s">
        <v>73</v>
      </c>
      <c r="AD64" s="3" t="s">
        <v>74</v>
      </c>
      <c r="AE64" s="3">
        <v>1</v>
      </c>
      <c r="AF64" s="3"/>
      <c r="AG64" s="1" t="s">
        <v>188</v>
      </c>
      <c r="AH64" s="3">
        <v>1</v>
      </c>
      <c r="AI64" s="1">
        <v>0</v>
      </c>
      <c r="AJ64" s="3">
        <v>1</v>
      </c>
      <c r="AK64" s="1">
        <v>0</v>
      </c>
      <c r="AL64" s="5">
        <v>0</v>
      </c>
      <c r="AM64" s="1">
        <v>1</v>
      </c>
      <c r="AN64" s="1">
        <v>1</v>
      </c>
      <c r="AO64" s="1">
        <v>1</v>
      </c>
      <c r="AP64" s="1">
        <v>1</v>
      </c>
      <c r="AQ64" s="1">
        <v>0</v>
      </c>
      <c r="AR64" s="1">
        <v>1</v>
      </c>
      <c r="AS64" s="1">
        <v>1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3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5">
        <f t="shared" si="2"/>
        <v>11</v>
      </c>
      <c r="BO64" s="1">
        <v>0</v>
      </c>
      <c r="BR64" s="1">
        <v>0</v>
      </c>
      <c r="BS64" s="4" t="s">
        <v>352</v>
      </c>
      <c r="BT64" s="1" t="s">
        <v>114</v>
      </c>
      <c r="BV64" s="5"/>
    </row>
    <row r="65" spans="1:74" x14ac:dyDescent="0.25">
      <c r="A65" s="3" t="s">
        <v>118</v>
      </c>
      <c r="B65" s="1" t="s">
        <v>94</v>
      </c>
      <c r="C65" s="1" t="s">
        <v>94</v>
      </c>
      <c r="D65" s="1" t="s">
        <v>77</v>
      </c>
      <c r="E65" s="1" t="s">
        <v>2864</v>
      </c>
      <c r="F65" s="1" t="s">
        <v>329</v>
      </c>
      <c r="G65" s="1" t="s">
        <v>348</v>
      </c>
      <c r="H65" s="2" t="s">
        <v>353</v>
      </c>
      <c r="I65" s="1" t="s">
        <v>2923</v>
      </c>
      <c r="J65" s="1" t="s">
        <v>354</v>
      </c>
      <c r="K65" s="1" t="s">
        <v>355</v>
      </c>
      <c r="L65" s="1">
        <v>1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f t="shared" si="0"/>
        <v>3</v>
      </c>
      <c r="U65" s="3" t="s">
        <v>101</v>
      </c>
      <c r="V65" s="3">
        <v>13</v>
      </c>
      <c r="W65" s="3" t="s">
        <v>131</v>
      </c>
      <c r="X65" s="3">
        <v>150</v>
      </c>
      <c r="Y65" s="3" t="s">
        <v>119</v>
      </c>
      <c r="Z65" s="3" t="s">
        <v>136</v>
      </c>
      <c r="AA65" s="3" t="s">
        <v>120</v>
      </c>
      <c r="AB65" s="3" t="s">
        <v>259</v>
      </c>
      <c r="AC65" s="3" t="s">
        <v>73</v>
      </c>
      <c r="AD65" s="3" t="s">
        <v>74</v>
      </c>
      <c r="AE65" s="3">
        <v>1</v>
      </c>
      <c r="AF65" s="3"/>
      <c r="AG65" s="1" t="s">
        <v>188</v>
      </c>
      <c r="AH65" s="3">
        <v>1</v>
      </c>
      <c r="AI65" s="1">
        <v>0</v>
      </c>
      <c r="AJ65" s="3">
        <v>1</v>
      </c>
      <c r="AK65" s="1">
        <v>0</v>
      </c>
      <c r="AL65" s="5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0</v>
      </c>
      <c r="AT65" s="1">
        <v>1</v>
      </c>
      <c r="AU65" s="5">
        <v>0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0</v>
      </c>
      <c r="BB65" s="1">
        <v>0</v>
      </c>
      <c r="BC65" s="1">
        <v>1</v>
      </c>
      <c r="BD65" s="1">
        <v>0</v>
      </c>
      <c r="BE65" s="1">
        <v>1</v>
      </c>
      <c r="BF65" s="1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5">
        <f t="shared" si="2"/>
        <v>10</v>
      </c>
      <c r="BO65" s="1">
        <v>0</v>
      </c>
      <c r="BR65" s="1">
        <v>0</v>
      </c>
      <c r="BS65" s="4" t="s">
        <v>3136</v>
      </c>
      <c r="BV65" s="5"/>
    </row>
    <row r="66" spans="1:74" x14ac:dyDescent="0.25">
      <c r="A66" s="3" t="s">
        <v>66</v>
      </c>
      <c r="B66" s="1" t="s">
        <v>94</v>
      </c>
      <c r="C66" s="1" t="s">
        <v>59</v>
      </c>
      <c r="D66" s="1" t="s">
        <v>77</v>
      </c>
      <c r="E66" s="1" t="s">
        <v>2851</v>
      </c>
      <c r="F66" s="1" t="s">
        <v>356</v>
      </c>
      <c r="G66" s="1" t="s">
        <v>357</v>
      </c>
      <c r="H66" s="2" t="s">
        <v>358</v>
      </c>
      <c r="I66" s="1" t="s">
        <v>359</v>
      </c>
      <c r="L66" s="1">
        <v>1</v>
      </c>
      <c r="M66" s="1">
        <v>1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f t="shared" si="0"/>
        <v>3</v>
      </c>
      <c r="U66" s="3" t="s">
        <v>240</v>
      </c>
      <c r="V66" s="3">
        <v>6.1</v>
      </c>
      <c r="W66" s="3" t="s">
        <v>203</v>
      </c>
      <c r="X66" s="3">
        <v>10</v>
      </c>
      <c r="Y66" s="3" t="s">
        <v>103</v>
      </c>
      <c r="Z66" s="3" t="s">
        <v>360</v>
      </c>
      <c r="AA66" s="3" t="s">
        <v>71</v>
      </c>
      <c r="AB66" s="3" t="s">
        <v>361</v>
      </c>
      <c r="AC66" s="3" t="s">
        <v>362</v>
      </c>
      <c r="AD66" s="3" t="s">
        <v>74</v>
      </c>
      <c r="AE66" s="3">
        <v>0</v>
      </c>
      <c r="AF66" s="3"/>
      <c r="AG66" s="1"/>
      <c r="AH66" s="3">
        <v>1</v>
      </c>
      <c r="AI66" s="1">
        <v>0</v>
      </c>
      <c r="AJ66" s="3">
        <v>0</v>
      </c>
      <c r="AK66" s="1">
        <v>1</v>
      </c>
      <c r="AL66" s="5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5">
        <f t="shared" si="2"/>
        <v>1</v>
      </c>
      <c r="BO66" s="1">
        <v>1</v>
      </c>
      <c r="BP66" s="1">
        <v>1</v>
      </c>
      <c r="BR66" s="1">
        <v>0</v>
      </c>
      <c r="BS66" s="4">
        <v>70</v>
      </c>
      <c r="BV66" s="5"/>
    </row>
    <row r="67" spans="1:74" x14ac:dyDescent="0.25">
      <c r="A67" s="3" t="s">
        <v>66</v>
      </c>
      <c r="B67" s="1" t="s">
        <v>94</v>
      </c>
      <c r="C67" s="1" t="s">
        <v>59</v>
      </c>
      <c r="D67" s="1" t="s">
        <v>77</v>
      </c>
      <c r="E67" s="1" t="s">
        <v>2851</v>
      </c>
      <c r="F67" s="1" t="s">
        <v>356</v>
      </c>
      <c r="G67" s="1" t="s">
        <v>357</v>
      </c>
      <c r="H67" s="2" t="s">
        <v>363</v>
      </c>
      <c r="I67" s="1" t="s">
        <v>755</v>
      </c>
      <c r="K67" s="1" t="s">
        <v>364</v>
      </c>
      <c r="L67" s="1">
        <v>1</v>
      </c>
      <c r="M67" s="1">
        <v>1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f t="shared" si="0"/>
        <v>3</v>
      </c>
      <c r="U67" s="3" t="s">
        <v>240</v>
      </c>
      <c r="V67" s="3">
        <v>6.1</v>
      </c>
      <c r="W67" s="3" t="s">
        <v>203</v>
      </c>
      <c r="X67" s="3">
        <v>10</v>
      </c>
      <c r="Y67" s="3" t="s">
        <v>103</v>
      </c>
      <c r="Z67" s="3" t="s">
        <v>192</v>
      </c>
      <c r="AA67" s="3" t="s">
        <v>71</v>
      </c>
      <c r="AB67" s="3" t="s">
        <v>361</v>
      </c>
      <c r="AC67" s="3" t="s">
        <v>362</v>
      </c>
      <c r="AD67" s="3" t="s">
        <v>74</v>
      </c>
      <c r="AE67" s="3">
        <v>0</v>
      </c>
      <c r="AF67" s="3"/>
      <c r="AG67" s="1" t="s">
        <v>188</v>
      </c>
      <c r="AH67" s="3">
        <v>1</v>
      </c>
      <c r="AI67" s="1">
        <v>0</v>
      </c>
      <c r="AJ67" s="3">
        <v>1</v>
      </c>
      <c r="AK67" s="1">
        <v>0</v>
      </c>
      <c r="AL67" s="5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0</v>
      </c>
      <c r="AV67" s="1">
        <v>0</v>
      </c>
      <c r="AW67" s="1">
        <v>1</v>
      </c>
      <c r="AX67" s="1">
        <v>1</v>
      </c>
      <c r="AY67" s="1">
        <v>1</v>
      </c>
      <c r="AZ67" s="1">
        <v>1</v>
      </c>
      <c r="BA67" s="1">
        <v>0</v>
      </c>
      <c r="BB67" s="1">
        <v>0</v>
      </c>
      <c r="BC67" s="1">
        <v>1</v>
      </c>
      <c r="BD67" s="1">
        <v>1</v>
      </c>
      <c r="BE67" s="1">
        <v>0</v>
      </c>
      <c r="BF67" s="1">
        <v>0</v>
      </c>
      <c r="BG67" s="1">
        <v>0</v>
      </c>
      <c r="BH67" s="3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5">
        <f t="shared" si="2"/>
        <v>10</v>
      </c>
      <c r="BO67" s="1">
        <v>1</v>
      </c>
      <c r="BP67" s="1">
        <v>1</v>
      </c>
      <c r="BR67" s="1">
        <v>0</v>
      </c>
      <c r="BS67" s="4" t="s">
        <v>365</v>
      </c>
      <c r="BT67" s="1" t="s">
        <v>76</v>
      </c>
      <c r="BV67" s="5"/>
    </row>
    <row r="68" spans="1:74" x14ac:dyDescent="0.25">
      <c r="A68" s="3" t="s">
        <v>66</v>
      </c>
      <c r="B68" s="1" t="s">
        <v>94</v>
      </c>
      <c r="C68" s="1" t="s">
        <v>59</v>
      </c>
      <c r="D68" s="1" t="s">
        <v>77</v>
      </c>
      <c r="E68" s="1" t="s">
        <v>2851</v>
      </c>
      <c r="F68" s="1" t="s">
        <v>356</v>
      </c>
      <c r="G68" s="1" t="s">
        <v>366</v>
      </c>
      <c r="H68" s="2" t="s">
        <v>367</v>
      </c>
      <c r="I68" s="1" t="s">
        <v>368</v>
      </c>
      <c r="K68" s="1" t="s">
        <v>369</v>
      </c>
      <c r="L68" s="1">
        <v>1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f t="shared" si="0"/>
        <v>2</v>
      </c>
      <c r="U68" s="3" t="s">
        <v>67</v>
      </c>
      <c r="V68" s="3">
        <v>45</v>
      </c>
      <c r="W68" s="3" t="s">
        <v>203</v>
      </c>
      <c r="X68" s="3">
        <v>8.6</v>
      </c>
      <c r="Y68" s="3" t="s">
        <v>103</v>
      </c>
      <c r="Z68" s="3" t="s">
        <v>360</v>
      </c>
      <c r="AA68" s="3" t="s">
        <v>105</v>
      </c>
      <c r="AB68" s="3" t="s">
        <v>105</v>
      </c>
      <c r="AC68" s="3" t="s">
        <v>362</v>
      </c>
      <c r="AD68" s="3" t="s">
        <v>74</v>
      </c>
      <c r="AE68" s="3">
        <v>0</v>
      </c>
      <c r="AF68" s="3"/>
      <c r="AG68" s="1" t="s">
        <v>188</v>
      </c>
      <c r="AH68" s="3">
        <v>1</v>
      </c>
      <c r="AI68" s="1">
        <v>0</v>
      </c>
      <c r="AJ68" s="3">
        <v>0</v>
      </c>
      <c r="AK68" s="1">
        <v>1</v>
      </c>
      <c r="AL68" s="5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5">
        <f t="shared" si="2"/>
        <v>2</v>
      </c>
      <c r="BO68" s="1">
        <v>1</v>
      </c>
      <c r="BP68" s="1">
        <v>1</v>
      </c>
      <c r="BR68" s="1">
        <v>0</v>
      </c>
      <c r="BS68" s="4">
        <v>70</v>
      </c>
      <c r="BT68" s="1" t="s">
        <v>114</v>
      </c>
      <c r="BV68" s="5"/>
    </row>
    <row r="69" spans="1:74" x14ac:dyDescent="0.25">
      <c r="A69" s="3" t="s">
        <v>66</v>
      </c>
      <c r="B69" s="1" t="s">
        <v>94</v>
      </c>
      <c r="C69" s="1" t="s">
        <v>59</v>
      </c>
      <c r="D69" s="1" t="s">
        <v>77</v>
      </c>
      <c r="E69" s="1" t="s">
        <v>2851</v>
      </c>
      <c r="F69" s="1" t="s">
        <v>356</v>
      </c>
      <c r="G69" s="1" t="s">
        <v>366</v>
      </c>
      <c r="H69" s="2" t="s">
        <v>370</v>
      </c>
      <c r="I69" s="1" t="s">
        <v>873</v>
      </c>
      <c r="J69" s="1" t="s">
        <v>371</v>
      </c>
      <c r="K69" s="1" t="s">
        <v>372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f t="shared" si="0"/>
        <v>5</v>
      </c>
      <c r="U69" s="3" t="s">
        <v>240</v>
      </c>
      <c r="V69" s="3">
        <v>6.1</v>
      </c>
      <c r="W69" s="3" t="s">
        <v>203</v>
      </c>
      <c r="X69" s="3">
        <v>7.6</v>
      </c>
      <c r="Y69" s="3" t="s">
        <v>103</v>
      </c>
      <c r="Z69" s="3" t="s">
        <v>92</v>
      </c>
      <c r="AA69" s="3" t="s">
        <v>105</v>
      </c>
      <c r="AB69" s="3" t="s">
        <v>105</v>
      </c>
      <c r="AC69" s="3" t="s">
        <v>362</v>
      </c>
      <c r="AD69" s="3" t="s">
        <v>74</v>
      </c>
      <c r="AE69" s="3">
        <v>0</v>
      </c>
      <c r="AF69" s="3"/>
      <c r="AG69" s="1" t="s">
        <v>188</v>
      </c>
      <c r="AH69" s="3">
        <v>1</v>
      </c>
      <c r="AI69" s="1">
        <v>1</v>
      </c>
      <c r="AJ69" s="3">
        <v>0</v>
      </c>
      <c r="AK69" s="1">
        <v>0</v>
      </c>
      <c r="AL69" s="5">
        <v>0</v>
      </c>
      <c r="AM69" s="1">
        <v>0</v>
      </c>
      <c r="AN69" s="1">
        <v>0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5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1</v>
      </c>
      <c r="BF69" s="1">
        <v>1</v>
      </c>
      <c r="BG69" s="1">
        <v>1</v>
      </c>
      <c r="BH69" s="3">
        <v>1</v>
      </c>
      <c r="BI69" s="1">
        <v>1</v>
      </c>
      <c r="BJ69" s="1">
        <v>0</v>
      </c>
      <c r="BK69" s="1">
        <v>1</v>
      </c>
      <c r="BL69" s="1">
        <v>1</v>
      </c>
      <c r="BM69" s="1">
        <v>0</v>
      </c>
      <c r="BN69" s="5">
        <f t="shared" si="2"/>
        <v>7</v>
      </c>
      <c r="BO69" s="1">
        <v>0</v>
      </c>
      <c r="BP69" s="1">
        <v>1</v>
      </c>
      <c r="BR69" s="1">
        <v>0</v>
      </c>
      <c r="BS69" s="4" t="s">
        <v>373</v>
      </c>
      <c r="BT69" s="1" t="s">
        <v>114</v>
      </c>
      <c r="BV69" s="5"/>
    </row>
    <row r="70" spans="1:74" x14ac:dyDescent="0.25">
      <c r="A70" s="3" t="s">
        <v>66</v>
      </c>
      <c r="B70" s="1" t="s">
        <v>94</v>
      </c>
      <c r="C70" s="1" t="s">
        <v>59</v>
      </c>
      <c r="D70" s="1" t="s">
        <v>77</v>
      </c>
      <c r="E70" s="1" t="s">
        <v>2851</v>
      </c>
      <c r="F70" s="1" t="s">
        <v>356</v>
      </c>
      <c r="G70" s="1" t="s">
        <v>366</v>
      </c>
      <c r="H70" s="2" t="s">
        <v>374</v>
      </c>
      <c r="I70" s="1" t="s">
        <v>375</v>
      </c>
      <c r="K70" s="1" t="s">
        <v>376</v>
      </c>
      <c r="L70" s="1">
        <v>1</v>
      </c>
      <c r="M70" s="1">
        <v>1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f t="shared" si="0"/>
        <v>3</v>
      </c>
      <c r="U70" s="3" t="s">
        <v>240</v>
      </c>
      <c r="V70" s="3">
        <v>6.1</v>
      </c>
      <c r="W70" s="3" t="s">
        <v>203</v>
      </c>
      <c r="X70" s="3">
        <v>7.6</v>
      </c>
      <c r="Y70" s="3" t="s">
        <v>103</v>
      </c>
      <c r="Z70" s="3" t="s">
        <v>104</v>
      </c>
      <c r="AA70" s="3" t="s">
        <v>105</v>
      </c>
      <c r="AB70" s="3" t="s">
        <v>105</v>
      </c>
      <c r="AC70" s="3" t="s">
        <v>362</v>
      </c>
      <c r="AD70" s="3" t="s">
        <v>74</v>
      </c>
      <c r="AE70" s="3">
        <v>0</v>
      </c>
      <c r="AF70" s="3"/>
      <c r="AG70" s="1" t="s">
        <v>188</v>
      </c>
      <c r="AH70" s="3">
        <v>1</v>
      </c>
      <c r="AI70" s="1">
        <v>0</v>
      </c>
      <c r="AJ70" s="3">
        <v>0</v>
      </c>
      <c r="AK70" s="1">
        <v>0</v>
      </c>
      <c r="AL70" s="5">
        <v>0</v>
      </c>
      <c r="AM70" s="1">
        <v>1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5">
        <v>0</v>
      </c>
      <c r="AV70" s="1">
        <v>0</v>
      </c>
      <c r="AW70" s="1">
        <v>1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3">
        <v>1</v>
      </c>
      <c r="BI70" s="1">
        <v>0</v>
      </c>
      <c r="BJ70" s="1">
        <v>0</v>
      </c>
      <c r="BK70" s="1">
        <v>1</v>
      </c>
      <c r="BL70" s="1">
        <v>0</v>
      </c>
      <c r="BM70" s="1">
        <v>0</v>
      </c>
      <c r="BN70" s="5">
        <f t="shared" si="2"/>
        <v>9</v>
      </c>
      <c r="BO70" s="1">
        <v>0</v>
      </c>
      <c r="BR70" s="1">
        <v>0</v>
      </c>
      <c r="BS70" s="4" t="s">
        <v>377</v>
      </c>
      <c r="BT70" s="1" t="s">
        <v>76</v>
      </c>
      <c r="BV70" s="5"/>
    </row>
    <row r="71" spans="1:74" x14ac:dyDescent="0.25">
      <c r="A71" s="3" t="s">
        <v>66</v>
      </c>
      <c r="B71" s="1" t="s">
        <v>94</v>
      </c>
      <c r="C71" s="1" t="s">
        <v>59</v>
      </c>
      <c r="D71" s="1" t="s">
        <v>77</v>
      </c>
      <c r="E71" s="1" t="s">
        <v>2851</v>
      </c>
      <c r="F71" s="1" t="s">
        <v>356</v>
      </c>
      <c r="G71" s="1" t="s">
        <v>378</v>
      </c>
      <c r="H71" s="2" t="s">
        <v>379</v>
      </c>
      <c r="I71" s="1" t="s">
        <v>2924</v>
      </c>
      <c r="K71" s="1" t="s">
        <v>380</v>
      </c>
      <c r="L71" s="1">
        <v>1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f t="shared" si="0"/>
        <v>2</v>
      </c>
      <c r="U71" s="3" t="s">
        <v>240</v>
      </c>
      <c r="V71" s="3">
        <v>3</v>
      </c>
      <c r="W71" s="3" t="s">
        <v>203</v>
      </c>
      <c r="X71" s="3">
        <v>4.7</v>
      </c>
      <c r="Y71" s="3" t="s">
        <v>103</v>
      </c>
      <c r="Z71" s="3" t="s">
        <v>104</v>
      </c>
      <c r="AA71" s="3" t="s">
        <v>105</v>
      </c>
      <c r="AB71" s="3" t="s">
        <v>105</v>
      </c>
      <c r="AC71" s="3" t="s">
        <v>362</v>
      </c>
      <c r="AD71" s="3" t="s">
        <v>74</v>
      </c>
      <c r="AE71" s="3">
        <v>0</v>
      </c>
      <c r="AF71" s="3"/>
      <c r="AG71" s="1" t="s">
        <v>188</v>
      </c>
      <c r="AH71" s="3">
        <v>1</v>
      </c>
      <c r="AI71" s="1">
        <v>0</v>
      </c>
      <c r="AJ71" s="3">
        <v>0</v>
      </c>
      <c r="AK71" s="1">
        <v>0</v>
      </c>
      <c r="AL71" s="5">
        <v>0</v>
      </c>
      <c r="AM71" s="1">
        <v>0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3">
        <v>1</v>
      </c>
      <c r="BI71" s="1">
        <v>1</v>
      </c>
      <c r="BJ71" s="1">
        <v>1</v>
      </c>
      <c r="BK71" s="1">
        <v>1</v>
      </c>
      <c r="BL71" s="1">
        <v>0</v>
      </c>
      <c r="BM71" s="1">
        <v>0</v>
      </c>
      <c r="BN71" s="5">
        <f t="shared" si="2"/>
        <v>9</v>
      </c>
      <c r="BO71" s="1">
        <v>0</v>
      </c>
      <c r="BR71" s="1">
        <v>0</v>
      </c>
      <c r="BS71" s="4" t="s">
        <v>381</v>
      </c>
      <c r="BT71" s="1" t="s">
        <v>114</v>
      </c>
      <c r="BV71" s="5"/>
    </row>
    <row r="72" spans="1:74" ht="16" x14ac:dyDescent="0.2">
      <c r="A72" s="3" t="s">
        <v>100</v>
      </c>
      <c r="B72" s="1" t="s">
        <v>94</v>
      </c>
      <c r="C72" s="1" t="s">
        <v>59</v>
      </c>
      <c r="D72" s="1" t="s">
        <v>77</v>
      </c>
      <c r="E72" s="1" t="s">
        <v>2851</v>
      </c>
      <c r="F72" s="1" t="s">
        <v>356</v>
      </c>
      <c r="G72" s="21" t="s">
        <v>3248</v>
      </c>
      <c r="H72" s="21" t="s">
        <v>3249</v>
      </c>
      <c r="I72" s="19" t="s">
        <v>3250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1"/>
      <c r="AH72" s="3"/>
      <c r="AJ72" s="3"/>
      <c r="AU72" s="1">
        <v>1</v>
      </c>
      <c r="BH72" s="3"/>
      <c r="BO72" s="1">
        <v>1</v>
      </c>
      <c r="BP72" s="1">
        <v>1</v>
      </c>
      <c r="BV72" s="5"/>
    </row>
    <row r="73" spans="1:74" x14ac:dyDescent="0.25">
      <c r="A73" s="3" t="s">
        <v>100</v>
      </c>
      <c r="B73" s="1" t="s">
        <v>94</v>
      </c>
      <c r="C73" s="1" t="s">
        <v>59</v>
      </c>
      <c r="D73" s="1" t="s">
        <v>77</v>
      </c>
      <c r="E73" s="1" t="s">
        <v>2851</v>
      </c>
      <c r="F73" s="1" t="s">
        <v>356</v>
      </c>
      <c r="G73" s="1" t="s">
        <v>382</v>
      </c>
      <c r="H73" s="2" t="s">
        <v>383</v>
      </c>
      <c r="I73" s="1" t="s">
        <v>755</v>
      </c>
      <c r="K73" s="1" t="s">
        <v>384</v>
      </c>
      <c r="L73" s="1">
        <v>1</v>
      </c>
      <c r="M73" s="1">
        <v>1</v>
      </c>
      <c r="N73" s="1">
        <v>0</v>
      </c>
      <c r="O73" s="1">
        <v>1</v>
      </c>
      <c r="P73" s="1">
        <v>0</v>
      </c>
      <c r="Q73" s="1">
        <v>0</v>
      </c>
      <c r="R73" s="1">
        <v>1</v>
      </c>
      <c r="S73" s="1">
        <v>0</v>
      </c>
      <c r="T73" s="1">
        <f t="shared" si="0"/>
        <v>4</v>
      </c>
      <c r="U73" s="3" t="s">
        <v>240</v>
      </c>
      <c r="V73" s="3">
        <v>6</v>
      </c>
      <c r="W73" s="3" t="s">
        <v>203</v>
      </c>
      <c r="X73" s="3">
        <v>9.5</v>
      </c>
      <c r="Y73" s="3" t="s">
        <v>103</v>
      </c>
      <c r="Z73" s="3" t="s">
        <v>385</v>
      </c>
      <c r="AA73" s="3" t="s">
        <v>276</v>
      </c>
      <c r="AB73" s="3" t="s">
        <v>276</v>
      </c>
      <c r="AC73" s="3" t="s">
        <v>362</v>
      </c>
      <c r="AD73" s="3" t="s">
        <v>74</v>
      </c>
      <c r="AE73" s="3">
        <v>0</v>
      </c>
      <c r="AF73" s="3"/>
      <c r="AG73" s="1"/>
      <c r="AH73" s="3">
        <v>1</v>
      </c>
      <c r="AI73" s="1">
        <v>0</v>
      </c>
      <c r="AJ73" s="3">
        <v>0</v>
      </c>
      <c r="AK73" s="1">
        <v>0</v>
      </c>
      <c r="AL73" s="5">
        <v>1</v>
      </c>
      <c r="AM73" s="1">
        <v>1</v>
      </c>
      <c r="AN73" s="1">
        <v>1</v>
      </c>
      <c r="AO73" s="1">
        <v>1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3">
        <v>0</v>
      </c>
      <c r="BI73" s="1">
        <v>1</v>
      </c>
      <c r="BJ73" s="1">
        <v>0</v>
      </c>
      <c r="BK73" s="1">
        <v>1</v>
      </c>
      <c r="BL73" s="1">
        <v>0</v>
      </c>
      <c r="BM73" s="1">
        <v>0</v>
      </c>
      <c r="BN73" s="5">
        <f t="shared" si="2"/>
        <v>10</v>
      </c>
      <c r="BO73" s="1">
        <v>0</v>
      </c>
      <c r="BR73" s="1">
        <v>1</v>
      </c>
      <c r="BS73" s="4" t="s">
        <v>386</v>
      </c>
      <c r="BV73" s="5"/>
    </row>
    <row r="74" spans="1:74" x14ac:dyDescent="0.25">
      <c r="A74" s="3" t="s">
        <v>66</v>
      </c>
      <c r="B74" s="1" t="s">
        <v>94</v>
      </c>
      <c r="C74" s="1" t="s">
        <v>59</v>
      </c>
      <c r="D74" s="1" t="s">
        <v>77</v>
      </c>
      <c r="E74" s="1" t="s">
        <v>2851</v>
      </c>
      <c r="F74" s="1" t="s">
        <v>356</v>
      </c>
      <c r="G74" s="1" t="s">
        <v>387</v>
      </c>
      <c r="H74" s="2" t="s">
        <v>388</v>
      </c>
      <c r="I74" s="1" t="s">
        <v>2925</v>
      </c>
      <c r="J74" s="1" t="s">
        <v>389</v>
      </c>
      <c r="K74" s="1" t="s">
        <v>390</v>
      </c>
      <c r="L74" s="1">
        <v>1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f t="shared" si="0"/>
        <v>2</v>
      </c>
      <c r="U74" s="3" t="s">
        <v>67</v>
      </c>
      <c r="V74" s="3">
        <v>50</v>
      </c>
      <c r="W74" s="3" t="s">
        <v>102</v>
      </c>
      <c r="X74" s="3">
        <v>12</v>
      </c>
      <c r="Y74" s="3" t="s">
        <v>103</v>
      </c>
      <c r="Z74" s="3" t="s">
        <v>192</v>
      </c>
      <c r="AA74" s="3" t="s">
        <v>71</v>
      </c>
      <c r="AB74" s="3" t="s">
        <v>361</v>
      </c>
      <c r="AC74" s="3" t="s">
        <v>362</v>
      </c>
      <c r="AD74" s="3" t="s">
        <v>74</v>
      </c>
      <c r="AE74" s="3">
        <v>0</v>
      </c>
      <c r="AF74" s="3"/>
      <c r="AG74" s="1" t="s">
        <v>188</v>
      </c>
      <c r="AH74" s="3">
        <v>1</v>
      </c>
      <c r="AI74" s="1">
        <v>0</v>
      </c>
      <c r="AJ74" s="3">
        <v>1</v>
      </c>
      <c r="AK74" s="1">
        <v>1</v>
      </c>
      <c r="AL74" s="5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5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0</v>
      </c>
      <c r="BG74" s="1">
        <v>0</v>
      </c>
      <c r="BH74" s="3">
        <v>1</v>
      </c>
      <c r="BI74" s="1">
        <v>1</v>
      </c>
      <c r="BJ74" s="1">
        <v>0</v>
      </c>
      <c r="BK74" s="1">
        <v>1</v>
      </c>
      <c r="BL74" s="1">
        <v>0</v>
      </c>
      <c r="BM74" s="1">
        <v>0</v>
      </c>
      <c r="BN74" s="5">
        <f t="shared" si="2"/>
        <v>18</v>
      </c>
      <c r="BO74" s="1">
        <v>1</v>
      </c>
      <c r="BP74" s="1">
        <v>1</v>
      </c>
      <c r="BR74" s="1">
        <v>0</v>
      </c>
      <c r="BS74" s="4" t="s">
        <v>391</v>
      </c>
      <c r="BT74" s="1" t="s">
        <v>76</v>
      </c>
      <c r="BV74" s="5"/>
    </row>
    <row r="75" spans="1:74" x14ac:dyDescent="0.25">
      <c r="A75" s="3" t="s">
        <v>66</v>
      </c>
      <c r="B75" s="1" t="s">
        <v>94</v>
      </c>
      <c r="C75" s="1" t="s">
        <v>59</v>
      </c>
      <c r="D75" s="1" t="s">
        <v>77</v>
      </c>
      <c r="E75" s="1" t="s">
        <v>2851</v>
      </c>
      <c r="F75" s="1" t="s">
        <v>356</v>
      </c>
      <c r="G75" s="1" t="s">
        <v>392</v>
      </c>
      <c r="H75" s="2" t="s">
        <v>393</v>
      </c>
      <c r="I75" s="1" t="s">
        <v>2926</v>
      </c>
      <c r="J75" s="1" t="s">
        <v>394</v>
      </c>
      <c r="K75" s="1" t="s">
        <v>395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0</v>
      </c>
      <c r="R75" s="1">
        <v>1</v>
      </c>
      <c r="S75" s="1">
        <v>0</v>
      </c>
      <c r="T75" s="1">
        <f t="shared" ref="T75:T138" si="3">SUM(L75:S75)</f>
        <v>6</v>
      </c>
      <c r="U75" s="3" t="s">
        <v>240</v>
      </c>
      <c r="V75" s="3">
        <v>10</v>
      </c>
      <c r="W75" s="3" t="s">
        <v>203</v>
      </c>
      <c r="X75" s="3">
        <v>8.5</v>
      </c>
      <c r="Y75" s="3" t="s">
        <v>103</v>
      </c>
      <c r="Z75" s="3" t="s">
        <v>104</v>
      </c>
      <c r="AA75" s="3" t="s">
        <v>276</v>
      </c>
      <c r="AB75" s="3" t="s">
        <v>276</v>
      </c>
      <c r="AC75" s="3" t="s">
        <v>362</v>
      </c>
      <c r="AD75" s="3" t="s">
        <v>74</v>
      </c>
      <c r="AE75" s="3">
        <v>0</v>
      </c>
      <c r="AF75" s="3"/>
      <c r="AG75" s="1" t="s">
        <v>188</v>
      </c>
      <c r="AH75" s="3">
        <v>1</v>
      </c>
      <c r="AI75" s="1">
        <v>0</v>
      </c>
      <c r="AJ75" s="3">
        <v>0</v>
      </c>
      <c r="AK75" s="1">
        <v>0</v>
      </c>
      <c r="AL75" s="5">
        <v>1</v>
      </c>
      <c r="AM75" s="1">
        <v>1</v>
      </c>
      <c r="AN75" s="1">
        <v>1</v>
      </c>
      <c r="AO75" s="1">
        <v>1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3">
        <v>1</v>
      </c>
      <c r="BI75" s="1">
        <v>1</v>
      </c>
      <c r="BJ75" s="1">
        <v>1</v>
      </c>
      <c r="BK75" s="1">
        <v>1</v>
      </c>
      <c r="BL75" s="1">
        <v>0</v>
      </c>
      <c r="BM75" s="1">
        <v>0</v>
      </c>
      <c r="BN75" s="5">
        <f t="shared" si="2"/>
        <v>11</v>
      </c>
      <c r="BO75" s="1">
        <v>0</v>
      </c>
      <c r="BR75" s="1">
        <v>0</v>
      </c>
      <c r="BS75" s="4" t="s">
        <v>396</v>
      </c>
      <c r="BT75" s="1" t="s">
        <v>114</v>
      </c>
      <c r="BV75" s="5"/>
    </row>
    <row r="76" spans="1:74" x14ac:dyDescent="0.25">
      <c r="A76" s="3" t="s">
        <v>66</v>
      </c>
      <c r="B76" s="1" t="s">
        <v>94</v>
      </c>
      <c r="C76" s="1" t="s">
        <v>59</v>
      </c>
      <c r="D76" s="1" t="s">
        <v>77</v>
      </c>
      <c r="E76" s="1" t="s">
        <v>2851</v>
      </c>
      <c r="F76" s="1" t="s">
        <v>356</v>
      </c>
      <c r="G76" s="1" t="s">
        <v>392</v>
      </c>
      <c r="H76" s="2" t="s">
        <v>397</v>
      </c>
      <c r="I76" s="1" t="s">
        <v>398</v>
      </c>
      <c r="J76" s="1" t="s">
        <v>399</v>
      </c>
      <c r="K76" s="1" t="s">
        <v>400</v>
      </c>
      <c r="L76" s="1">
        <v>1</v>
      </c>
      <c r="M76" s="1">
        <v>1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1">
        <f t="shared" si="3"/>
        <v>3</v>
      </c>
      <c r="U76" s="3" t="s">
        <v>101</v>
      </c>
      <c r="V76" s="3">
        <v>20</v>
      </c>
      <c r="W76" s="3" t="s">
        <v>203</v>
      </c>
      <c r="X76" s="3">
        <v>8.5</v>
      </c>
      <c r="Y76" s="3" t="s">
        <v>103</v>
      </c>
      <c r="Z76" s="3" t="s">
        <v>92</v>
      </c>
      <c r="AA76" s="3" t="s">
        <v>276</v>
      </c>
      <c r="AB76" s="3" t="s">
        <v>276</v>
      </c>
      <c r="AC76" s="3" t="s">
        <v>362</v>
      </c>
      <c r="AD76" s="3" t="s">
        <v>74</v>
      </c>
      <c r="AE76" s="3">
        <v>0</v>
      </c>
      <c r="AF76" s="3"/>
      <c r="AG76" s="1" t="s">
        <v>188</v>
      </c>
      <c r="AH76" s="3">
        <v>1</v>
      </c>
      <c r="AI76" s="1">
        <v>0</v>
      </c>
      <c r="AJ76" s="3">
        <v>0</v>
      </c>
      <c r="AK76" s="1">
        <v>0</v>
      </c>
      <c r="AL76" s="5">
        <v>0</v>
      </c>
      <c r="AM76" s="1">
        <v>1</v>
      </c>
      <c r="AN76" s="1">
        <v>1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1</v>
      </c>
      <c r="AY76" s="1">
        <v>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3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5">
        <f t="shared" si="2"/>
        <v>9</v>
      </c>
      <c r="BO76" s="1">
        <v>0</v>
      </c>
      <c r="BR76" s="1">
        <v>0</v>
      </c>
      <c r="BS76" s="4" t="s">
        <v>401</v>
      </c>
      <c r="BT76" s="1" t="s">
        <v>76</v>
      </c>
      <c r="BV76" s="5"/>
    </row>
    <row r="77" spans="1:74" x14ac:dyDescent="0.25">
      <c r="A77" s="3" t="s">
        <v>66</v>
      </c>
      <c r="B77" s="1" t="s">
        <v>94</v>
      </c>
      <c r="C77" s="1" t="s">
        <v>59</v>
      </c>
      <c r="D77" s="1" t="s">
        <v>77</v>
      </c>
      <c r="E77" s="1" t="s">
        <v>2851</v>
      </c>
      <c r="F77" s="1" t="s">
        <v>356</v>
      </c>
      <c r="G77" s="1" t="s">
        <v>402</v>
      </c>
      <c r="H77" s="2" t="s">
        <v>403</v>
      </c>
      <c r="I77" s="1" t="s">
        <v>709</v>
      </c>
      <c r="J77" s="1" t="s">
        <v>404</v>
      </c>
      <c r="K77" s="1" t="s">
        <v>405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0</v>
      </c>
      <c r="R77" s="1">
        <v>1</v>
      </c>
      <c r="S77" s="1">
        <v>0</v>
      </c>
      <c r="T77" s="1">
        <f t="shared" si="3"/>
        <v>5</v>
      </c>
      <c r="U77" s="3" t="s">
        <v>240</v>
      </c>
      <c r="V77" s="3">
        <v>5</v>
      </c>
      <c r="W77" s="3" t="s">
        <v>203</v>
      </c>
      <c r="X77" s="3">
        <v>10</v>
      </c>
      <c r="Y77" s="3" t="s">
        <v>103</v>
      </c>
      <c r="Z77" s="3" t="s">
        <v>184</v>
      </c>
      <c r="AA77" s="3" t="s">
        <v>71</v>
      </c>
      <c r="AB77" s="3" t="s">
        <v>361</v>
      </c>
      <c r="AC77" s="3" t="s">
        <v>362</v>
      </c>
      <c r="AD77" s="3" t="s">
        <v>74</v>
      </c>
      <c r="AE77" s="3">
        <v>0</v>
      </c>
      <c r="AF77" s="3"/>
      <c r="AG77" s="1" t="s">
        <v>188</v>
      </c>
      <c r="AH77" s="3">
        <v>1</v>
      </c>
      <c r="AI77" s="1">
        <v>0</v>
      </c>
      <c r="AJ77" s="3">
        <v>0</v>
      </c>
      <c r="AK77" s="1">
        <v>0</v>
      </c>
      <c r="AL77" s="5">
        <v>1</v>
      </c>
      <c r="AM77" s="1">
        <v>1</v>
      </c>
      <c r="AN77" s="1">
        <v>1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5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0</v>
      </c>
      <c r="BB77" s="1">
        <v>0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3">
        <v>1</v>
      </c>
      <c r="BI77" s="1">
        <v>1</v>
      </c>
      <c r="BJ77" s="1">
        <v>1</v>
      </c>
      <c r="BK77" s="1">
        <v>1</v>
      </c>
      <c r="BL77" s="1">
        <v>0</v>
      </c>
      <c r="BM77" s="1">
        <v>0</v>
      </c>
      <c r="BN77" s="5">
        <f t="shared" si="2"/>
        <v>16</v>
      </c>
      <c r="BO77" s="1">
        <v>0</v>
      </c>
      <c r="BR77" s="1">
        <v>0</v>
      </c>
      <c r="BS77" s="4" t="s">
        <v>406</v>
      </c>
      <c r="BT77" s="1" t="s">
        <v>76</v>
      </c>
      <c r="BV77" s="5"/>
    </row>
    <row r="78" spans="1:74" x14ac:dyDescent="0.25">
      <c r="A78" s="3" t="s">
        <v>66</v>
      </c>
      <c r="B78" s="1" t="s">
        <v>94</v>
      </c>
      <c r="C78" s="1" t="s">
        <v>59</v>
      </c>
      <c r="D78" s="1" t="s">
        <v>77</v>
      </c>
      <c r="E78" s="1" t="s">
        <v>2851</v>
      </c>
      <c r="F78" s="1" t="s">
        <v>356</v>
      </c>
      <c r="G78" s="1" t="s">
        <v>402</v>
      </c>
      <c r="H78" s="2" t="s">
        <v>407</v>
      </c>
      <c r="I78" s="1" t="s">
        <v>408</v>
      </c>
      <c r="L78" s="1">
        <v>1</v>
      </c>
      <c r="M78" s="1">
        <v>1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f t="shared" si="3"/>
        <v>3</v>
      </c>
      <c r="U78" s="3" t="s">
        <v>240</v>
      </c>
      <c r="V78" s="3">
        <v>5</v>
      </c>
      <c r="W78" s="3" t="s">
        <v>203</v>
      </c>
      <c r="X78" s="3">
        <v>10</v>
      </c>
      <c r="Y78" s="3" t="s">
        <v>103</v>
      </c>
      <c r="Z78" s="3" t="s">
        <v>360</v>
      </c>
      <c r="AA78" s="3" t="s">
        <v>71</v>
      </c>
      <c r="AB78" s="3" t="s">
        <v>361</v>
      </c>
      <c r="AC78" s="3" t="s">
        <v>362</v>
      </c>
      <c r="AD78" s="3" t="s">
        <v>74</v>
      </c>
      <c r="AE78" s="3">
        <v>0</v>
      </c>
      <c r="AF78" s="3"/>
      <c r="AG78" s="1" t="s">
        <v>188</v>
      </c>
      <c r="AH78" s="3">
        <v>1</v>
      </c>
      <c r="AI78" s="1">
        <v>0</v>
      </c>
      <c r="AJ78" s="3">
        <v>1</v>
      </c>
      <c r="AK78" s="1">
        <v>0</v>
      </c>
      <c r="AL78" s="5">
        <v>0</v>
      </c>
      <c r="AM78" s="1">
        <v>0</v>
      </c>
      <c r="AN78" s="1">
        <v>0</v>
      </c>
      <c r="AO78" s="1">
        <v>0</v>
      </c>
      <c r="AP78" s="1">
        <v>1</v>
      </c>
      <c r="AQ78" s="1">
        <v>1</v>
      </c>
      <c r="AR78" s="1">
        <v>1</v>
      </c>
      <c r="AS78" s="1">
        <v>1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5">
        <f t="shared" si="2"/>
        <v>3</v>
      </c>
      <c r="BO78" s="1">
        <v>1</v>
      </c>
      <c r="BP78" s="1">
        <v>1</v>
      </c>
      <c r="BR78" s="1">
        <v>0</v>
      </c>
      <c r="BS78" s="4" t="s">
        <v>409</v>
      </c>
      <c r="BV78" s="5"/>
    </row>
    <row r="79" spans="1:74" x14ac:dyDescent="0.25">
      <c r="A79" s="3" t="s">
        <v>66</v>
      </c>
      <c r="B79" s="1" t="s">
        <v>94</v>
      </c>
      <c r="C79" s="1" t="s">
        <v>59</v>
      </c>
      <c r="D79" s="1" t="s">
        <v>77</v>
      </c>
      <c r="E79" s="1" t="s">
        <v>2851</v>
      </c>
      <c r="F79" s="1" t="s">
        <v>356</v>
      </c>
      <c r="G79" s="1" t="s">
        <v>402</v>
      </c>
      <c r="H79" s="2" t="s">
        <v>410</v>
      </c>
      <c r="I79" s="1" t="s">
        <v>2927</v>
      </c>
      <c r="J79" s="1" t="s">
        <v>411</v>
      </c>
      <c r="L79" s="1">
        <v>1</v>
      </c>
      <c r="M79" s="1">
        <v>1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f t="shared" si="3"/>
        <v>3</v>
      </c>
      <c r="U79" s="3" t="s">
        <v>240</v>
      </c>
      <c r="V79" s="3">
        <v>1</v>
      </c>
      <c r="W79" s="3" t="s">
        <v>203</v>
      </c>
      <c r="X79" s="3">
        <v>8.5</v>
      </c>
      <c r="Y79" s="3" t="s">
        <v>103</v>
      </c>
      <c r="Z79" s="3" t="s">
        <v>360</v>
      </c>
      <c r="AA79" s="3" t="s">
        <v>71</v>
      </c>
      <c r="AB79" s="3" t="s">
        <v>361</v>
      </c>
      <c r="AC79" s="3" t="s">
        <v>362</v>
      </c>
      <c r="AD79" s="3" t="s">
        <v>74</v>
      </c>
      <c r="AE79" s="3">
        <v>0</v>
      </c>
      <c r="AF79" s="3"/>
      <c r="AG79" s="1" t="s">
        <v>188</v>
      </c>
      <c r="AH79" s="3">
        <v>1</v>
      </c>
      <c r="AI79" s="1">
        <v>0</v>
      </c>
      <c r="AJ79" s="3">
        <v>0</v>
      </c>
      <c r="AK79" s="1">
        <v>1</v>
      </c>
      <c r="AL79" s="5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5">
        <f t="shared" si="2"/>
        <v>1</v>
      </c>
      <c r="BO79" s="1">
        <v>1</v>
      </c>
      <c r="BP79" s="1">
        <v>1</v>
      </c>
      <c r="BR79" s="1">
        <v>0</v>
      </c>
      <c r="BS79" s="4">
        <v>70</v>
      </c>
      <c r="BT79" s="1" t="s">
        <v>114</v>
      </c>
      <c r="BV79" s="5"/>
    </row>
    <row r="80" spans="1:74" x14ac:dyDescent="0.25">
      <c r="A80" s="3" t="s">
        <v>100</v>
      </c>
      <c r="B80" s="1" t="s">
        <v>94</v>
      </c>
      <c r="C80" s="1" t="s">
        <v>59</v>
      </c>
      <c r="D80" s="1" t="s">
        <v>77</v>
      </c>
      <c r="E80" s="1" t="s">
        <v>2852</v>
      </c>
      <c r="F80" s="1" t="s">
        <v>412</v>
      </c>
      <c r="G80" s="1" t="s">
        <v>413</v>
      </c>
      <c r="H80" s="2" t="s">
        <v>414</v>
      </c>
      <c r="I80" s="1" t="s">
        <v>709</v>
      </c>
      <c r="J80" s="1" t="s">
        <v>415</v>
      </c>
      <c r="K80" s="1" t="s">
        <v>416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0</v>
      </c>
      <c r="T80" s="1">
        <f t="shared" si="3"/>
        <v>7</v>
      </c>
      <c r="U80" s="3" t="s">
        <v>81</v>
      </c>
      <c r="V80" s="3">
        <v>120</v>
      </c>
      <c r="W80" s="3" t="s">
        <v>68</v>
      </c>
      <c r="X80" s="3">
        <v>46</v>
      </c>
      <c r="Y80" s="3" t="s">
        <v>69</v>
      </c>
      <c r="Z80" s="3" t="s">
        <v>82</v>
      </c>
      <c r="AA80" s="3" t="s">
        <v>105</v>
      </c>
      <c r="AB80" s="3" t="s">
        <v>105</v>
      </c>
      <c r="AC80" s="3" t="s">
        <v>73</v>
      </c>
      <c r="AD80" s="3" t="s">
        <v>74</v>
      </c>
      <c r="AE80" s="3">
        <v>1</v>
      </c>
      <c r="AF80" s="3"/>
      <c r="AG80" s="1" t="s">
        <v>188</v>
      </c>
      <c r="AH80" s="3">
        <v>1</v>
      </c>
      <c r="AI80" s="1">
        <v>0</v>
      </c>
      <c r="AJ80" s="3">
        <v>1</v>
      </c>
      <c r="AK80" s="1">
        <v>1</v>
      </c>
      <c r="AL80" s="5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0</v>
      </c>
      <c r="AT80" s="1">
        <v>1</v>
      </c>
      <c r="AU80" s="5">
        <v>1</v>
      </c>
      <c r="AV80" s="1">
        <v>0</v>
      </c>
      <c r="AW80" s="1">
        <v>1</v>
      </c>
      <c r="AX80" s="1">
        <v>1</v>
      </c>
      <c r="AY80" s="1">
        <v>1</v>
      </c>
      <c r="AZ80" s="1">
        <v>1</v>
      </c>
      <c r="BA80" s="1">
        <v>0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3">
        <v>0</v>
      </c>
      <c r="BI80" s="1">
        <v>1</v>
      </c>
      <c r="BJ80" s="1">
        <v>0</v>
      </c>
      <c r="BK80" s="1">
        <v>0</v>
      </c>
      <c r="BL80" s="1">
        <v>0</v>
      </c>
      <c r="BM80" s="1">
        <v>0</v>
      </c>
      <c r="BN80" s="5">
        <f t="shared" si="2"/>
        <v>15</v>
      </c>
      <c r="BO80" s="1">
        <v>0</v>
      </c>
      <c r="BR80" s="1">
        <v>0</v>
      </c>
      <c r="BS80" s="4" t="s">
        <v>417</v>
      </c>
      <c r="BT80" s="1" t="s">
        <v>114</v>
      </c>
      <c r="BV80" s="5"/>
    </row>
    <row r="81" spans="1:74" x14ac:dyDescent="0.25">
      <c r="A81" s="3" t="s">
        <v>100</v>
      </c>
      <c r="B81" s="1" t="s">
        <v>94</v>
      </c>
      <c r="C81" s="1" t="s">
        <v>59</v>
      </c>
      <c r="D81" s="1" t="s">
        <v>77</v>
      </c>
      <c r="E81" s="1" t="s">
        <v>2852</v>
      </c>
      <c r="F81" s="1" t="s">
        <v>412</v>
      </c>
      <c r="G81" s="1" t="s">
        <v>413</v>
      </c>
      <c r="H81" s="2" t="s">
        <v>418</v>
      </c>
      <c r="I81" s="1" t="s">
        <v>2912</v>
      </c>
      <c r="J81" s="1" t="s">
        <v>419</v>
      </c>
      <c r="K81" s="1" t="s">
        <v>420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f t="shared" si="3"/>
        <v>4</v>
      </c>
      <c r="U81" s="3" t="s">
        <v>240</v>
      </c>
      <c r="V81" s="3">
        <v>6.1</v>
      </c>
      <c r="W81" s="3" t="s">
        <v>102</v>
      </c>
      <c r="X81" s="3">
        <v>25</v>
      </c>
      <c r="Y81" s="3" t="s">
        <v>69</v>
      </c>
      <c r="Z81" s="3" t="s">
        <v>421</v>
      </c>
      <c r="AA81" s="3" t="s">
        <v>105</v>
      </c>
      <c r="AB81" s="3" t="s">
        <v>105</v>
      </c>
      <c r="AC81" s="3" t="s">
        <v>73</v>
      </c>
      <c r="AD81" s="3" t="s">
        <v>74</v>
      </c>
      <c r="AE81" s="3">
        <v>1</v>
      </c>
      <c r="AF81" s="3"/>
      <c r="AG81" s="1" t="s">
        <v>188</v>
      </c>
      <c r="AH81" s="3">
        <v>1</v>
      </c>
      <c r="AI81" s="1">
        <v>0</v>
      </c>
      <c r="AJ81" s="3">
        <v>1</v>
      </c>
      <c r="AK81" s="1">
        <v>0</v>
      </c>
      <c r="AL81" s="5">
        <v>0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0</v>
      </c>
      <c r="AT81" s="1">
        <v>0</v>
      </c>
      <c r="AU81" s="5">
        <v>0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3">
        <v>0</v>
      </c>
      <c r="BI81" s="1">
        <v>1</v>
      </c>
      <c r="BJ81" s="1">
        <v>0</v>
      </c>
      <c r="BK81" s="1">
        <v>0</v>
      </c>
      <c r="BL81" s="1">
        <v>0</v>
      </c>
      <c r="BM81" s="1">
        <v>0</v>
      </c>
      <c r="BN81" s="5">
        <f t="shared" si="2"/>
        <v>6</v>
      </c>
      <c r="BO81" s="1">
        <v>0</v>
      </c>
      <c r="BR81" s="1">
        <v>0</v>
      </c>
      <c r="BS81" s="4">
        <v>41</v>
      </c>
      <c r="BT81" s="1" t="s">
        <v>297</v>
      </c>
      <c r="BV81" s="5"/>
    </row>
    <row r="82" spans="1:74" x14ac:dyDescent="0.25">
      <c r="A82" s="3" t="s">
        <v>100</v>
      </c>
      <c r="B82" s="1" t="s">
        <v>94</v>
      </c>
      <c r="C82" s="1" t="s">
        <v>59</v>
      </c>
      <c r="D82" s="1" t="s">
        <v>77</v>
      </c>
      <c r="E82" s="1" t="s">
        <v>2852</v>
      </c>
      <c r="F82" s="1" t="s">
        <v>412</v>
      </c>
      <c r="G82" s="1" t="s">
        <v>413</v>
      </c>
      <c r="H82" s="2" t="s">
        <v>422</v>
      </c>
      <c r="I82" s="1" t="s">
        <v>2928</v>
      </c>
      <c r="J82" s="1" t="s">
        <v>423</v>
      </c>
      <c r="K82" s="1" t="s">
        <v>424</v>
      </c>
      <c r="L82" s="1">
        <v>1</v>
      </c>
      <c r="M82" s="1">
        <v>1</v>
      </c>
      <c r="N82" s="1">
        <v>1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f t="shared" si="3"/>
        <v>5</v>
      </c>
      <c r="U82" s="3" t="s">
        <v>91</v>
      </c>
      <c r="V82" s="3">
        <v>120</v>
      </c>
      <c r="W82" s="3" t="s">
        <v>102</v>
      </c>
      <c r="X82" s="3">
        <v>15</v>
      </c>
      <c r="Y82" s="3" t="s">
        <v>69</v>
      </c>
      <c r="Z82" s="3" t="s">
        <v>104</v>
      </c>
      <c r="AA82" s="3" t="s">
        <v>105</v>
      </c>
      <c r="AB82" s="3" t="s">
        <v>105</v>
      </c>
      <c r="AC82" s="3" t="s">
        <v>73</v>
      </c>
      <c r="AD82" s="3" t="s">
        <v>74</v>
      </c>
      <c r="AE82" s="3">
        <v>1</v>
      </c>
      <c r="AF82" s="3"/>
      <c r="AG82" s="1" t="s">
        <v>188</v>
      </c>
      <c r="AH82" s="3">
        <v>1</v>
      </c>
      <c r="AI82" s="1">
        <v>0</v>
      </c>
      <c r="AJ82" s="3">
        <v>1</v>
      </c>
      <c r="AK82" s="1">
        <v>0</v>
      </c>
      <c r="AL82" s="5">
        <v>1</v>
      </c>
      <c r="AM82" s="1">
        <v>1</v>
      </c>
      <c r="AN82" s="1">
        <v>1</v>
      </c>
      <c r="AO82" s="1">
        <v>1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5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0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3">
        <v>1</v>
      </c>
      <c r="BI82" s="1">
        <v>1</v>
      </c>
      <c r="BJ82" s="1">
        <v>0</v>
      </c>
      <c r="BK82" s="1">
        <v>1</v>
      </c>
      <c r="BL82" s="1">
        <v>0</v>
      </c>
      <c r="BM82" s="1">
        <v>0</v>
      </c>
      <c r="BN82" s="5">
        <f t="shared" si="2"/>
        <v>15</v>
      </c>
      <c r="BO82" s="1">
        <v>0</v>
      </c>
      <c r="BR82" s="1">
        <v>0</v>
      </c>
      <c r="BS82" s="4" t="s">
        <v>425</v>
      </c>
      <c r="BT82" s="1" t="s">
        <v>426</v>
      </c>
      <c r="BV82" s="5"/>
    </row>
    <row r="83" spans="1:74" x14ac:dyDescent="0.25">
      <c r="A83" s="3" t="s">
        <v>100</v>
      </c>
      <c r="B83" s="1" t="s">
        <v>94</v>
      </c>
      <c r="C83" s="1" t="s">
        <v>59</v>
      </c>
      <c r="D83" s="1" t="s">
        <v>77</v>
      </c>
      <c r="E83" s="1" t="s">
        <v>2852</v>
      </c>
      <c r="F83" s="1" t="s">
        <v>412</v>
      </c>
      <c r="G83" s="1" t="s">
        <v>413</v>
      </c>
      <c r="H83" s="2" t="s">
        <v>427</v>
      </c>
      <c r="I83" s="1" t="s">
        <v>2929</v>
      </c>
      <c r="J83" s="1" t="s">
        <v>428</v>
      </c>
      <c r="K83" s="1" t="s">
        <v>429</v>
      </c>
      <c r="L83" s="1">
        <v>0</v>
      </c>
      <c r="M83" s="1">
        <v>1</v>
      </c>
      <c r="N83" s="1">
        <v>0</v>
      </c>
      <c r="O83" s="1">
        <v>0</v>
      </c>
      <c r="P83" s="1">
        <v>1</v>
      </c>
      <c r="Q83" s="1">
        <v>1</v>
      </c>
      <c r="R83" s="1">
        <v>1</v>
      </c>
      <c r="S83" s="1">
        <v>0</v>
      </c>
      <c r="T83" s="1">
        <f t="shared" si="3"/>
        <v>4</v>
      </c>
      <c r="U83" s="3" t="s">
        <v>91</v>
      </c>
      <c r="V83" s="3">
        <v>110</v>
      </c>
      <c r="W83" s="3" t="s">
        <v>102</v>
      </c>
      <c r="X83" s="3">
        <v>15</v>
      </c>
      <c r="Y83" s="3" t="s">
        <v>69</v>
      </c>
      <c r="Z83" s="3" t="s">
        <v>104</v>
      </c>
      <c r="AA83" s="3" t="s">
        <v>105</v>
      </c>
      <c r="AB83" s="3" t="s">
        <v>105</v>
      </c>
      <c r="AC83" s="3" t="s">
        <v>73</v>
      </c>
      <c r="AD83" s="3" t="s">
        <v>74</v>
      </c>
      <c r="AE83" s="3">
        <v>1</v>
      </c>
      <c r="AF83" s="3"/>
      <c r="AG83" s="1" t="s">
        <v>188</v>
      </c>
      <c r="AH83" s="3">
        <v>1</v>
      </c>
      <c r="AI83" s="1">
        <v>0</v>
      </c>
      <c r="AJ83" s="3">
        <v>0</v>
      </c>
      <c r="AK83" s="1">
        <v>0</v>
      </c>
      <c r="AL83" s="5">
        <v>0</v>
      </c>
      <c r="AM83" s="1">
        <v>1</v>
      </c>
      <c r="AN83" s="1">
        <v>1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5">
        <v>0</v>
      </c>
      <c r="AV83" s="1">
        <v>0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1</v>
      </c>
      <c r="BD83" s="1">
        <v>0</v>
      </c>
      <c r="BE83" s="1">
        <v>1</v>
      </c>
      <c r="BF83" s="1">
        <v>1</v>
      </c>
      <c r="BG83" s="1">
        <v>1</v>
      </c>
      <c r="BH83" s="3">
        <v>0</v>
      </c>
      <c r="BI83" s="1">
        <v>1</v>
      </c>
      <c r="BJ83" s="1">
        <v>0</v>
      </c>
      <c r="BK83" s="1">
        <v>1</v>
      </c>
      <c r="BL83" s="1">
        <v>0</v>
      </c>
      <c r="BM83" s="1">
        <v>0</v>
      </c>
      <c r="BN83" s="5">
        <f t="shared" si="2"/>
        <v>8</v>
      </c>
      <c r="BO83" s="1">
        <v>0</v>
      </c>
      <c r="BR83" s="1">
        <v>0</v>
      </c>
      <c r="BS83" s="4" t="s">
        <v>430</v>
      </c>
      <c r="BT83" s="1" t="s">
        <v>114</v>
      </c>
      <c r="BV83" s="5"/>
    </row>
    <row r="84" spans="1:74" x14ac:dyDescent="0.25">
      <c r="A84" s="3" t="s">
        <v>100</v>
      </c>
      <c r="B84" s="1" t="s">
        <v>94</v>
      </c>
      <c r="C84" s="1" t="s">
        <v>94</v>
      </c>
      <c r="D84" s="1" t="s">
        <v>77</v>
      </c>
      <c r="E84" s="1" t="s">
        <v>2851</v>
      </c>
      <c r="F84" s="1" t="s">
        <v>2865</v>
      </c>
      <c r="G84" s="1" t="s">
        <v>431</v>
      </c>
      <c r="H84" s="2" t="s">
        <v>432</v>
      </c>
      <c r="I84" s="1" t="s">
        <v>433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f t="shared" si="3"/>
        <v>1</v>
      </c>
      <c r="U84" s="3" t="s">
        <v>81</v>
      </c>
      <c r="V84" s="3">
        <v>70</v>
      </c>
      <c r="W84" s="3" t="s">
        <v>102</v>
      </c>
      <c r="X84" s="3">
        <v>28</v>
      </c>
      <c r="Y84" s="3" t="s">
        <v>69</v>
      </c>
      <c r="Z84" s="3" t="s">
        <v>229</v>
      </c>
      <c r="AA84" s="3" t="s">
        <v>120</v>
      </c>
      <c r="AB84" s="3" t="s">
        <v>120</v>
      </c>
      <c r="AC84" s="3" t="s">
        <v>73</v>
      </c>
      <c r="AD84" s="3" t="s">
        <v>74</v>
      </c>
      <c r="AE84" s="3">
        <v>0</v>
      </c>
      <c r="AF84" s="3"/>
      <c r="AG84" s="3"/>
      <c r="AH84" s="3">
        <v>0</v>
      </c>
      <c r="AI84" s="1">
        <v>1</v>
      </c>
      <c r="AJ84" s="3">
        <v>0</v>
      </c>
      <c r="AK84" s="1">
        <v>0</v>
      </c>
      <c r="AL84" s="5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3">
        <v>0</v>
      </c>
      <c r="BI84" s="1">
        <v>0</v>
      </c>
      <c r="BJ84" s="1">
        <v>0</v>
      </c>
      <c r="BK84" s="1">
        <v>0</v>
      </c>
      <c r="BL84" s="1">
        <v>0</v>
      </c>
      <c r="BM84" s="1">
        <v>1</v>
      </c>
      <c r="BN84" s="5">
        <f t="shared" si="2"/>
        <v>1</v>
      </c>
      <c r="BO84" s="1">
        <v>0</v>
      </c>
      <c r="BP84" s="3">
        <v>0</v>
      </c>
      <c r="BQ84" s="3"/>
      <c r="BR84" s="1">
        <v>0</v>
      </c>
      <c r="BS84" s="4">
        <v>71</v>
      </c>
      <c r="BV84" s="5"/>
    </row>
    <row r="85" spans="1:74" x14ac:dyDescent="0.25">
      <c r="A85" s="3" t="s">
        <v>100</v>
      </c>
      <c r="B85" s="1" t="s">
        <v>94</v>
      </c>
      <c r="C85" s="1" t="s">
        <v>94</v>
      </c>
      <c r="D85" s="1" t="s">
        <v>77</v>
      </c>
      <c r="E85" s="1" t="s">
        <v>2851</v>
      </c>
      <c r="F85" s="1" t="s">
        <v>2865</v>
      </c>
      <c r="G85" s="1" t="s">
        <v>434</v>
      </c>
      <c r="H85" s="2" t="s">
        <v>435</v>
      </c>
      <c r="I85" s="1" t="s">
        <v>436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f t="shared" si="3"/>
        <v>1</v>
      </c>
      <c r="U85" s="3" t="s">
        <v>91</v>
      </c>
      <c r="V85" s="3">
        <v>400</v>
      </c>
      <c r="W85" s="3" t="s">
        <v>131</v>
      </c>
      <c r="X85" s="3">
        <v>80</v>
      </c>
      <c r="Y85" s="3" t="s">
        <v>69</v>
      </c>
      <c r="Z85" s="3" t="s">
        <v>125</v>
      </c>
      <c r="AA85" s="3" t="s">
        <v>120</v>
      </c>
      <c r="AB85" s="3" t="s">
        <v>120</v>
      </c>
      <c r="AC85" s="3" t="s">
        <v>73</v>
      </c>
      <c r="AD85" s="3" t="s">
        <v>74</v>
      </c>
      <c r="AE85" s="3">
        <v>0</v>
      </c>
      <c r="AF85" s="3"/>
      <c r="AG85" s="3"/>
      <c r="AH85" s="3">
        <v>0</v>
      </c>
      <c r="AI85" s="1">
        <v>1</v>
      </c>
      <c r="AJ85" s="3">
        <v>0</v>
      </c>
      <c r="AK85" s="1">
        <v>0</v>
      </c>
      <c r="AL85" s="5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3">
        <v>0</v>
      </c>
      <c r="BI85" s="1">
        <v>0</v>
      </c>
      <c r="BJ85" s="1">
        <v>0</v>
      </c>
      <c r="BK85" s="1">
        <v>0</v>
      </c>
      <c r="BL85" s="1">
        <v>0</v>
      </c>
      <c r="BM85" s="1">
        <v>1</v>
      </c>
      <c r="BN85" s="5">
        <f t="shared" si="2"/>
        <v>1</v>
      </c>
      <c r="BO85" s="1">
        <v>0</v>
      </c>
      <c r="BR85" s="1">
        <v>0</v>
      </c>
      <c r="BS85" s="4">
        <v>71</v>
      </c>
      <c r="BV85" s="5"/>
    </row>
    <row r="86" spans="1:74" x14ac:dyDescent="0.25">
      <c r="A86" s="3" t="s">
        <v>66</v>
      </c>
      <c r="B86" s="1" t="s">
        <v>94</v>
      </c>
      <c r="C86" s="1" t="s">
        <v>94</v>
      </c>
      <c r="D86" s="1" t="s">
        <v>77</v>
      </c>
      <c r="E86" s="1" t="s">
        <v>2866</v>
      </c>
      <c r="F86" s="1" t="s">
        <v>437</v>
      </c>
      <c r="G86" s="1" t="s">
        <v>438</v>
      </c>
      <c r="H86" s="2" t="s">
        <v>439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0</v>
      </c>
      <c r="S86" s="1">
        <v>0</v>
      </c>
      <c r="T86" s="1">
        <f t="shared" si="3"/>
        <v>2</v>
      </c>
      <c r="U86" s="3"/>
      <c r="V86" s="3"/>
      <c r="W86" s="3" t="s">
        <v>203</v>
      </c>
      <c r="X86" s="3"/>
      <c r="Y86" s="3" t="s">
        <v>69</v>
      </c>
      <c r="Z86" s="3" t="s">
        <v>8</v>
      </c>
      <c r="AA86" s="3" t="s">
        <v>105</v>
      </c>
      <c r="AB86" s="3" t="s">
        <v>105</v>
      </c>
      <c r="AC86" s="3" t="s">
        <v>146</v>
      </c>
      <c r="AD86" s="3" t="s">
        <v>74</v>
      </c>
      <c r="AE86" s="3">
        <v>0</v>
      </c>
      <c r="AF86" s="3"/>
      <c r="AG86" s="3"/>
      <c r="AH86" s="3">
        <v>1</v>
      </c>
      <c r="AI86" s="1">
        <v>0</v>
      </c>
      <c r="AJ86" s="3">
        <v>0</v>
      </c>
      <c r="AK86" s="1">
        <v>0</v>
      </c>
      <c r="AL86" s="5">
        <v>0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5">
        <f t="shared" si="2"/>
        <v>1</v>
      </c>
      <c r="BO86" s="1">
        <v>1</v>
      </c>
      <c r="BP86" s="1">
        <v>1</v>
      </c>
      <c r="BR86" s="1">
        <v>0</v>
      </c>
      <c r="BS86" s="4">
        <v>29</v>
      </c>
      <c r="BT86" s="1" t="s">
        <v>440</v>
      </c>
      <c r="BV86" s="5"/>
    </row>
    <row r="87" spans="1:74" x14ac:dyDescent="0.25">
      <c r="A87" s="3" t="s">
        <v>66</v>
      </c>
      <c r="B87" s="1" t="s">
        <v>94</v>
      </c>
      <c r="C87" s="1" t="s">
        <v>94</v>
      </c>
      <c r="D87" s="1" t="s">
        <v>77</v>
      </c>
      <c r="E87" s="1" t="s">
        <v>2866</v>
      </c>
      <c r="F87" s="1" t="s">
        <v>437</v>
      </c>
      <c r="G87" s="1" t="s">
        <v>441</v>
      </c>
      <c r="H87" s="2" t="s">
        <v>442</v>
      </c>
      <c r="I87" s="1" t="s">
        <v>2930</v>
      </c>
      <c r="J87" s="1" t="s">
        <v>443</v>
      </c>
      <c r="K87" s="1" t="s">
        <v>444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f t="shared" si="3"/>
        <v>2</v>
      </c>
      <c r="U87" s="3" t="s">
        <v>101</v>
      </c>
      <c r="V87" s="3">
        <v>15</v>
      </c>
      <c r="W87" s="3" t="s">
        <v>203</v>
      </c>
      <c r="X87" s="3">
        <v>7.6</v>
      </c>
      <c r="Y87" s="3" t="s">
        <v>103</v>
      </c>
      <c r="Z87" s="3" t="s">
        <v>104</v>
      </c>
      <c r="AA87" s="3" t="s">
        <v>105</v>
      </c>
      <c r="AB87" s="3" t="s">
        <v>105</v>
      </c>
      <c r="AC87" s="3" t="s">
        <v>146</v>
      </c>
      <c r="AD87" s="3" t="s">
        <v>74</v>
      </c>
      <c r="AE87" s="3">
        <v>0</v>
      </c>
      <c r="AF87" s="4" t="s">
        <v>188</v>
      </c>
      <c r="AG87" s="1" t="s">
        <v>619</v>
      </c>
      <c r="AH87" s="3">
        <v>1</v>
      </c>
      <c r="AI87" s="1">
        <v>0</v>
      </c>
      <c r="AJ87" s="3">
        <v>0</v>
      </c>
      <c r="AK87" s="1">
        <v>0</v>
      </c>
      <c r="AL87" s="5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1</v>
      </c>
      <c r="BD87" s="1">
        <v>1</v>
      </c>
      <c r="BE87" s="1">
        <v>1</v>
      </c>
      <c r="BF87" s="1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5">
        <f t="shared" si="2"/>
        <v>3</v>
      </c>
      <c r="BO87" s="1">
        <v>0</v>
      </c>
      <c r="BR87" s="1">
        <v>0</v>
      </c>
      <c r="BS87" s="4">
        <v>16</v>
      </c>
      <c r="BT87" s="1" t="s">
        <v>114</v>
      </c>
      <c r="BV87" s="5"/>
    </row>
    <row r="88" spans="1:74" x14ac:dyDescent="0.25">
      <c r="A88" s="3" t="s">
        <v>66</v>
      </c>
      <c r="B88" s="1" t="s">
        <v>94</v>
      </c>
      <c r="C88" s="1" t="s">
        <v>94</v>
      </c>
      <c r="D88" s="1" t="s">
        <v>77</v>
      </c>
      <c r="E88" s="1" t="s">
        <v>2851</v>
      </c>
      <c r="F88" s="1" t="s">
        <v>445</v>
      </c>
      <c r="G88" s="1" t="s">
        <v>446</v>
      </c>
      <c r="H88" s="2" t="s">
        <v>447</v>
      </c>
      <c r="I88" s="1" t="s">
        <v>2931</v>
      </c>
      <c r="J88" s="1" t="s">
        <v>448</v>
      </c>
      <c r="K88" s="1" t="s">
        <v>449</v>
      </c>
      <c r="L88" s="1">
        <v>1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f t="shared" si="3"/>
        <v>4</v>
      </c>
      <c r="U88" s="3" t="s">
        <v>81</v>
      </c>
      <c r="V88" s="3">
        <v>90</v>
      </c>
      <c r="W88" s="3" t="s">
        <v>102</v>
      </c>
      <c r="X88" s="3">
        <v>12</v>
      </c>
      <c r="Y88" s="3" t="s">
        <v>103</v>
      </c>
      <c r="Z88" s="3" t="s">
        <v>82</v>
      </c>
      <c r="AA88" s="3" t="s">
        <v>105</v>
      </c>
      <c r="AB88" s="3" t="s">
        <v>105</v>
      </c>
      <c r="AC88" s="3" t="s">
        <v>73</v>
      </c>
      <c r="AD88" s="3" t="s">
        <v>74</v>
      </c>
      <c r="AE88" s="3">
        <v>0</v>
      </c>
      <c r="AF88" s="4"/>
      <c r="AG88" s="1" t="s">
        <v>188</v>
      </c>
      <c r="AH88" s="3">
        <v>1</v>
      </c>
      <c r="AI88" s="1">
        <v>0</v>
      </c>
      <c r="AJ88" s="3">
        <v>0</v>
      </c>
      <c r="AK88" s="1">
        <v>1</v>
      </c>
      <c r="AL88" s="5">
        <v>1</v>
      </c>
      <c r="AM88" s="1">
        <v>1</v>
      </c>
      <c r="AN88" s="1">
        <v>1</v>
      </c>
      <c r="AO88" s="1">
        <v>1</v>
      </c>
      <c r="AP88" s="1">
        <v>1</v>
      </c>
      <c r="AQ88" s="1">
        <v>0</v>
      </c>
      <c r="AR88" s="1">
        <v>1</v>
      </c>
      <c r="AS88" s="1">
        <v>0</v>
      </c>
      <c r="AT88" s="1">
        <v>1</v>
      </c>
      <c r="AU88" s="5">
        <v>1</v>
      </c>
      <c r="AV88" s="1">
        <v>0</v>
      </c>
      <c r="AW88" s="1">
        <v>1</v>
      </c>
      <c r="AX88" s="1">
        <v>1</v>
      </c>
      <c r="AY88" s="1">
        <v>1</v>
      </c>
      <c r="AZ88" s="1">
        <v>1</v>
      </c>
      <c r="BA88" s="1">
        <v>0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3">
        <v>1</v>
      </c>
      <c r="BI88" s="1">
        <v>1</v>
      </c>
      <c r="BJ88" s="1">
        <v>0</v>
      </c>
      <c r="BK88" s="1">
        <v>1</v>
      </c>
      <c r="BL88" s="1">
        <v>0</v>
      </c>
      <c r="BM88" s="1">
        <v>0</v>
      </c>
      <c r="BN88" s="5">
        <f t="shared" si="2"/>
        <v>16</v>
      </c>
      <c r="BO88" s="1">
        <v>0</v>
      </c>
      <c r="BR88" s="1">
        <v>0</v>
      </c>
      <c r="BS88" s="4" t="s">
        <v>450</v>
      </c>
      <c r="BT88" s="1" t="s">
        <v>76</v>
      </c>
      <c r="BV88" s="5"/>
    </row>
    <row r="89" spans="1:74" x14ac:dyDescent="0.25">
      <c r="A89" s="3" t="s">
        <v>118</v>
      </c>
      <c r="B89" s="1" t="s">
        <v>94</v>
      </c>
      <c r="C89" s="1" t="s">
        <v>94</v>
      </c>
      <c r="D89" s="1" t="s">
        <v>77</v>
      </c>
      <c r="E89" s="1" t="s">
        <v>2851</v>
      </c>
      <c r="F89" s="1" t="s">
        <v>451</v>
      </c>
      <c r="G89" s="1" t="s">
        <v>452</v>
      </c>
      <c r="H89" s="2" t="s">
        <v>453</v>
      </c>
      <c r="I89" s="1" t="s">
        <v>2905</v>
      </c>
      <c r="J89" s="1" t="s">
        <v>454</v>
      </c>
      <c r="K89" s="1" t="s">
        <v>455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</v>
      </c>
      <c r="T89" s="1">
        <f t="shared" si="3"/>
        <v>3</v>
      </c>
      <c r="U89" s="3" t="s">
        <v>81</v>
      </c>
      <c r="V89" s="3">
        <v>100</v>
      </c>
      <c r="W89" s="3" t="s">
        <v>131</v>
      </c>
      <c r="X89" s="3">
        <v>130</v>
      </c>
      <c r="Y89" s="3" t="s">
        <v>119</v>
      </c>
      <c r="Z89" s="3" t="s">
        <v>136</v>
      </c>
      <c r="AA89" s="3" t="s">
        <v>120</v>
      </c>
      <c r="AB89" s="3" t="s">
        <v>120</v>
      </c>
      <c r="AC89" s="3" t="s">
        <v>456</v>
      </c>
      <c r="AD89" s="3" t="s">
        <v>74</v>
      </c>
      <c r="AE89" s="3">
        <v>1</v>
      </c>
      <c r="AF89" s="4" t="s">
        <v>188</v>
      </c>
      <c r="AG89" s="1" t="s">
        <v>188</v>
      </c>
      <c r="AH89" s="3">
        <v>1</v>
      </c>
      <c r="AI89" s="1">
        <v>0</v>
      </c>
      <c r="AJ89" s="3">
        <v>1</v>
      </c>
      <c r="AK89" s="1">
        <v>1</v>
      </c>
      <c r="AL89" s="5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0</v>
      </c>
      <c r="AT89" s="1">
        <v>1</v>
      </c>
      <c r="AU89" s="5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3">
        <v>0</v>
      </c>
      <c r="BI89" s="1">
        <v>1</v>
      </c>
      <c r="BJ89" s="1">
        <v>0</v>
      </c>
      <c r="BK89" s="1">
        <v>1</v>
      </c>
      <c r="BL89" s="1">
        <v>0</v>
      </c>
      <c r="BM89" s="1">
        <v>0</v>
      </c>
      <c r="BN89" s="5">
        <f t="shared" si="2"/>
        <v>18</v>
      </c>
      <c r="BO89" s="1">
        <v>0</v>
      </c>
      <c r="BR89" s="1">
        <v>0</v>
      </c>
      <c r="BS89" s="4" t="s">
        <v>457</v>
      </c>
      <c r="BV89" s="5"/>
    </row>
    <row r="90" spans="1:74" x14ac:dyDescent="0.25">
      <c r="A90" s="3" t="s">
        <v>66</v>
      </c>
      <c r="B90" s="1" t="s">
        <v>94</v>
      </c>
      <c r="C90" s="1" t="s">
        <v>94</v>
      </c>
      <c r="D90" s="1" t="s">
        <v>77</v>
      </c>
      <c r="E90" s="1" t="s">
        <v>2851</v>
      </c>
      <c r="F90" s="1" t="s">
        <v>451</v>
      </c>
      <c r="G90" s="1" t="s">
        <v>458</v>
      </c>
      <c r="H90" s="2" t="s">
        <v>459</v>
      </c>
      <c r="I90" s="1" t="s">
        <v>460</v>
      </c>
      <c r="J90" s="1" t="s">
        <v>461</v>
      </c>
      <c r="K90" s="1" t="s">
        <v>462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0</v>
      </c>
      <c r="R90" s="1">
        <v>0</v>
      </c>
      <c r="S90" s="1">
        <v>1</v>
      </c>
      <c r="T90" s="1">
        <f t="shared" si="3"/>
        <v>6</v>
      </c>
      <c r="U90" s="3" t="s">
        <v>81</v>
      </c>
      <c r="V90" s="3">
        <v>70</v>
      </c>
      <c r="W90" s="3" t="s">
        <v>131</v>
      </c>
      <c r="X90" s="3">
        <v>90</v>
      </c>
      <c r="Y90" s="3" t="s">
        <v>119</v>
      </c>
      <c r="Z90" s="3" t="s">
        <v>222</v>
      </c>
      <c r="AA90" s="3" t="s">
        <v>120</v>
      </c>
      <c r="AB90" s="3" t="s">
        <v>259</v>
      </c>
      <c r="AC90" s="3" t="s">
        <v>456</v>
      </c>
      <c r="AD90" s="3" t="s">
        <v>176</v>
      </c>
      <c r="AE90" s="3">
        <v>1</v>
      </c>
      <c r="AF90" s="4"/>
      <c r="AG90" s="1" t="s">
        <v>188</v>
      </c>
      <c r="AH90" s="3">
        <v>1</v>
      </c>
      <c r="AI90" s="1">
        <v>1</v>
      </c>
      <c r="AJ90" s="3">
        <v>1</v>
      </c>
      <c r="AK90" s="1">
        <v>1</v>
      </c>
      <c r="AL90" s="5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5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3">
        <v>1</v>
      </c>
      <c r="BI90" s="1">
        <v>1</v>
      </c>
      <c r="BJ90" s="1">
        <v>0</v>
      </c>
      <c r="BK90" s="1">
        <v>1</v>
      </c>
      <c r="BL90" s="1">
        <v>1</v>
      </c>
      <c r="BM90" s="1">
        <v>1</v>
      </c>
      <c r="BN90" s="5">
        <f t="shared" si="2"/>
        <v>22</v>
      </c>
      <c r="BO90" s="1">
        <v>0</v>
      </c>
      <c r="BR90" s="1">
        <v>0</v>
      </c>
      <c r="BS90" s="4" t="s">
        <v>463</v>
      </c>
      <c r="BT90" s="1" t="s">
        <v>114</v>
      </c>
      <c r="BV90" s="5"/>
    </row>
    <row r="91" spans="1:74" x14ac:dyDescent="0.25">
      <c r="A91" s="3" t="s">
        <v>66</v>
      </c>
      <c r="B91" s="1" t="s">
        <v>94</v>
      </c>
      <c r="C91" s="1" t="s">
        <v>94</v>
      </c>
      <c r="D91" s="1" t="s">
        <v>77</v>
      </c>
      <c r="E91" s="1" t="s">
        <v>2851</v>
      </c>
      <c r="F91" s="1" t="s">
        <v>451</v>
      </c>
      <c r="G91" s="1" t="s">
        <v>458</v>
      </c>
      <c r="H91" s="2" t="s">
        <v>464</v>
      </c>
      <c r="I91" s="1" t="s">
        <v>575</v>
      </c>
      <c r="J91" s="1" t="s">
        <v>465</v>
      </c>
      <c r="K91" s="1" t="s">
        <v>466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f t="shared" si="3"/>
        <v>7</v>
      </c>
      <c r="U91" s="3" t="s">
        <v>81</v>
      </c>
      <c r="V91" s="3">
        <v>100</v>
      </c>
      <c r="W91" s="3" t="s">
        <v>131</v>
      </c>
      <c r="X91" s="3">
        <v>70</v>
      </c>
      <c r="Y91" s="3" t="s">
        <v>119</v>
      </c>
      <c r="Z91" s="3" t="s">
        <v>82</v>
      </c>
      <c r="AA91" s="3" t="s">
        <v>120</v>
      </c>
      <c r="AB91" s="3" t="s">
        <v>120</v>
      </c>
      <c r="AC91" s="3" t="s">
        <v>456</v>
      </c>
      <c r="AD91" s="3" t="s">
        <v>176</v>
      </c>
      <c r="AE91" s="3">
        <v>1</v>
      </c>
      <c r="AF91" s="4" t="s">
        <v>188</v>
      </c>
      <c r="AG91" s="1" t="s">
        <v>188</v>
      </c>
      <c r="AH91" s="3">
        <v>1</v>
      </c>
      <c r="AI91" s="1">
        <v>1</v>
      </c>
      <c r="AJ91" s="3">
        <v>1</v>
      </c>
      <c r="AK91" s="1">
        <v>1</v>
      </c>
      <c r="AL91" s="5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5">
        <v>1</v>
      </c>
      <c r="AV91" s="1">
        <v>1</v>
      </c>
      <c r="AW91" s="1">
        <v>1</v>
      </c>
      <c r="AX91" s="1">
        <v>0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3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5">
        <f t="shared" si="2"/>
        <v>22</v>
      </c>
      <c r="BO91" s="1">
        <v>0</v>
      </c>
      <c r="BR91" s="1">
        <v>0</v>
      </c>
      <c r="BS91" s="4" t="s">
        <v>467</v>
      </c>
      <c r="BT91" s="1" t="s">
        <v>76</v>
      </c>
      <c r="BV91" s="5"/>
    </row>
    <row r="92" spans="1:74" x14ac:dyDescent="0.25">
      <c r="A92" s="3" t="s">
        <v>66</v>
      </c>
      <c r="B92" s="1" t="s">
        <v>94</v>
      </c>
      <c r="C92" s="1" t="s">
        <v>94</v>
      </c>
      <c r="D92" s="1" t="s">
        <v>77</v>
      </c>
      <c r="E92" s="1" t="s">
        <v>2851</v>
      </c>
      <c r="F92" s="1" t="s">
        <v>451</v>
      </c>
      <c r="G92" s="1" t="s">
        <v>458</v>
      </c>
      <c r="H92" s="2" t="s">
        <v>468</v>
      </c>
      <c r="I92" s="1" t="s">
        <v>2903</v>
      </c>
      <c r="J92" s="1" t="s">
        <v>469</v>
      </c>
      <c r="K92" s="1" t="s">
        <v>470</v>
      </c>
      <c r="L92" s="1">
        <v>1</v>
      </c>
      <c r="M92" s="1">
        <v>1</v>
      </c>
      <c r="N92" s="1">
        <v>1</v>
      </c>
      <c r="O92" s="1">
        <v>0</v>
      </c>
      <c r="P92" s="1">
        <v>1</v>
      </c>
      <c r="Q92" s="1">
        <v>0</v>
      </c>
      <c r="R92" s="1">
        <v>0</v>
      </c>
      <c r="S92" s="1">
        <v>1</v>
      </c>
      <c r="T92" s="1">
        <f t="shared" si="3"/>
        <v>5</v>
      </c>
      <c r="U92" s="3" t="s">
        <v>67</v>
      </c>
      <c r="V92" s="3">
        <v>106</v>
      </c>
      <c r="W92" s="3" t="s">
        <v>131</v>
      </c>
      <c r="X92" s="3">
        <v>60</v>
      </c>
      <c r="Y92" s="3" t="s">
        <v>119</v>
      </c>
      <c r="Z92" s="3" t="s">
        <v>70</v>
      </c>
      <c r="AA92" s="3" t="s">
        <v>120</v>
      </c>
      <c r="AB92" s="3" t="s">
        <v>120</v>
      </c>
      <c r="AC92" s="3" t="s">
        <v>456</v>
      </c>
      <c r="AD92" s="3" t="s">
        <v>176</v>
      </c>
      <c r="AE92" s="3">
        <v>1</v>
      </c>
      <c r="AF92" s="3"/>
      <c r="AG92" s="1" t="s">
        <v>188</v>
      </c>
      <c r="AH92" s="3">
        <v>1</v>
      </c>
      <c r="AI92" s="1">
        <v>1</v>
      </c>
      <c r="AJ92" s="3">
        <v>1</v>
      </c>
      <c r="AK92" s="1">
        <v>1</v>
      </c>
      <c r="AL92" s="5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0</v>
      </c>
      <c r="AT92" s="1">
        <v>1</v>
      </c>
      <c r="AU92" s="5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3">
        <v>1</v>
      </c>
      <c r="BI92" s="1">
        <v>1</v>
      </c>
      <c r="BJ92" s="1">
        <v>0</v>
      </c>
      <c r="BK92" s="1">
        <v>1</v>
      </c>
      <c r="BL92" s="1">
        <v>1</v>
      </c>
      <c r="BM92" s="1">
        <v>1</v>
      </c>
      <c r="BN92" s="5">
        <f t="shared" si="2"/>
        <v>21</v>
      </c>
      <c r="BO92" s="1">
        <v>0</v>
      </c>
      <c r="BR92" s="1">
        <v>0</v>
      </c>
      <c r="BS92" s="4" t="s">
        <v>471</v>
      </c>
      <c r="BV92" s="5"/>
    </row>
    <row r="93" spans="1:74" x14ac:dyDescent="0.25">
      <c r="A93" s="3" t="s">
        <v>66</v>
      </c>
      <c r="B93" s="1" t="s">
        <v>94</v>
      </c>
      <c r="C93" s="1" t="s">
        <v>94</v>
      </c>
      <c r="D93" s="1" t="s">
        <v>77</v>
      </c>
      <c r="E93" s="1" t="s">
        <v>2851</v>
      </c>
      <c r="F93" s="1" t="s">
        <v>451</v>
      </c>
      <c r="G93" s="1" t="s">
        <v>472</v>
      </c>
      <c r="H93" s="2" t="s">
        <v>473</v>
      </c>
      <c r="I93" s="1" t="s">
        <v>2771</v>
      </c>
      <c r="J93" s="1" t="s">
        <v>474</v>
      </c>
      <c r="K93" s="1" t="s">
        <v>475</v>
      </c>
      <c r="L93" s="1">
        <v>1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0</v>
      </c>
      <c r="T93" s="1">
        <f t="shared" si="3"/>
        <v>3</v>
      </c>
      <c r="U93" s="3" t="s">
        <v>91</v>
      </c>
      <c r="V93" s="3">
        <v>350</v>
      </c>
      <c r="W93" s="3" t="s">
        <v>131</v>
      </c>
      <c r="X93" s="3">
        <v>100</v>
      </c>
      <c r="Y93" s="3" t="s">
        <v>119</v>
      </c>
      <c r="Z93" s="3" t="s">
        <v>184</v>
      </c>
      <c r="AA93" s="3" t="s">
        <v>120</v>
      </c>
      <c r="AB93" s="3" t="s">
        <v>120</v>
      </c>
      <c r="AC93" s="3" t="s">
        <v>456</v>
      </c>
      <c r="AD93" s="3" t="s">
        <v>176</v>
      </c>
      <c r="AE93" s="3">
        <v>1</v>
      </c>
      <c r="AF93" s="3"/>
      <c r="AG93" s="1" t="s">
        <v>188</v>
      </c>
      <c r="AH93" s="3">
        <v>1</v>
      </c>
      <c r="AI93" s="1">
        <v>1</v>
      </c>
      <c r="AJ93" s="3">
        <v>1</v>
      </c>
      <c r="AK93" s="1">
        <v>1</v>
      </c>
      <c r="AL93" s="5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0</v>
      </c>
      <c r="AT93" s="1">
        <v>0</v>
      </c>
      <c r="AU93" s="5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0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3">
        <v>1</v>
      </c>
      <c r="BI93" s="1">
        <v>1</v>
      </c>
      <c r="BJ93" s="1">
        <v>0</v>
      </c>
      <c r="BK93" s="1">
        <v>1</v>
      </c>
      <c r="BL93" s="1">
        <v>1</v>
      </c>
      <c r="BM93" s="1">
        <v>1</v>
      </c>
      <c r="BN93" s="5">
        <f t="shared" si="2"/>
        <v>19</v>
      </c>
      <c r="BO93" s="1">
        <v>0</v>
      </c>
      <c r="BR93" s="1">
        <v>0</v>
      </c>
      <c r="BS93" s="4" t="s">
        <v>476</v>
      </c>
      <c r="BT93" s="1" t="s">
        <v>76</v>
      </c>
      <c r="BV93" s="5"/>
    </row>
    <row r="94" spans="1:74" x14ac:dyDescent="0.25">
      <c r="A94" s="3" t="s">
        <v>66</v>
      </c>
      <c r="B94" s="1" t="s">
        <v>94</v>
      </c>
      <c r="C94" s="1" t="s">
        <v>94</v>
      </c>
      <c r="D94" s="1" t="s">
        <v>77</v>
      </c>
      <c r="E94" s="1" t="s">
        <v>2851</v>
      </c>
      <c r="F94" s="1" t="s">
        <v>451</v>
      </c>
      <c r="G94" s="1" t="s">
        <v>472</v>
      </c>
      <c r="H94" s="2" t="s">
        <v>477</v>
      </c>
      <c r="I94" s="1" t="s">
        <v>1455</v>
      </c>
      <c r="J94" s="1" t="s">
        <v>478</v>
      </c>
      <c r="K94" s="1" t="s">
        <v>479</v>
      </c>
      <c r="L94" s="1">
        <v>1</v>
      </c>
      <c r="M94" s="1">
        <v>1</v>
      </c>
      <c r="N94" s="1">
        <v>1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f t="shared" si="3"/>
        <v>7</v>
      </c>
      <c r="U94" s="3" t="s">
        <v>91</v>
      </c>
      <c r="V94" s="3">
        <v>140</v>
      </c>
      <c r="W94" s="3" t="s">
        <v>131</v>
      </c>
      <c r="X94" s="3">
        <v>100</v>
      </c>
      <c r="Y94" s="3" t="s">
        <v>119</v>
      </c>
      <c r="Z94" s="3" t="s">
        <v>82</v>
      </c>
      <c r="AA94" s="3" t="s">
        <v>120</v>
      </c>
      <c r="AB94" s="3" t="s">
        <v>120</v>
      </c>
      <c r="AC94" s="3" t="s">
        <v>456</v>
      </c>
      <c r="AD94" s="3" t="s">
        <v>176</v>
      </c>
      <c r="AE94" s="3">
        <v>1</v>
      </c>
      <c r="AF94" s="3"/>
      <c r="AG94" s="1" t="s">
        <v>188</v>
      </c>
      <c r="AH94" s="3">
        <v>1</v>
      </c>
      <c r="AI94" s="1">
        <v>1</v>
      </c>
      <c r="AJ94" s="3">
        <v>1</v>
      </c>
      <c r="AK94" s="1">
        <v>1</v>
      </c>
      <c r="AL94" s="5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3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5">
        <f t="shared" si="2"/>
        <v>23</v>
      </c>
      <c r="BO94" s="1">
        <v>0</v>
      </c>
      <c r="BR94" s="1">
        <v>0</v>
      </c>
      <c r="BS94" s="4" t="s">
        <v>480</v>
      </c>
      <c r="BT94" s="1" t="s">
        <v>76</v>
      </c>
      <c r="BV94" s="5"/>
    </row>
    <row r="95" spans="1:74" x14ac:dyDescent="0.25">
      <c r="A95" s="3" t="s">
        <v>66</v>
      </c>
      <c r="B95" s="1" t="s">
        <v>94</v>
      </c>
      <c r="C95" s="1" t="s">
        <v>94</v>
      </c>
      <c r="D95" s="1" t="s">
        <v>77</v>
      </c>
      <c r="E95" s="1" t="s">
        <v>2851</v>
      </c>
      <c r="F95" s="1" t="s">
        <v>451</v>
      </c>
      <c r="G95" s="1" t="s">
        <v>472</v>
      </c>
      <c r="H95" s="2" t="s">
        <v>481</v>
      </c>
      <c r="I95" s="1" t="s">
        <v>482</v>
      </c>
      <c r="J95" s="1" t="s">
        <v>483</v>
      </c>
      <c r="K95" s="1" t="s">
        <v>484</v>
      </c>
      <c r="L95" s="1">
        <v>1</v>
      </c>
      <c r="M95" s="1">
        <v>1</v>
      </c>
      <c r="N95" s="1">
        <v>1</v>
      </c>
      <c r="O95" s="1">
        <v>1</v>
      </c>
      <c r="P95" s="1">
        <v>0</v>
      </c>
      <c r="Q95" s="1">
        <v>0</v>
      </c>
      <c r="R95" s="1">
        <v>0</v>
      </c>
      <c r="S95" s="1">
        <v>1</v>
      </c>
      <c r="T95" s="1">
        <f t="shared" si="3"/>
        <v>5</v>
      </c>
      <c r="U95" s="3" t="s">
        <v>91</v>
      </c>
      <c r="V95" s="3">
        <v>350</v>
      </c>
      <c r="W95" s="3" t="s">
        <v>131</v>
      </c>
      <c r="X95" s="3">
        <v>90</v>
      </c>
      <c r="Y95" s="3" t="s">
        <v>119</v>
      </c>
      <c r="Z95" s="3" t="s">
        <v>136</v>
      </c>
      <c r="AA95" s="3" t="s">
        <v>120</v>
      </c>
      <c r="AB95" s="3" t="s">
        <v>259</v>
      </c>
      <c r="AC95" s="3" t="s">
        <v>456</v>
      </c>
      <c r="AD95" s="3" t="s">
        <v>176</v>
      </c>
      <c r="AE95" s="3">
        <v>1</v>
      </c>
      <c r="AF95" s="3"/>
      <c r="AG95" s="1" t="s">
        <v>188</v>
      </c>
      <c r="AH95" s="3">
        <v>1</v>
      </c>
      <c r="AI95" s="1">
        <v>0</v>
      </c>
      <c r="AJ95" s="3">
        <v>1</v>
      </c>
      <c r="AK95" s="1">
        <v>1</v>
      </c>
      <c r="AL95" s="5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0</v>
      </c>
      <c r="AU95" s="1">
        <v>1</v>
      </c>
      <c r="AV95" s="1">
        <v>0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0</v>
      </c>
      <c r="BG95" s="1">
        <v>0</v>
      </c>
      <c r="BH95" s="3">
        <v>0</v>
      </c>
      <c r="BI95" s="1">
        <v>1</v>
      </c>
      <c r="BJ95" s="1">
        <v>0</v>
      </c>
      <c r="BK95" s="1">
        <v>0</v>
      </c>
      <c r="BL95" s="1">
        <v>0</v>
      </c>
      <c r="BM95" s="1">
        <v>0</v>
      </c>
      <c r="BN95" s="5">
        <f t="shared" si="2"/>
        <v>14</v>
      </c>
      <c r="BO95" s="1">
        <v>0</v>
      </c>
      <c r="BR95" s="1">
        <v>0</v>
      </c>
      <c r="BS95" s="4" t="s">
        <v>485</v>
      </c>
      <c r="BT95" s="1" t="s">
        <v>108</v>
      </c>
      <c r="BV95" s="5"/>
    </row>
    <row r="96" spans="1:74" x14ac:dyDescent="0.25">
      <c r="A96" s="3" t="s">
        <v>118</v>
      </c>
      <c r="B96" s="1" t="s">
        <v>94</v>
      </c>
      <c r="C96" s="1" t="s">
        <v>94</v>
      </c>
      <c r="D96" s="1" t="s">
        <v>77</v>
      </c>
      <c r="E96" s="1" t="s">
        <v>2851</v>
      </c>
      <c r="F96" s="1" t="s">
        <v>451</v>
      </c>
      <c r="G96" s="1" t="s">
        <v>486</v>
      </c>
      <c r="H96" s="2" t="s">
        <v>487</v>
      </c>
      <c r="I96" s="1" t="s">
        <v>2771</v>
      </c>
      <c r="J96" s="1" t="s">
        <v>488</v>
      </c>
      <c r="K96" s="1" t="s">
        <v>489</v>
      </c>
      <c r="L96" s="1">
        <v>1</v>
      </c>
      <c r="M96" s="1">
        <v>1</v>
      </c>
      <c r="N96" s="1">
        <v>1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1">
        <f t="shared" si="3"/>
        <v>5</v>
      </c>
      <c r="U96" s="3" t="s">
        <v>81</v>
      </c>
      <c r="V96" s="3">
        <v>55</v>
      </c>
      <c r="W96" s="3" t="s">
        <v>68</v>
      </c>
      <c r="X96" s="3">
        <v>35</v>
      </c>
      <c r="Y96" s="3" t="s">
        <v>119</v>
      </c>
      <c r="Z96" s="3" t="s">
        <v>184</v>
      </c>
      <c r="AA96" s="3" t="s">
        <v>185</v>
      </c>
      <c r="AB96" s="3" t="s">
        <v>242</v>
      </c>
      <c r="AC96" s="3" t="s">
        <v>456</v>
      </c>
      <c r="AD96" s="3" t="s">
        <v>176</v>
      </c>
      <c r="AE96" s="3">
        <v>0</v>
      </c>
      <c r="AF96" s="3"/>
      <c r="AG96" s="1" t="s">
        <v>188</v>
      </c>
      <c r="AH96" s="3">
        <v>1</v>
      </c>
      <c r="AI96" s="1">
        <v>0</v>
      </c>
      <c r="AJ96" s="3">
        <v>0</v>
      </c>
      <c r="AK96" s="1">
        <v>0</v>
      </c>
      <c r="AL96" s="5">
        <v>1</v>
      </c>
      <c r="AM96" s="1">
        <v>1</v>
      </c>
      <c r="AN96" s="1">
        <v>1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5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0</v>
      </c>
      <c r="BB96" s="1">
        <v>0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3">
        <v>0</v>
      </c>
      <c r="BI96" s="1">
        <v>1</v>
      </c>
      <c r="BJ96" s="1">
        <v>1</v>
      </c>
      <c r="BK96" s="1">
        <v>1</v>
      </c>
      <c r="BL96" s="1">
        <v>0</v>
      </c>
      <c r="BM96" s="1">
        <v>0</v>
      </c>
      <c r="BN96" s="5">
        <f t="shared" si="2"/>
        <v>14</v>
      </c>
      <c r="BO96" s="1">
        <v>0</v>
      </c>
      <c r="BR96" s="1">
        <v>0</v>
      </c>
      <c r="BS96" s="4" t="s">
        <v>490</v>
      </c>
      <c r="BT96" s="1" t="s">
        <v>76</v>
      </c>
      <c r="BV96" s="5"/>
    </row>
    <row r="97" spans="1:74" x14ac:dyDescent="0.25">
      <c r="A97" s="3" t="s">
        <v>118</v>
      </c>
      <c r="B97" s="1" t="s">
        <v>94</v>
      </c>
      <c r="C97" s="1" t="s">
        <v>94</v>
      </c>
      <c r="D97" s="1" t="s">
        <v>77</v>
      </c>
      <c r="E97" s="1" t="s">
        <v>2851</v>
      </c>
      <c r="F97" s="1" t="s">
        <v>451</v>
      </c>
      <c r="G97" s="1" t="s">
        <v>491</v>
      </c>
      <c r="H97" s="2" t="s">
        <v>492</v>
      </c>
      <c r="I97" s="1" t="s">
        <v>460</v>
      </c>
      <c r="J97" s="1" t="s">
        <v>493</v>
      </c>
      <c r="K97" s="1" t="s">
        <v>494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f t="shared" si="3"/>
        <v>3</v>
      </c>
      <c r="U97" s="3" t="s">
        <v>91</v>
      </c>
      <c r="V97" s="3">
        <v>200</v>
      </c>
      <c r="W97" s="3" t="s">
        <v>68</v>
      </c>
      <c r="X97" s="3">
        <v>40</v>
      </c>
      <c r="Y97" s="3" t="s">
        <v>119</v>
      </c>
      <c r="Z97" s="3" t="s">
        <v>136</v>
      </c>
      <c r="AA97" s="3" t="s">
        <v>120</v>
      </c>
      <c r="AB97" s="3" t="s">
        <v>120</v>
      </c>
      <c r="AC97" s="3" t="s">
        <v>456</v>
      </c>
      <c r="AD97" s="3" t="s">
        <v>176</v>
      </c>
      <c r="AE97" s="3">
        <v>2</v>
      </c>
      <c r="AF97" s="3"/>
      <c r="AG97" s="1" t="s">
        <v>212</v>
      </c>
      <c r="AH97" s="3">
        <v>1</v>
      </c>
      <c r="AI97" s="1">
        <v>0</v>
      </c>
      <c r="AJ97" s="3">
        <v>1</v>
      </c>
      <c r="AK97" s="1">
        <v>1</v>
      </c>
      <c r="AL97" s="5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0</v>
      </c>
      <c r="AT97" s="1">
        <v>1</v>
      </c>
      <c r="AU97" s="5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0</v>
      </c>
      <c r="BE97" s="1">
        <v>1</v>
      </c>
      <c r="BF97" s="1">
        <v>1</v>
      </c>
      <c r="BG97" s="1">
        <v>1</v>
      </c>
      <c r="BH97" s="3">
        <v>0</v>
      </c>
      <c r="BI97" s="1">
        <v>1</v>
      </c>
      <c r="BJ97" s="1">
        <v>0</v>
      </c>
      <c r="BK97" s="1">
        <v>1</v>
      </c>
      <c r="BL97" s="1">
        <v>0</v>
      </c>
      <c r="BM97" s="1">
        <v>0</v>
      </c>
      <c r="BN97" s="5">
        <f t="shared" si="2"/>
        <v>17</v>
      </c>
      <c r="BO97" s="1">
        <v>0</v>
      </c>
      <c r="BR97" s="1">
        <v>0</v>
      </c>
      <c r="BS97" s="4" t="s">
        <v>495</v>
      </c>
      <c r="BT97" s="1" t="s">
        <v>114</v>
      </c>
      <c r="BV97" s="5"/>
    </row>
    <row r="98" spans="1:74" x14ac:dyDescent="0.25">
      <c r="A98" s="3" t="s">
        <v>118</v>
      </c>
      <c r="B98" s="1" t="s">
        <v>94</v>
      </c>
      <c r="C98" s="1" t="s">
        <v>94</v>
      </c>
      <c r="D98" s="1" t="s">
        <v>77</v>
      </c>
      <c r="E98" s="1" t="s">
        <v>2851</v>
      </c>
      <c r="F98" s="1" t="s">
        <v>451</v>
      </c>
      <c r="G98" s="1" t="s">
        <v>491</v>
      </c>
      <c r="H98" s="2" t="s">
        <v>496</v>
      </c>
      <c r="I98" s="1" t="s">
        <v>398</v>
      </c>
      <c r="J98" s="1" t="s">
        <v>497</v>
      </c>
      <c r="K98" s="1" t="s">
        <v>498</v>
      </c>
      <c r="L98" s="1">
        <v>1</v>
      </c>
      <c r="M98" s="1">
        <v>1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1</v>
      </c>
      <c r="T98" s="1">
        <f t="shared" si="3"/>
        <v>4</v>
      </c>
      <c r="U98" s="3" t="s">
        <v>81</v>
      </c>
      <c r="V98" s="3">
        <v>90</v>
      </c>
      <c r="W98" s="3" t="s">
        <v>102</v>
      </c>
      <c r="X98" s="3">
        <v>21</v>
      </c>
      <c r="Y98" s="3" t="s">
        <v>119</v>
      </c>
      <c r="Z98" s="3" t="s">
        <v>499</v>
      </c>
      <c r="AA98" s="3" t="s">
        <v>120</v>
      </c>
      <c r="AB98" s="3" t="s">
        <v>120</v>
      </c>
      <c r="AC98" s="3" t="s">
        <v>456</v>
      </c>
      <c r="AD98" s="3" t="s">
        <v>176</v>
      </c>
      <c r="AE98" s="3">
        <v>2</v>
      </c>
      <c r="AF98" s="3"/>
      <c r="AG98" s="1" t="s">
        <v>188</v>
      </c>
      <c r="AH98" s="3">
        <v>1</v>
      </c>
      <c r="AI98" s="1">
        <v>0</v>
      </c>
      <c r="AJ98" s="3">
        <v>0</v>
      </c>
      <c r="AK98" s="1">
        <v>0</v>
      </c>
      <c r="AL98" s="5">
        <v>0</v>
      </c>
      <c r="AM98" s="1">
        <v>1</v>
      </c>
      <c r="AN98" s="1">
        <v>1</v>
      </c>
      <c r="AO98" s="1">
        <v>1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5">
        <v>0</v>
      </c>
      <c r="AV98" s="1">
        <v>0</v>
      </c>
      <c r="AW98" s="1">
        <v>0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1</v>
      </c>
      <c r="BD98" s="1">
        <v>0</v>
      </c>
      <c r="BE98" s="1">
        <v>1</v>
      </c>
      <c r="BF98" s="1">
        <v>1</v>
      </c>
      <c r="BG98" s="1">
        <v>1</v>
      </c>
      <c r="BH98" s="3">
        <v>0</v>
      </c>
      <c r="BI98" s="1">
        <v>1</v>
      </c>
      <c r="BJ98" s="1">
        <v>0</v>
      </c>
      <c r="BK98" s="1">
        <v>1</v>
      </c>
      <c r="BL98" s="1">
        <v>0</v>
      </c>
      <c r="BM98" s="1">
        <v>0</v>
      </c>
      <c r="BN98" s="5">
        <f t="shared" si="2"/>
        <v>7</v>
      </c>
      <c r="BO98" s="1">
        <v>0</v>
      </c>
      <c r="BR98" s="1">
        <v>0</v>
      </c>
      <c r="BS98" s="4" t="s">
        <v>500</v>
      </c>
      <c r="BT98" s="1" t="s">
        <v>114</v>
      </c>
      <c r="BV98" s="5"/>
    </row>
    <row r="99" spans="1:74" x14ac:dyDescent="0.25">
      <c r="A99" s="3" t="s">
        <v>118</v>
      </c>
      <c r="B99" s="1" t="s">
        <v>94</v>
      </c>
      <c r="C99" s="1" t="s">
        <v>94</v>
      </c>
      <c r="D99" s="1" t="s">
        <v>77</v>
      </c>
      <c r="E99" s="1" t="s">
        <v>2851</v>
      </c>
      <c r="F99" s="1" t="s">
        <v>451</v>
      </c>
      <c r="G99" s="1" t="s">
        <v>491</v>
      </c>
      <c r="H99" s="2" t="s">
        <v>501</v>
      </c>
      <c r="I99" s="1" t="s">
        <v>502</v>
      </c>
      <c r="K99" s="1" t="s">
        <v>503</v>
      </c>
      <c r="L99" s="1">
        <v>1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f t="shared" si="3"/>
        <v>3</v>
      </c>
      <c r="U99" s="3" t="s">
        <v>91</v>
      </c>
      <c r="V99" s="3">
        <v>400</v>
      </c>
      <c r="W99" s="3" t="s">
        <v>68</v>
      </c>
      <c r="X99" s="3">
        <v>50</v>
      </c>
      <c r="Y99" s="3" t="s">
        <v>119</v>
      </c>
      <c r="Z99" s="3" t="s">
        <v>136</v>
      </c>
      <c r="AA99" s="3" t="s">
        <v>120</v>
      </c>
      <c r="AB99" s="3" t="s">
        <v>120</v>
      </c>
      <c r="AC99" s="3" t="s">
        <v>456</v>
      </c>
      <c r="AD99" s="3" t="s">
        <v>176</v>
      </c>
      <c r="AE99" s="3">
        <v>2</v>
      </c>
      <c r="AF99" s="3"/>
      <c r="AG99" s="1" t="s">
        <v>188</v>
      </c>
      <c r="AH99" s="3">
        <v>1</v>
      </c>
      <c r="AI99" s="1">
        <v>0</v>
      </c>
      <c r="AJ99" s="3">
        <v>0</v>
      </c>
      <c r="AK99" s="1">
        <v>1</v>
      </c>
      <c r="AL99" s="5">
        <v>0</v>
      </c>
      <c r="AM99" s="1">
        <v>1</v>
      </c>
      <c r="AN99" s="1">
        <v>1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5">
        <v>0</v>
      </c>
      <c r="AV99" s="1">
        <v>1</v>
      </c>
      <c r="AW99" s="1">
        <v>1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1</v>
      </c>
      <c r="BD99" s="1">
        <v>1</v>
      </c>
      <c r="BE99" s="1">
        <v>1</v>
      </c>
      <c r="BF99" s="1">
        <v>1</v>
      </c>
      <c r="BG99" s="1">
        <v>0</v>
      </c>
      <c r="BH99" s="3">
        <v>0</v>
      </c>
      <c r="BI99" s="1">
        <v>1</v>
      </c>
      <c r="BJ99" s="1">
        <v>0</v>
      </c>
      <c r="BK99" s="1">
        <v>0</v>
      </c>
      <c r="BL99" s="1">
        <v>0</v>
      </c>
      <c r="BM99" s="1">
        <v>0</v>
      </c>
      <c r="BN99" s="5">
        <f t="shared" si="2"/>
        <v>8</v>
      </c>
      <c r="BO99" s="1">
        <v>0</v>
      </c>
      <c r="BR99" s="1">
        <v>0</v>
      </c>
      <c r="BS99" s="4" t="s">
        <v>289</v>
      </c>
      <c r="BV99" s="5"/>
    </row>
    <row r="100" spans="1:74" x14ac:dyDescent="0.25">
      <c r="A100" s="3" t="s">
        <v>118</v>
      </c>
      <c r="B100" s="1" t="s">
        <v>94</v>
      </c>
      <c r="C100" s="1" t="s">
        <v>94</v>
      </c>
      <c r="D100" s="1" t="s">
        <v>77</v>
      </c>
      <c r="E100" s="1" t="s">
        <v>2851</v>
      </c>
      <c r="F100" s="1" t="s">
        <v>451</v>
      </c>
      <c r="G100" s="1" t="s">
        <v>504</v>
      </c>
      <c r="H100" s="2" t="s">
        <v>505</v>
      </c>
      <c r="I100" s="1" t="s">
        <v>2932</v>
      </c>
      <c r="J100" s="1" t="s">
        <v>506</v>
      </c>
      <c r="K100" s="1" t="s">
        <v>507</v>
      </c>
      <c r="L100" s="1">
        <v>1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f t="shared" si="3"/>
        <v>3</v>
      </c>
      <c r="U100" s="3" t="s">
        <v>91</v>
      </c>
      <c r="V100" s="3">
        <v>154</v>
      </c>
      <c r="W100" s="3" t="s">
        <v>131</v>
      </c>
      <c r="X100" s="3">
        <v>100</v>
      </c>
      <c r="Y100" s="3" t="s">
        <v>119</v>
      </c>
      <c r="Z100" s="3" t="s">
        <v>136</v>
      </c>
      <c r="AA100" s="3" t="s">
        <v>120</v>
      </c>
      <c r="AB100" s="3" t="s">
        <v>259</v>
      </c>
      <c r="AC100" s="3" t="s">
        <v>456</v>
      </c>
      <c r="AD100" s="3" t="s">
        <v>176</v>
      </c>
      <c r="AE100" s="3">
        <v>1</v>
      </c>
      <c r="AF100" s="3"/>
      <c r="AG100" s="1" t="s">
        <v>188</v>
      </c>
      <c r="AH100" s="3">
        <v>1</v>
      </c>
      <c r="AI100" s="1">
        <v>0</v>
      </c>
      <c r="AJ100" s="3">
        <v>1</v>
      </c>
      <c r="AK100" s="1">
        <v>1</v>
      </c>
      <c r="AL100" s="5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5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3">
        <v>0</v>
      </c>
      <c r="BI100" s="1">
        <v>1</v>
      </c>
      <c r="BJ100" s="1">
        <v>0</v>
      </c>
      <c r="BK100" s="1">
        <v>0</v>
      </c>
      <c r="BL100" s="1">
        <v>0</v>
      </c>
      <c r="BM100" s="1">
        <v>0</v>
      </c>
      <c r="BN100" s="5">
        <f t="shared" si="2"/>
        <v>18</v>
      </c>
      <c r="BO100" s="1">
        <v>0</v>
      </c>
      <c r="BR100" s="1">
        <v>0</v>
      </c>
      <c r="BS100" s="4" t="s">
        <v>508</v>
      </c>
      <c r="BV100" s="5"/>
    </row>
    <row r="101" spans="1:74" x14ac:dyDescent="0.25">
      <c r="A101" s="3" t="s">
        <v>118</v>
      </c>
      <c r="B101" s="1" t="s">
        <v>94</v>
      </c>
      <c r="C101" s="1" t="s">
        <v>94</v>
      </c>
      <c r="D101" s="1" t="s">
        <v>77</v>
      </c>
      <c r="E101" s="1" t="s">
        <v>2851</v>
      </c>
      <c r="F101" s="1" t="s">
        <v>451</v>
      </c>
      <c r="G101" s="1" t="s">
        <v>509</v>
      </c>
      <c r="H101" s="2" t="s">
        <v>510</v>
      </c>
      <c r="I101" s="1" t="s">
        <v>2933</v>
      </c>
      <c r="J101" s="1" t="s">
        <v>511</v>
      </c>
      <c r="K101" s="1" t="s">
        <v>512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f t="shared" si="3"/>
        <v>2</v>
      </c>
      <c r="U101" s="3" t="s">
        <v>67</v>
      </c>
      <c r="V101" s="3">
        <v>50</v>
      </c>
      <c r="W101" s="3" t="s">
        <v>68</v>
      </c>
      <c r="X101" s="3">
        <v>50</v>
      </c>
      <c r="Y101" s="3" t="s">
        <v>119</v>
      </c>
      <c r="Z101" s="3" t="s">
        <v>104</v>
      </c>
      <c r="AA101" s="3" t="s">
        <v>120</v>
      </c>
      <c r="AB101" s="3" t="s">
        <v>120</v>
      </c>
      <c r="AC101" s="3" t="s">
        <v>456</v>
      </c>
      <c r="AD101" s="3" t="s">
        <v>74</v>
      </c>
      <c r="AE101" s="3">
        <v>1</v>
      </c>
      <c r="AF101" s="3"/>
      <c r="AG101" s="1" t="s">
        <v>188</v>
      </c>
      <c r="AH101" s="3">
        <v>1</v>
      </c>
      <c r="AI101" s="1">
        <v>0</v>
      </c>
      <c r="AJ101" s="3">
        <v>0</v>
      </c>
      <c r="AK101" s="1">
        <v>0</v>
      </c>
      <c r="AL101" s="5">
        <v>1</v>
      </c>
      <c r="AM101" s="1">
        <v>1</v>
      </c>
      <c r="AN101" s="1">
        <v>1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5">
        <v>1</v>
      </c>
      <c r="AV101" s="1">
        <v>0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1</v>
      </c>
      <c r="BD101" s="1">
        <v>0</v>
      </c>
      <c r="BE101" s="1">
        <v>1</v>
      </c>
      <c r="BF101" s="1">
        <v>1</v>
      </c>
      <c r="BG101" s="1">
        <v>1</v>
      </c>
      <c r="BH101" s="3">
        <v>0</v>
      </c>
      <c r="BI101" s="1">
        <v>1</v>
      </c>
      <c r="BJ101" s="1">
        <v>0</v>
      </c>
      <c r="BK101" s="1">
        <v>1</v>
      </c>
      <c r="BL101" s="1">
        <v>0</v>
      </c>
      <c r="BM101" s="1">
        <v>0</v>
      </c>
      <c r="BN101" s="5">
        <f t="shared" ref="BN101:BN164" si="4">SUM(AQ101:BM101)</f>
        <v>9</v>
      </c>
      <c r="BO101" s="1">
        <v>0</v>
      </c>
      <c r="BR101" s="1">
        <v>0</v>
      </c>
      <c r="BT101" s="1" t="s">
        <v>114</v>
      </c>
      <c r="BV101" s="5"/>
    </row>
    <row r="102" spans="1:74" x14ac:dyDescent="0.25">
      <c r="A102" s="3" t="s">
        <v>118</v>
      </c>
      <c r="B102" s="1" t="s">
        <v>94</v>
      </c>
      <c r="C102" s="1" t="s">
        <v>94</v>
      </c>
      <c r="D102" s="1" t="s">
        <v>77</v>
      </c>
      <c r="E102" s="1" t="s">
        <v>2851</v>
      </c>
      <c r="F102" s="1" t="s">
        <v>451</v>
      </c>
      <c r="G102" s="1" t="s">
        <v>513</v>
      </c>
      <c r="H102" s="2" t="s">
        <v>514</v>
      </c>
      <c r="I102" s="1" t="s">
        <v>2934</v>
      </c>
      <c r="J102" s="1" t="s">
        <v>515</v>
      </c>
      <c r="K102" s="1" t="s">
        <v>516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1</v>
      </c>
      <c r="T102" s="1">
        <f t="shared" si="3"/>
        <v>2</v>
      </c>
      <c r="U102" s="3" t="s">
        <v>81</v>
      </c>
      <c r="V102" s="3">
        <v>100</v>
      </c>
      <c r="W102" s="3" t="s">
        <v>131</v>
      </c>
      <c r="X102" s="3">
        <v>70</v>
      </c>
      <c r="Y102" s="3" t="s">
        <v>119</v>
      </c>
      <c r="Z102" s="3" t="s">
        <v>136</v>
      </c>
      <c r="AA102" s="3" t="s">
        <v>120</v>
      </c>
      <c r="AB102" s="3" t="s">
        <v>120</v>
      </c>
      <c r="AC102" s="3" t="s">
        <v>456</v>
      </c>
      <c r="AD102" s="3" t="s">
        <v>176</v>
      </c>
      <c r="AE102" s="3">
        <v>0</v>
      </c>
      <c r="AF102" s="3"/>
      <c r="AG102" s="1" t="s">
        <v>188</v>
      </c>
      <c r="AH102" s="3">
        <v>1</v>
      </c>
      <c r="AI102" s="1">
        <v>1</v>
      </c>
      <c r="AJ102" s="3">
        <v>1</v>
      </c>
      <c r="AK102" s="1">
        <v>0</v>
      </c>
      <c r="AL102" s="5">
        <v>0</v>
      </c>
      <c r="AM102" s="1">
        <v>1</v>
      </c>
      <c r="AN102" s="1">
        <v>1</v>
      </c>
      <c r="AO102" s="1">
        <v>1</v>
      </c>
      <c r="AP102" s="1">
        <v>1</v>
      </c>
      <c r="AQ102" s="1">
        <v>0</v>
      </c>
      <c r="AR102" s="1">
        <v>1</v>
      </c>
      <c r="AS102" s="1">
        <v>1</v>
      </c>
      <c r="AT102" s="1">
        <v>0</v>
      </c>
      <c r="AU102" s="5">
        <v>0</v>
      </c>
      <c r="AV102" s="1">
        <v>0</v>
      </c>
      <c r="AW102" s="1">
        <v>1</v>
      </c>
      <c r="AX102" s="1">
        <v>0</v>
      </c>
      <c r="AY102" s="1">
        <v>1</v>
      </c>
      <c r="AZ102" s="1">
        <v>1</v>
      </c>
      <c r="BA102" s="1">
        <v>0</v>
      </c>
      <c r="BB102" s="1">
        <v>0</v>
      </c>
      <c r="BC102" s="1">
        <v>1</v>
      </c>
      <c r="BD102" s="1">
        <v>1</v>
      </c>
      <c r="BE102" s="1">
        <v>1</v>
      </c>
      <c r="BF102" s="1">
        <v>1</v>
      </c>
      <c r="BG102" s="1">
        <v>0</v>
      </c>
      <c r="BH102" s="3">
        <v>0</v>
      </c>
      <c r="BI102" s="1">
        <v>1</v>
      </c>
      <c r="BJ102" s="1">
        <v>0</v>
      </c>
      <c r="BK102" s="1">
        <v>1</v>
      </c>
      <c r="BL102" s="1">
        <v>1</v>
      </c>
      <c r="BM102" s="1">
        <v>1</v>
      </c>
      <c r="BN102" s="5">
        <f t="shared" si="4"/>
        <v>13</v>
      </c>
      <c r="BO102" s="1">
        <v>0</v>
      </c>
      <c r="BR102" s="1">
        <v>0</v>
      </c>
      <c r="BS102" s="4" t="s">
        <v>517</v>
      </c>
      <c r="BV102" s="5"/>
    </row>
    <row r="103" spans="1:74" x14ac:dyDescent="0.25">
      <c r="A103" s="3" t="s">
        <v>118</v>
      </c>
      <c r="B103" s="1" t="s">
        <v>94</v>
      </c>
      <c r="C103" s="1" t="s">
        <v>94</v>
      </c>
      <c r="D103" s="1" t="s">
        <v>77</v>
      </c>
      <c r="E103" s="1" t="s">
        <v>2851</v>
      </c>
      <c r="F103" s="1" t="s">
        <v>451</v>
      </c>
      <c r="G103" s="1" t="s">
        <v>518</v>
      </c>
      <c r="H103" s="2" t="s">
        <v>519</v>
      </c>
      <c r="I103" s="1" t="s">
        <v>2935</v>
      </c>
      <c r="J103" s="1" t="s">
        <v>520</v>
      </c>
      <c r="K103" s="1" t="s">
        <v>521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0</v>
      </c>
      <c r="T103" s="1">
        <f t="shared" si="3"/>
        <v>3</v>
      </c>
      <c r="U103" s="3" t="s">
        <v>67</v>
      </c>
      <c r="V103" s="3">
        <v>45</v>
      </c>
      <c r="W103" s="3" t="s">
        <v>68</v>
      </c>
      <c r="X103" s="3">
        <v>49.7</v>
      </c>
      <c r="Y103" s="3" t="s">
        <v>119</v>
      </c>
      <c r="Z103" s="3" t="s">
        <v>104</v>
      </c>
      <c r="AA103" s="3" t="s">
        <v>120</v>
      </c>
      <c r="AB103" s="3" t="s">
        <v>120</v>
      </c>
      <c r="AC103" s="3" t="s">
        <v>456</v>
      </c>
      <c r="AD103" s="3" t="s">
        <v>74</v>
      </c>
      <c r="AE103" s="3">
        <v>1</v>
      </c>
      <c r="AF103" s="3"/>
      <c r="AG103" s="1" t="s">
        <v>188</v>
      </c>
      <c r="AH103" s="3">
        <v>1</v>
      </c>
      <c r="AI103" s="1">
        <v>0</v>
      </c>
      <c r="AJ103" s="3">
        <v>0</v>
      </c>
      <c r="AK103" s="1">
        <v>0</v>
      </c>
      <c r="AL103" s="5">
        <v>1</v>
      </c>
      <c r="AM103" s="1">
        <v>1</v>
      </c>
      <c r="AN103" s="1">
        <v>1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5">
        <v>1</v>
      </c>
      <c r="AV103" s="1">
        <v>0</v>
      </c>
      <c r="AW103" s="1">
        <v>1</v>
      </c>
      <c r="AX103" s="1">
        <v>1</v>
      </c>
      <c r="AY103" s="1">
        <v>1</v>
      </c>
      <c r="AZ103" s="1">
        <v>1</v>
      </c>
      <c r="BA103" s="1">
        <v>0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3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5">
        <f t="shared" si="4"/>
        <v>8</v>
      </c>
      <c r="BO103" s="1">
        <v>0</v>
      </c>
      <c r="BR103" s="1">
        <v>0</v>
      </c>
      <c r="BS103" s="4" t="s">
        <v>522</v>
      </c>
      <c r="BT103" s="1" t="s">
        <v>76</v>
      </c>
      <c r="BV103" s="5"/>
    </row>
    <row r="104" spans="1:74" x14ac:dyDescent="0.25">
      <c r="A104" s="3" t="s">
        <v>118</v>
      </c>
      <c r="B104" s="1" t="s">
        <v>94</v>
      </c>
      <c r="C104" s="1" t="s">
        <v>94</v>
      </c>
      <c r="D104" s="1" t="s">
        <v>77</v>
      </c>
      <c r="E104" s="1" t="s">
        <v>2851</v>
      </c>
      <c r="F104" s="1" t="s">
        <v>451</v>
      </c>
      <c r="G104" s="1" t="s">
        <v>518</v>
      </c>
      <c r="H104" s="2" t="s">
        <v>523</v>
      </c>
      <c r="I104" s="1" t="s">
        <v>2903</v>
      </c>
      <c r="J104" s="1" t="s">
        <v>524</v>
      </c>
      <c r="K104" s="1" t="s">
        <v>525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1</v>
      </c>
      <c r="R104" s="1">
        <v>1</v>
      </c>
      <c r="S104" s="1">
        <v>0</v>
      </c>
      <c r="T104" s="1">
        <f t="shared" si="3"/>
        <v>3</v>
      </c>
      <c r="U104" s="3" t="s">
        <v>67</v>
      </c>
      <c r="V104" s="3">
        <v>40</v>
      </c>
      <c r="W104" s="3" t="s">
        <v>68</v>
      </c>
      <c r="X104" s="3">
        <v>50</v>
      </c>
      <c r="Y104" s="3" t="s">
        <v>119</v>
      </c>
      <c r="Z104" s="3" t="s">
        <v>104</v>
      </c>
      <c r="AA104" s="3" t="s">
        <v>120</v>
      </c>
      <c r="AB104" s="3" t="s">
        <v>120</v>
      </c>
      <c r="AC104" s="3" t="s">
        <v>456</v>
      </c>
      <c r="AD104" s="3" t="s">
        <v>74</v>
      </c>
      <c r="AE104" s="3">
        <v>1</v>
      </c>
      <c r="AF104" s="3"/>
      <c r="AG104" s="1" t="s">
        <v>188</v>
      </c>
      <c r="AH104" s="3">
        <v>1</v>
      </c>
      <c r="AI104" s="1">
        <v>1</v>
      </c>
      <c r="AJ104" s="3">
        <v>0</v>
      </c>
      <c r="AK104" s="1">
        <v>0</v>
      </c>
      <c r="AL104" s="5">
        <v>0</v>
      </c>
      <c r="AM104" s="1">
        <v>1</v>
      </c>
      <c r="AN104" s="1">
        <v>1</v>
      </c>
      <c r="AO104" s="1">
        <v>1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5">
        <v>0</v>
      </c>
      <c r="AV104" s="1">
        <v>0</v>
      </c>
      <c r="AW104" s="1">
        <v>0</v>
      </c>
      <c r="AX104" s="1">
        <v>1</v>
      </c>
      <c r="AY104" s="1">
        <v>1</v>
      </c>
      <c r="AZ104" s="1">
        <v>1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0</v>
      </c>
      <c r="BG104" s="1">
        <v>1</v>
      </c>
      <c r="BH104" s="3">
        <v>0</v>
      </c>
      <c r="BI104" s="1">
        <v>1</v>
      </c>
      <c r="BJ104" s="1">
        <v>1</v>
      </c>
      <c r="BK104" s="1">
        <v>1</v>
      </c>
      <c r="BL104" s="1">
        <v>1</v>
      </c>
      <c r="BM104" s="1">
        <v>0</v>
      </c>
      <c r="BN104" s="5">
        <f t="shared" si="4"/>
        <v>10</v>
      </c>
      <c r="BO104" s="1">
        <v>0</v>
      </c>
      <c r="BR104" s="1">
        <v>0</v>
      </c>
      <c r="BS104" s="4" t="s">
        <v>526</v>
      </c>
      <c r="BT104" s="1" t="s">
        <v>76</v>
      </c>
      <c r="BV104" s="5"/>
    </row>
    <row r="105" spans="1:74" x14ac:dyDescent="0.25">
      <c r="A105" s="3" t="s">
        <v>118</v>
      </c>
      <c r="B105" s="1" t="s">
        <v>94</v>
      </c>
      <c r="C105" s="1" t="s">
        <v>94</v>
      </c>
      <c r="D105" s="1" t="s">
        <v>77</v>
      </c>
      <c r="E105" s="1" t="s">
        <v>2851</v>
      </c>
      <c r="F105" s="1" t="s">
        <v>451</v>
      </c>
      <c r="G105" s="1" t="s">
        <v>518</v>
      </c>
      <c r="H105" s="2" t="s">
        <v>527</v>
      </c>
      <c r="I105" s="1" t="s">
        <v>2936</v>
      </c>
      <c r="J105" s="1" t="s">
        <v>528</v>
      </c>
      <c r="K105" s="1" t="s">
        <v>529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f t="shared" si="3"/>
        <v>2</v>
      </c>
      <c r="U105" s="3" t="s">
        <v>67</v>
      </c>
      <c r="V105" s="3">
        <v>41</v>
      </c>
      <c r="W105" s="3" t="s">
        <v>68</v>
      </c>
      <c r="X105" s="3">
        <v>35</v>
      </c>
      <c r="Y105" s="3" t="s">
        <v>119</v>
      </c>
      <c r="Z105" s="3" t="s">
        <v>241</v>
      </c>
      <c r="AA105" s="3" t="s">
        <v>120</v>
      </c>
      <c r="AB105" s="3" t="s">
        <v>120</v>
      </c>
      <c r="AC105" s="3" t="s">
        <v>456</v>
      </c>
      <c r="AD105" s="3" t="s">
        <v>74</v>
      </c>
      <c r="AE105" s="3">
        <v>1</v>
      </c>
      <c r="AF105" s="3"/>
      <c r="AG105" s="1" t="s">
        <v>188</v>
      </c>
      <c r="AH105" s="3">
        <v>1</v>
      </c>
      <c r="AI105" s="1">
        <v>1</v>
      </c>
      <c r="AJ105" s="3">
        <v>1</v>
      </c>
      <c r="AK105" s="1">
        <v>0</v>
      </c>
      <c r="AL105" s="5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0</v>
      </c>
      <c r="AR105" s="1">
        <v>1</v>
      </c>
      <c r="AS105" s="1">
        <v>0</v>
      </c>
      <c r="AT105" s="1">
        <v>0</v>
      </c>
      <c r="AU105" s="5">
        <v>1</v>
      </c>
      <c r="AV105" s="1">
        <v>0</v>
      </c>
      <c r="AW105" s="1">
        <v>1</v>
      </c>
      <c r="AX105" s="1">
        <v>1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1</v>
      </c>
      <c r="BF105" s="1">
        <v>0</v>
      </c>
      <c r="BG105" s="1">
        <v>1</v>
      </c>
      <c r="BH105" s="3">
        <v>0</v>
      </c>
      <c r="BI105" s="1">
        <v>1</v>
      </c>
      <c r="BJ105" s="1">
        <v>0</v>
      </c>
      <c r="BK105" s="1">
        <v>1</v>
      </c>
      <c r="BL105" s="1">
        <v>1</v>
      </c>
      <c r="BM105" s="1">
        <v>0</v>
      </c>
      <c r="BN105" s="5">
        <f t="shared" si="4"/>
        <v>12</v>
      </c>
      <c r="BO105" s="1">
        <v>0</v>
      </c>
      <c r="BR105" s="1">
        <v>0</v>
      </c>
      <c r="BS105" s="4" t="s">
        <v>530</v>
      </c>
      <c r="BT105" s="1" t="s">
        <v>76</v>
      </c>
      <c r="BV105" s="5"/>
    </row>
    <row r="106" spans="1:74" x14ac:dyDescent="0.25">
      <c r="A106" s="3" t="s">
        <v>118</v>
      </c>
      <c r="B106" s="1" t="s">
        <v>94</v>
      </c>
      <c r="C106" s="1" t="s">
        <v>94</v>
      </c>
      <c r="D106" s="1" t="s">
        <v>77</v>
      </c>
      <c r="E106" s="1" t="s">
        <v>2851</v>
      </c>
      <c r="F106" s="3" t="s">
        <v>451</v>
      </c>
      <c r="G106" s="3" t="s">
        <v>531</v>
      </c>
      <c r="H106" s="2" t="s">
        <v>532</v>
      </c>
      <c r="I106" s="3" t="s">
        <v>533</v>
      </c>
      <c r="J106" s="3"/>
      <c r="K106" s="3"/>
      <c r="L106" s="3">
        <v>1</v>
      </c>
      <c r="M106" s="3">
        <v>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1">
        <f t="shared" si="3"/>
        <v>2</v>
      </c>
      <c r="U106" s="3" t="s">
        <v>91</v>
      </c>
      <c r="V106" s="3">
        <v>115</v>
      </c>
      <c r="W106" s="3" t="s">
        <v>131</v>
      </c>
      <c r="X106" s="3">
        <v>60</v>
      </c>
      <c r="Y106" s="3" t="s">
        <v>119</v>
      </c>
      <c r="Z106" s="3" t="s">
        <v>229</v>
      </c>
      <c r="AA106" s="3" t="s">
        <v>534</v>
      </c>
      <c r="AB106" s="3" t="s">
        <v>242</v>
      </c>
      <c r="AC106" s="3" t="s">
        <v>73</v>
      </c>
      <c r="AD106" s="3" t="s">
        <v>74</v>
      </c>
      <c r="AE106" s="3">
        <v>0</v>
      </c>
      <c r="AF106" s="3"/>
      <c r="AG106" s="1" t="s">
        <v>188</v>
      </c>
      <c r="AH106" s="3">
        <v>1</v>
      </c>
      <c r="AI106" s="1">
        <v>1</v>
      </c>
      <c r="AJ106" s="3">
        <v>0</v>
      </c>
      <c r="AK106" s="1">
        <v>0</v>
      </c>
      <c r="AL106" s="5">
        <v>0</v>
      </c>
      <c r="AM106" s="1">
        <v>0</v>
      </c>
      <c r="AN106" s="1">
        <v>0</v>
      </c>
      <c r="AO106" s="1">
        <v>1</v>
      </c>
      <c r="AP106" s="1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1">
        <v>0</v>
      </c>
      <c r="BD106" s="3">
        <v>0</v>
      </c>
      <c r="BE106" s="3">
        <v>0</v>
      </c>
      <c r="BF106" s="3">
        <v>0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3">
        <v>1</v>
      </c>
      <c r="BN106" s="5">
        <f t="shared" si="4"/>
        <v>7</v>
      </c>
      <c r="BO106" s="3">
        <v>0</v>
      </c>
      <c r="BP106" s="1">
        <v>1</v>
      </c>
      <c r="BR106" s="3">
        <v>0</v>
      </c>
      <c r="BS106" s="3"/>
      <c r="BT106" s="3" t="s">
        <v>440</v>
      </c>
      <c r="BU106" s="3">
        <v>0</v>
      </c>
      <c r="BV106" s="3"/>
    </row>
    <row r="107" spans="1:74" x14ac:dyDescent="0.25">
      <c r="A107" s="3" t="s">
        <v>66</v>
      </c>
      <c r="B107" s="1" t="s">
        <v>94</v>
      </c>
      <c r="C107" s="1" t="s">
        <v>94</v>
      </c>
      <c r="D107" s="1" t="s">
        <v>77</v>
      </c>
      <c r="E107" s="1" t="s">
        <v>2851</v>
      </c>
      <c r="F107" s="1" t="s">
        <v>451</v>
      </c>
      <c r="G107" s="1" t="s">
        <v>535</v>
      </c>
      <c r="H107" s="2" t="s">
        <v>536</v>
      </c>
      <c r="I107" s="1" t="s">
        <v>2936</v>
      </c>
      <c r="J107" s="1" t="s">
        <v>537</v>
      </c>
      <c r="K107" s="1" t="s">
        <v>538</v>
      </c>
      <c r="L107" s="1">
        <v>1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0</v>
      </c>
      <c r="T107" s="1">
        <f t="shared" si="3"/>
        <v>3</v>
      </c>
      <c r="U107" s="3" t="s">
        <v>91</v>
      </c>
      <c r="V107" s="3">
        <v>230</v>
      </c>
      <c r="W107" s="3" t="s">
        <v>131</v>
      </c>
      <c r="X107" s="3">
        <v>120</v>
      </c>
      <c r="Y107" s="3" t="s">
        <v>119</v>
      </c>
      <c r="Z107" s="3" t="s">
        <v>136</v>
      </c>
      <c r="AA107" s="3" t="s">
        <v>185</v>
      </c>
      <c r="AB107" s="3" t="s">
        <v>242</v>
      </c>
      <c r="AC107" s="3" t="s">
        <v>456</v>
      </c>
      <c r="AD107" s="3" t="s">
        <v>176</v>
      </c>
      <c r="AE107" s="3">
        <v>1</v>
      </c>
      <c r="AF107" s="3"/>
      <c r="AG107" s="1" t="s">
        <v>188</v>
      </c>
      <c r="AH107" s="3">
        <v>1</v>
      </c>
      <c r="AI107" s="1">
        <v>0</v>
      </c>
      <c r="AJ107" s="3">
        <v>0</v>
      </c>
      <c r="AK107" s="1">
        <v>1</v>
      </c>
      <c r="AL107" s="5">
        <v>0</v>
      </c>
      <c r="AM107" s="1">
        <v>1</v>
      </c>
      <c r="AN107" s="1">
        <v>1</v>
      </c>
      <c r="AO107" s="1">
        <v>1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3">
        <v>1</v>
      </c>
      <c r="BI107" s="1">
        <v>1</v>
      </c>
      <c r="BJ107" s="1">
        <v>1</v>
      </c>
      <c r="BK107" s="1">
        <v>1</v>
      </c>
      <c r="BL107" s="1">
        <v>0</v>
      </c>
      <c r="BM107" s="1">
        <v>0</v>
      </c>
      <c r="BN107" s="5">
        <f t="shared" si="4"/>
        <v>11</v>
      </c>
      <c r="BO107" s="1">
        <v>0</v>
      </c>
      <c r="BR107" s="1">
        <v>0</v>
      </c>
      <c r="BS107" s="4" t="s">
        <v>539</v>
      </c>
      <c r="BV107" s="5"/>
    </row>
    <row r="108" spans="1:74" x14ac:dyDescent="0.25">
      <c r="A108" s="3" t="s">
        <v>118</v>
      </c>
      <c r="B108" s="1" t="s">
        <v>94</v>
      </c>
      <c r="C108" s="1" t="s">
        <v>94</v>
      </c>
      <c r="D108" s="1" t="s">
        <v>77</v>
      </c>
      <c r="E108" s="1" t="s">
        <v>2851</v>
      </c>
      <c r="F108" s="1" t="s">
        <v>451</v>
      </c>
      <c r="G108" s="1" t="s">
        <v>540</v>
      </c>
      <c r="H108" s="2" t="s">
        <v>541</v>
      </c>
      <c r="I108" s="1" t="s">
        <v>2903</v>
      </c>
      <c r="J108" s="1" t="s">
        <v>542</v>
      </c>
      <c r="K108" s="1" t="s">
        <v>543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1</v>
      </c>
      <c r="T108" s="1">
        <f t="shared" si="3"/>
        <v>4</v>
      </c>
      <c r="U108" s="3" t="s">
        <v>91</v>
      </c>
      <c r="V108" s="3">
        <v>170</v>
      </c>
      <c r="W108" s="3" t="s">
        <v>68</v>
      </c>
      <c r="X108" s="3">
        <v>28</v>
      </c>
      <c r="Y108" s="3" t="s">
        <v>119</v>
      </c>
      <c r="Z108" s="3" t="s">
        <v>136</v>
      </c>
      <c r="AA108" s="3" t="s">
        <v>185</v>
      </c>
      <c r="AB108" s="3" t="s">
        <v>242</v>
      </c>
      <c r="AC108" s="3" t="s">
        <v>456</v>
      </c>
      <c r="AD108" s="3" t="s">
        <v>176</v>
      </c>
      <c r="AE108" s="3">
        <v>2</v>
      </c>
      <c r="AF108" s="3"/>
      <c r="AG108" s="1" t="s">
        <v>188</v>
      </c>
      <c r="AH108" s="3">
        <v>1</v>
      </c>
      <c r="AI108" s="1">
        <v>0</v>
      </c>
      <c r="AJ108" s="3">
        <v>1</v>
      </c>
      <c r="AK108" s="1">
        <v>1</v>
      </c>
      <c r="AL108" s="5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0</v>
      </c>
      <c r="AT108" s="1">
        <v>0</v>
      </c>
      <c r="AU108" s="5">
        <v>1</v>
      </c>
      <c r="AV108" s="1">
        <v>0</v>
      </c>
      <c r="AW108" s="1">
        <v>1</v>
      </c>
      <c r="AX108" s="1">
        <v>1</v>
      </c>
      <c r="AY108" s="1">
        <v>1</v>
      </c>
      <c r="AZ108" s="1">
        <v>1</v>
      </c>
      <c r="BA108" s="1">
        <v>0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3">
        <v>0</v>
      </c>
      <c r="BI108" s="1">
        <v>1</v>
      </c>
      <c r="BJ108" s="1">
        <v>0</v>
      </c>
      <c r="BK108" s="1">
        <v>1</v>
      </c>
      <c r="BL108" s="1">
        <v>0</v>
      </c>
      <c r="BM108" s="1">
        <v>0</v>
      </c>
      <c r="BN108" s="5">
        <f t="shared" si="4"/>
        <v>15</v>
      </c>
      <c r="BO108" s="1">
        <v>0</v>
      </c>
      <c r="BR108" s="1">
        <v>0</v>
      </c>
      <c r="BS108" s="4" t="s">
        <v>544</v>
      </c>
      <c r="BT108" s="1" t="s">
        <v>76</v>
      </c>
      <c r="BV108" s="5"/>
    </row>
    <row r="109" spans="1:74" x14ac:dyDescent="0.25">
      <c r="A109" s="3" t="s">
        <v>118</v>
      </c>
      <c r="B109" s="1" t="s">
        <v>94</v>
      </c>
      <c r="C109" s="1" t="s">
        <v>94</v>
      </c>
      <c r="D109" s="1" t="s">
        <v>77</v>
      </c>
      <c r="E109" s="1" t="s">
        <v>2851</v>
      </c>
      <c r="F109" s="1" t="s">
        <v>451</v>
      </c>
      <c r="G109" s="1" t="s">
        <v>545</v>
      </c>
      <c r="H109" s="2" t="s">
        <v>546</v>
      </c>
      <c r="I109" s="1" t="s">
        <v>2937</v>
      </c>
      <c r="J109" s="1" t="s">
        <v>547</v>
      </c>
      <c r="K109" s="1" t="s">
        <v>548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f t="shared" si="3"/>
        <v>1</v>
      </c>
      <c r="U109" s="3" t="s">
        <v>81</v>
      </c>
      <c r="V109" s="3">
        <v>55</v>
      </c>
      <c r="W109" s="3" t="s">
        <v>68</v>
      </c>
      <c r="X109" s="3">
        <v>29</v>
      </c>
      <c r="Y109" s="3" t="s">
        <v>119</v>
      </c>
      <c r="Z109" s="3" t="s">
        <v>104</v>
      </c>
      <c r="AA109" s="3" t="s">
        <v>120</v>
      </c>
      <c r="AB109" s="3" t="s">
        <v>120</v>
      </c>
      <c r="AC109" s="3" t="s">
        <v>456</v>
      </c>
      <c r="AD109" s="3" t="s">
        <v>74</v>
      </c>
      <c r="AE109" s="3">
        <v>2</v>
      </c>
      <c r="AF109" s="3"/>
      <c r="AG109" s="1" t="s">
        <v>188</v>
      </c>
      <c r="AH109" s="3">
        <v>1</v>
      </c>
      <c r="AI109" s="1">
        <v>0</v>
      </c>
      <c r="AJ109" s="3">
        <v>0</v>
      </c>
      <c r="AK109" s="1">
        <v>0</v>
      </c>
      <c r="AL109" s="5">
        <v>0</v>
      </c>
      <c r="AM109" s="1">
        <v>1</v>
      </c>
      <c r="AN109" s="1">
        <v>1</v>
      </c>
      <c r="AO109" s="1">
        <v>1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1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1</v>
      </c>
      <c r="BD109" s="1">
        <v>0</v>
      </c>
      <c r="BE109" s="1">
        <v>1</v>
      </c>
      <c r="BF109" s="1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5">
        <f t="shared" si="4"/>
        <v>4</v>
      </c>
      <c r="BO109" s="1">
        <v>0</v>
      </c>
      <c r="BR109" s="1">
        <v>0</v>
      </c>
      <c r="BS109" s="4">
        <v>49</v>
      </c>
      <c r="BT109" s="1" t="s">
        <v>114</v>
      </c>
      <c r="BV109" s="5"/>
    </row>
    <row r="110" spans="1:74" x14ac:dyDescent="0.25">
      <c r="A110" s="3" t="s">
        <v>118</v>
      </c>
      <c r="B110" s="1" t="s">
        <v>94</v>
      </c>
      <c r="C110" s="1" t="s">
        <v>94</v>
      </c>
      <c r="D110" s="1" t="s">
        <v>77</v>
      </c>
      <c r="E110" s="1" t="s">
        <v>2851</v>
      </c>
      <c r="F110" s="1" t="s">
        <v>451</v>
      </c>
      <c r="G110" s="1" t="s">
        <v>545</v>
      </c>
      <c r="H110" s="2" t="s">
        <v>549</v>
      </c>
      <c r="I110" s="1" t="s">
        <v>2938</v>
      </c>
      <c r="J110" s="1" t="s">
        <v>550</v>
      </c>
      <c r="K110" s="1" t="s">
        <v>551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1</v>
      </c>
      <c r="R110" s="1">
        <v>1</v>
      </c>
      <c r="S110" s="1">
        <v>0</v>
      </c>
      <c r="T110" s="1">
        <f t="shared" si="3"/>
        <v>3</v>
      </c>
      <c r="U110" s="3" t="s">
        <v>81</v>
      </c>
      <c r="V110" s="3">
        <v>55</v>
      </c>
      <c r="W110" s="3" t="s">
        <v>131</v>
      </c>
      <c r="X110" s="3">
        <v>60</v>
      </c>
      <c r="Y110" s="3" t="s">
        <v>119</v>
      </c>
      <c r="Z110" s="3" t="s">
        <v>104</v>
      </c>
      <c r="AA110" s="3" t="s">
        <v>120</v>
      </c>
      <c r="AB110" s="3" t="s">
        <v>120</v>
      </c>
      <c r="AC110" s="3" t="s">
        <v>456</v>
      </c>
      <c r="AD110" s="3" t="s">
        <v>74</v>
      </c>
      <c r="AE110" s="3">
        <v>2</v>
      </c>
      <c r="AF110" s="3"/>
      <c r="AG110" s="1" t="s">
        <v>188</v>
      </c>
      <c r="AH110" s="3">
        <v>1</v>
      </c>
      <c r="AI110" s="1">
        <v>1</v>
      </c>
      <c r="AJ110" s="3">
        <v>0</v>
      </c>
      <c r="AK110" s="1">
        <v>0</v>
      </c>
      <c r="AL110" s="5">
        <v>1</v>
      </c>
      <c r="AM110" s="1">
        <v>1</v>
      </c>
      <c r="AN110" s="1">
        <v>1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5">
        <v>1</v>
      </c>
      <c r="AV110" s="1">
        <v>1</v>
      </c>
      <c r="AW110" s="1">
        <v>1</v>
      </c>
      <c r="AX110" s="1">
        <v>0</v>
      </c>
      <c r="AY110" s="1">
        <v>1</v>
      </c>
      <c r="AZ110" s="1">
        <v>1</v>
      </c>
      <c r="BA110" s="1">
        <v>0</v>
      </c>
      <c r="BB110" s="1">
        <v>0</v>
      </c>
      <c r="BC110" s="1">
        <v>1</v>
      </c>
      <c r="BD110" s="1">
        <v>0</v>
      </c>
      <c r="BE110" s="1">
        <v>1</v>
      </c>
      <c r="BF110" s="1">
        <v>0</v>
      </c>
      <c r="BG110" s="1">
        <v>0</v>
      </c>
      <c r="BH110" s="3">
        <v>0</v>
      </c>
      <c r="BI110" s="1">
        <v>0</v>
      </c>
      <c r="BJ110" s="1">
        <v>1</v>
      </c>
      <c r="BK110" s="1">
        <v>0</v>
      </c>
      <c r="BL110" s="1">
        <v>0</v>
      </c>
      <c r="BM110" s="1">
        <v>1</v>
      </c>
      <c r="BN110" s="5">
        <f t="shared" si="4"/>
        <v>9</v>
      </c>
      <c r="BO110" s="1">
        <v>0</v>
      </c>
      <c r="BR110" s="1">
        <v>0</v>
      </c>
      <c r="BS110" s="4" t="s">
        <v>552</v>
      </c>
      <c r="BT110" s="1" t="s">
        <v>76</v>
      </c>
      <c r="BV110" s="5"/>
    </row>
    <row r="111" spans="1:74" x14ac:dyDescent="0.25">
      <c r="A111" s="3" t="s">
        <v>118</v>
      </c>
      <c r="B111" s="1" t="s">
        <v>94</v>
      </c>
      <c r="C111" s="1" t="s">
        <v>94</v>
      </c>
      <c r="D111" s="1" t="s">
        <v>77</v>
      </c>
      <c r="E111" s="1" t="s">
        <v>2851</v>
      </c>
      <c r="F111" s="1" t="s">
        <v>451</v>
      </c>
      <c r="G111" s="1" t="s">
        <v>545</v>
      </c>
      <c r="H111" s="2" t="s">
        <v>553</v>
      </c>
      <c r="I111" s="1" t="s">
        <v>709</v>
      </c>
      <c r="J111" s="1" t="s">
        <v>554</v>
      </c>
      <c r="K111" s="1" t="s">
        <v>555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1</v>
      </c>
      <c r="R111" s="1">
        <v>1</v>
      </c>
      <c r="S111" s="1">
        <v>0</v>
      </c>
      <c r="T111" s="1">
        <f t="shared" si="3"/>
        <v>3</v>
      </c>
      <c r="U111" s="3" t="s">
        <v>81</v>
      </c>
      <c r="V111" s="3">
        <v>53</v>
      </c>
      <c r="W111" s="3" t="s">
        <v>68</v>
      </c>
      <c r="X111" s="3">
        <v>48.3</v>
      </c>
      <c r="Y111" s="3" t="s">
        <v>119</v>
      </c>
      <c r="Z111" s="3" t="s">
        <v>104</v>
      </c>
      <c r="AA111" s="3" t="s">
        <v>120</v>
      </c>
      <c r="AB111" s="3" t="s">
        <v>120</v>
      </c>
      <c r="AC111" s="3" t="s">
        <v>456</v>
      </c>
      <c r="AD111" s="3" t="s">
        <v>74</v>
      </c>
      <c r="AE111" s="3">
        <v>2</v>
      </c>
      <c r="AF111" s="3"/>
      <c r="AG111" s="1" t="s">
        <v>188</v>
      </c>
      <c r="AH111" s="3">
        <v>1</v>
      </c>
      <c r="AI111" s="1">
        <v>1</v>
      </c>
      <c r="AJ111" s="3">
        <v>1</v>
      </c>
      <c r="AK111" s="1">
        <v>0</v>
      </c>
      <c r="AL111" s="5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5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0</v>
      </c>
      <c r="BB111" s="1">
        <v>0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3">
        <v>0</v>
      </c>
      <c r="BI111" s="1">
        <v>1</v>
      </c>
      <c r="BJ111" s="1">
        <v>0</v>
      </c>
      <c r="BK111" s="1">
        <v>1</v>
      </c>
      <c r="BL111" s="1">
        <v>1</v>
      </c>
      <c r="BM111" s="1">
        <v>0</v>
      </c>
      <c r="BN111" s="5">
        <f t="shared" si="4"/>
        <v>15</v>
      </c>
      <c r="BO111" s="1">
        <v>0</v>
      </c>
      <c r="BR111" s="1">
        <v>0</v>
      </c>
      <c r="BS111" s="4" t="s">
        <v>556</v>
      </c>
      <c r="BT111" s="1" t="s">
        <v>76</v>
      </c>
      <c r="BV111" s="5"/>
    </row>
    <row r="112" spans="1:74" x14ac:dyDescent="0.25">
      <c r="A112" s="3" t="s">
        <v>66</v>
      </c>
      <c r="B112" s="1" t="s">
        <v>94</v>
      </c>
      <c r="C112" s="1" t="s">
        <v>94</v>
      </c>
      <c r="D112" s="1" t="s">
        <v>77</v>
      </c>
      <c r="E112" s="1" t="s">
        <v>2851</v>
      </c>
      <c r="F112" s="1" t="s">
        <v>451</v>
      </c>
      <c r="G112" s="1" t="s">
        <v>557</v>
      </c>
      <c r="H112" s="2" t="s">
        <v>558</v>
      </c>
      <c r="I112" s="1" t="s">
        <v>2939</v>
      </c>
      <c r="J112" s="1" t="s">
        <v>559</v>
      </c>
      <c r="K112" s="1" t="s">
        <v>560</v>
      </c>
      <c r="L112" s="1">
        <v>1</v>
      </c>
      <c r="M112" s="1">
        <v>1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f t="shared" si="3"/>
        <v>4</v>
      </c>
      <c r="U112" s="3" t="s">
        <v>91</v>
      </c>
      <c r="V112" s="3">
        <v>360</v>
      </c>
      <c r="W112" s="3" t="s">
        <v>131</v>
      </c>
      <c r="X112" s="3">
        <v>150</v>
      </c>
      <c r="Y112" s="3" t="s">
        <v>119</v>
      </c>
      <c r="Z112" s="3" t="s">
        <v>136</v>
      </c>
      <c r="AA112" s="3" t="s">
        <v>120</v>
      </c>
      <c r="AB112" s="3" t="s">
        <v>259</v>
      </c>
      <c r="AC112" s="3" t="s">
        <v>456</v>
      </c>
      <c r="AD112" s="3" t="s">
        <v>176</v>
      </c>
      <c r="AE112" s="3">
        <v>1</v>
      </c>
      <c r="AF112" s="3"/>
      <c r="AG112" s="1" t="s">
        <v>188</v>
      </c>
      <c r="AH112" s="3">
        <v>1</v>
      </c>
      <c r="AI112" s="1">
        <v>0</v>
      </c>
      <c r="AJ112" s="3">
        <v>1</v>
      </c>
      <c r="AK112" s="1">
        <v>1</v>
      </c>
      <c r="AL112" s="5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0</v>
      </c>
      <c r="AR112" s="1">
        <v>1</v>
      </c>
      <c r="AS112" s="1">
        <v>0</v>
      </c>
      <c r="AT112" s="1">
        <v>0</v>
      </c>
      <c r="AU112" s="5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3">
        <v>1</v>
      </c>
      <c r="BI112" s="1">
        <v>1</v>
      </c>
      <c r="BJ112" s="1">
        <v>1</v>
      </c>
      <c r="BK112" s="1">
        <v>1</v>
      </c>
      <c r="BL112" s="1">
        <v>0</v>
      </c>
      <c r="BM112" s="1">
        <v>0</v>
      </c>
      <c r="BN112" s="5">
        <f t="shared" si="4"/>
        <v>18</v>
      </c>
      <c r="BO112" s="1">
        <v>0</v>
      </c>
      <c r="BR112" s="1">
        <v>0</v>
      </c>
      <c r="BS112" s="4" t="s">
        <v>561</v>
      </c>
      <c r="BV112" s="5"/>
    </row>
    <row r="113" spans="1:74" x14ac:dyDescent="0.25">
      <c r="A113" s="3" t="s">
        <v>66</v>
      </c>
      <c r="B113" s="1" t="s">
        <v>94</v>
      </c>
      <c r="C113" s="1" t="s">
        <v>94</v>
      </c>
      <c r="D113" s="1" t="s">
        <v>77</v>
      </c>
      <c r="E113" s="1" t="s">
        <v>2851</v>
      </c>
      <c r="F113" s="1" t="s">
        <v>451</v>
      </c>
      <c r="G113" s="1" t="s">
        <v>557</v>
      </c>
      <c r="H113" s="2" t="s">
        <v>562</v>
      </c>
      <c r="I113" s="1" t="s">
        <v>2903</v>
      </c>
      <c r="J113" s="1" t="s">
        <v>563</v>
      </c>
      <c r="K113" s="1" t="s">
        <v>564</v>
      </c>
      <c r="L113" s="1">
        <v>1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>
        <v>0</v>
      </c>
      <c r="S113" s="1">
        <v>1</v>
      </c>
      <c r="T113" s="1">
        <f t="shared" si="3"/>
        <v>4</v>
      </c>
      <c r="U113" s="3" t="s">
        <v>91</v>
      </c>
      <c r="V113" s="3">
        <v>130</v>
      </c>
      <c r="W113" s="3" t="s">
        <v>131</v>
      </c>
      <c r="X113" s="3">
        <v>68</v>
      </c>
      <c r="Y113" s="3" t="s">
        <v>119</v>
      </c>
      <c r="Z113" s="3" t="s">
        <v>104</v>
      </c>
      <c r="AA113" s="3" t="s">
        <v>120</v>
      </c>
      <c r="AB113" s="3" t="s">
        <v>259</v>
      </c>
      <c r="AC113" s="3" t="s">
        <v>456</v>
      </c>
      <c r="AD113" s="3" t="s">
        <v>176</v>
      </c>
      <c r="AE113" s="3">
        <v>1</v>
      </c>
      <c r="AF113" s="3"/>
      <c r="AG113" s="1" t="s">
        <v>212</v>
      </c>
      <c r="AH113" s="3">
        <v>1</v>
      </c>
      <c r="AI113" s="1">
        <v>0</v>
      </c>
      <c r="AJ113" s="3">
        <v>0</v>
      </c>
      <c r="AK113" s="1">
        <v>1</v>
      </c>
      <c r="AL113" s="5">
        <v>0</v>
      </c>
      <c r="AM113" s="1">
        <v>1</v>
      </c>
      <c r="AN113" s="1">
        <v>1</v>
      </c>
      <c r="AO113" s="1">
        <v>1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5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1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3">
        <v>0</v>
      </c>
      <c r="BI113" s="1">
        <v>1</v>
      </c>
      <c r="BJ113" s="1">
        <v>0</v>
      </c>
      <c r="BK113" s="1">
        <v>0</v>
      </c>
      <c r="BL113" s="1">
        <v>0</v>
      </c>
      <c r="BM113" s="1">
        <v>0</v>
      </c>
      <c r="BN113" s="5">
        <f t="shared" si="4"/>
        <v>4</v>
      </c>
      <c r="BO113" s="1">
        <v>0</v>
      </c>
      <c r="BR113" s="1">
        <v>0</v>
      </c>
      <c r="BS113" s="4" t="s">
        <v>565</v>
      </c>
      <c r="BV113" s="5"/>
    </row>
    <row r="114" spans="1:74" x14ac:dyDescent="0.25">
      <c r="A114" s="3" t="s">
        <v>66</v>
      </c>
      <c r="B114" s="1" t="s">
        <v>94</v>
      </c>
      <c r="C114" s="1" t="s">
        <v>94</v>
      </c>
      <c r="D114" s="1" t="s">
        <v>77</v>
      </c>
      <c r="E114" s="1" t="s">
        <v>2851</v>
      </c>
      <c r="F114" s="1" t="s">
        <v>451</v>
      </c>
      <c r="G114" s="1" t="s">
        <v>557</v>
      </c>
      <c r="H114" s="2" t="s">
        <v>566</v>
      </c>
      <c r="I114" s="1" t="s">
        <v>2277</v>
      </c>
      <c r="J114" s="1" t="s">
        <v>567</v>
      </c>
      <c r="K114" s="1" t="s">
        <v>568</v>
      </c>
      <c r="L114" s="1">
        <v>1</v>
      </c>
      <c r="M114" s="1">
        <v>1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f t="shared" si="3"/>
        <v>4</v>
      </c>
      <c r="U114" s="3" t="s">
        <v>91</v>
      </c>
      <c r="V114" s="3">
        <v>825</v>
      </c>
      <c r="W114" s="3" t="s">
        <v>131</v>
      </c>
      <c r="X114" s="3">
        <v>150</v>
      </c>
      <c r="Y114" s="3" t="s">
        <v>119</v>
      </c>
      <c r="Z114" s="3" t="s">
        <v>136</v>
      </c>
      <c r="AA114" s="3" t="s">
        <v>120</v>
      </c>
      <c r="AB114" s="3" t="s">
        <v>259</v>
      </c>
      <c r="AC114" s="3" t="s">
        <v>456</v>
      </c>
      <c r="AD114" s="3" t="s">
        <v>176</v>
      </c>
      <c r="AE114" s="3">
        <v>1</v>
      </c>
      <c r="AF114" s="3"/>
      <c r="AG114" s="1" t="s">
        <v>188</v>
      </c>
      <c r="AH114" s="3">
        <v>1</v>
      </c>
      <c r="AI114" s="1">
        <v>1</v>
      </c>
      <c r="AJ114" s="3">
        <v>0</v>
      </c>
      <c r="AK114" s="1">
        <v>1</v>
      </c>
      <c r="AL114" s="5">
        <v>1</v>
      </c>
      <c r="AM114" s="1">
        <v>1</v>
      </c>
      <c r="AN114" s="1">
        <v>0</v>
      </c>
      <c r="AO114" s="1">
        <v>1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5">
        <v>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1</v>
      </c>
      <c r="BB114" s="1">
        <v>0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3">
        <v>1</v>
      </c>
      <c r="BI114" s="1">
        <v>1</v>
      </c>
      <c r="BJ114" s="1">
        <v>0</v>
      </c>
      <c r="BK114" s="1">
        <v>1</v>
      </c>
      <c r="BL114" s="1">
        <v>1</v>
      </c>
      <c r="BM114" s="1">
        <v>1</v>
      </c>
      <c r="BN114" s="5">
        <f t="shared" si="4"/>
        <v>12</v>
      </c>
      <c r="BO114" s="1">
        <v>0</v>
      </c>
      <c r="BR114" s="1">
        <v>0</v>
      </c>
      <c r="BS114" s="4" t="s">
        <v>569</v>
      </c>
      <c r="BV114" s="5"/>
    </row>
    <row r="115" spans="1:74" x14ac:dyDescent="0.25">
      <c r="A115" s="3" t="s">
        <v>66</v>
      </c>
      <c r="B115" s="1" t="s">
        <v>94</v>
      </c>
      <c r="C115" s="1" t="s">
        <v>94</v>
      </c>
      <c r="D115" s="1" t="s">
        <v>77</v>
      </c>
      <c r="E115" s="1" t="s">
        <v>2851</v>
      </c>
      <c r="F115" s="1" t="s">
        <v>451</v>
      </c>
      <c r="G115" s="1" t="s">
        <v>557</v>
      </c>
      <c r="H115" s="2" t="s">
        <v>570</v>
      </c>
      <c r="I115" s="1" t="s">
        <v>2277</v>
      </c>
      <c r="J115" s="1" t="s">
        <v>571</v>
      </c>
      <c r="K115" s="1" t="s">
        <v>572</v>
      </c>
      <c r="L115" s="1">
        <v>1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f t="shared" si="3"/>
        <v>4</v>
      </c>
      <c r="U115" s="3" t="s">
        <v>91</v>
      </c>
      <c r="V115" s="3">
        <v>160</v>
      </c>
      <c r="W115" s="3" t="s">
        <v>131</v>
      </c>
      <c r="X115" s="3">
        <v>160</v>
      </c>
      <c r="Y115" s="3" t="s">
        <v>119</v>
      </c>
      <c r="Z115" s="3" t="s">
        <v>136</v>
      </c>
      <c r="AA115" s="3" t="s">
        <v>120</v>
      </c>
      <c r="AB115" s="3" t="s">
        <v>259</v>
      </c>
      <c r="AC115" s="3" t="s">
        <v>456</v>
      </c>
      <c r="AD115" s="3" t="s">
        <v>176</v>
      </c>
      <c r="AE115" s="3">
        <v>1</v>
      </c>
      <c r="AF115" s="3"/>
      <c r="AG115" s="1" t="s">
        <v>188</v>
      </c>
      <c r="AH115" s="3">
        <v>1</v>
      </c>
      <c r="AI115" s="1">
        <v>1</v>
      </c>
      <c r="AJ115" s="3">
        <v>1</v>
      </c>
      <c r="AK115" s="1">
        <v>1</v>
      </c>
      <c r="AL115" s="5">
        <v>0</v>
      </c>
      <c r="AM115" s="1">
        <v>1</v>
      </c>
      <c r="AN115" s="1">
        <v>1</v>
      </c>
      <c r="AO115" s="1">
        <v>1</v>
      </c>
      <c r="AP115" s="1">
        <v>1</v>
      </c>
      <c r="AQ115" s="1">
        <v>0</v>
      </c>
      <c r="AR115" s="1">
        <v>1</v>
      </c>
      <c r="AS115" s="1">
        <v>1</v>
      </c>
      <c r="AT115" s="1">
        <v>0</v>
      </c>
      <c r="AU115" s="5">
        <v>0</v>
      </c>
      <c r="AV115" s="1">
        <v>0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3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5">
        <f t="shared" si="4"/>
        <v>19</v>
      </c>
      <c r="BO115" s="1">
        <v>0</v>
      </c>
      <c r="BR115" s="1">
        <v>0</v>
      </c>
      <c r="BS115" s="4" t="s">
        <v>573</v>
      </c>
      <c r="BV115" s="5"/>
    </row>
    <row r="116" spans="1:74" x14ac:dyDescent="0.25">
      <c r="A116" s="3" t="s">
        <v>66</v>
      </c>
      <c r="B116" s="1" t="s">
        <v>94</v>
      </c>
      <c r="C116" s="1" t="s">
        <v>94</v>
      </c>
      <c r="D116" s="1" t="s">
        <v>77</v>
      </c>
      <c r="E116" s="1" t="s">
        <v>2851</v>
      </c>
      <c r="F116" s="1" t="s">
        <v>451</v>
      </c>
      <c r="G116" s="1" t="s">
        <v>557</v>
      </c>
      <c r="H116" s="2" t="s">
        <v>574</v>
      </c>
      <c r="I116" s="1" t="s">
        <v>575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f t="shared" si="3"/>
        <v>1</v>
      </c>
      <c r="U116" s="3" t="s">
        <v>67</v>
      </c>
      <c r="V116" s="3">
        <v>35</v>
      </c>
      <c r="W116" s="3" t="s">
        <v>131</v>
      </c>
      <c r="X116" s="3">
        <v>75</v>
      </c>
      <c r="Y116" s="3" t="s">
        <v>119</v>
      </c>
      <c r="Z116" s="3" t="s">
        <v>104</v>
      </c>
      <c r="AA116" s="3" t="s">
        <v>120</v>
      </c>
      <c r="AB116" s="3" t="s">
        <v>259</v>
      </c>
      <c r="AC116" s="3" t="s">
        <v>456</v>
      </c>
      <c r="AD116" s="3" t="s">
        <v>176</v>
      </c>
      <c r="AE116" s="3">
        <v>1</v>
      </c>
      <c r="AF116" s="3"/>
      <c r="AG116" s="1"/>
      <c r="AH116" s="3">
        <v>1</v>
      </c>
      <c r="AI116" s="1">
        <v>0</v>
      </c>
      <c r="AJ116" s="3">
        <v>0</v>
      </c>
      <c r="AK116" s="1">
        <v>1</v>
      </c>
      <c r="AL116" s="5">
        <v>0</v>
      </c>
      <c r="AM116" s="1">
        <v>0</v>
      </c>
      <c r="AN116" s="1">
        <v>0</v>
      </c>
      <c r="AO116" s="1">
        <v>1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3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5">
        <f t="shared" si="4"/>
        <v>3</v>
      </c>
      <c r="BO116" s="1">
        <v>0</v>
      </c>
      <c r="BR116" s="1">
        <v>0</v>
      </c>
      <c r="BS116" s="4">
        <v>70</v>
      </c>
      <c r="BV116" s="5"/>
    </row>
    <row r="117" spans="1:74" x14ac:dyDescent="0.25">
      <c r="A117" s="3" t="s">
        <v>118</v>
      </c>
      <c r="B117" s="1" t="s">
        <v>94</v>
      </c>
      <c r="C117" s="1" t="s">
        <v>94</v>
      </c>
      <c r="D117" s="1" t="s">
        <v>77</v>
      </c>
      <c r="E117" s="1" t="s">
        <v>2851</v>
      </c>
      <c r="F117" s="1" t="s">
        <v>451</v>
      </c>
      <c r="G117" s="1" t="s">
        <v>576</v>
      </c>
      <c r="H117" s="2" t="s">
        <v>577</v>
      </c>
      <c r="I117" s="1" t="s">
        <v>2771</v>
      </c>
      <c r="J117" s="1" t="s">
        <v>578</v>
      </c>
      <c r="K117" s="1" t="s">
        <v>579</v>
      </c>
      <c r="L117" s="1">
        <v>1</v>
      </c>
      <c r="M117" s="1">
        <v>1</v>
      </c>
      <c r="N117" s="1">
        <v>0</v>
      </c>
      <c r="O117" s="1">
        <v>1</v>
      </c>
      <c r="P117" s="1">
        <v>0</v>
      </c>
      <c r="Q117" s="1">
        <v>1</v>
      </c>
      <c r="R117" s="1">
        <v>1</v>
      </c>
      <c r="S117" s="1">
        <v>0</v>
      </c>
      <c r="T117" s="1">
        <f t="shared" si="3"/>
        <v>5</v>
      </c>
      <c r="U117" s="3" t="s">
        <v>81</v>
      </c>
      <c r="V117" s="3">
        <v>70</v>
      </c>
      <c r="W117" s="3" t="s">
        <v>131</v>
      </c>
      <c r="X117" s="3">
        <v>65</v>
      </c>
      <c r="Y117" s="3" t="s">
        <v>119</v>
      </c>
      <c r="Z117" s="3" t="s">
        <v>104</v>
      </c>
      <c r="AA117" s="3" t="s">
        <v>105</v>
      </c>
      <c r="AB117" s="3" t="s">
        <v>105</v>
      </c>
      <c r="AC117" s="3" t="s">
        <v>456</v>
      </c>
      <c r="AD117" s="3" t="s">
        <v>74</v>
      </c>
      <c r="AE117" s="3">
        <v>1</v>
      </c>
      <c r="AF117" s="3"/>
      <c r="AG117" s="1" t="s">
        <v>188</v>
      </c>
      <c r="AH117" s="3">
        <v>1</v>
      </c>
      <c r="AI117" s="1">
        <v>0</v>
      </c>
      <c r="AJ117" s="3">
        <v>0</v>
      </c>
      <c r="AK117" s="1">
        <v>0</v>
      </c>
      <c r="AL117" s="5">
        <v>1</v>
      </c>
      <c r="AM117" s="1">
        <v>1</v>
      </c>
      <c r="AN117" s="1">
        <v>1</v>
      </c>
      <c r="AO117" s="1">
        <v>1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5">
        <v>1</v>
      </c>
      <c r="AV117" s="1">
        <v>1</v>
      </c>
      <c r="AW117" s="1">
        <v>1</v>
      </c>
      <c r="AX117" s="1">
        <v>0</v>
      </c>
      <c r="AY117" s="1">
        <v>1</v>
      </c>
      <c r="AZ117" s="1">
        <v>1</v>
      </c>
      <c r="BA117" s="1">
        <v>0</v>
      </c>
      <c r="BB117" s="1">
        <v>0</v>
      </c>
      <c r="BC117" s="1">
        <v>1</v>
      </c>
      <c r="BD117" s="1">
        <v>0</v>
      </c>
      <c r="BE117" s="1">
        <v>1</v>
      </c>
      <c r="BF117" s="1">
        <v>1</v>
      </c>
      <c r="BG117" s="1">
        <v>1</v>
      </c>
      <c r="BH117" s="3">
        <v>0</v>
      </c>
      <c r="BI117" s="1">
        <v>1</v>
      </c>
      <c r="BJ117" s="1">
        <v>0</v>
      </c>
      <c r="BK117" s="1">
        <v>1</v>
      </c>
      <c r="BL117" s="1">
        <v>0</v>
      </c>
      <c r="BM117" s="1">
        <v>0</v>
      </c>
      <c r="BN117" s="5">
        <f t="shared" si="4"/>
        <v>11</v>
      </c>
      <c r="BO117" s="1">
        <v>0</v>
      </c>
      <c r="BR117" s="1">
        <v>0</v>
      </c>
      <c r="BS117" s="4" t="s">
        <v>580</v>
      </c>
      <c r="BT117" s="1" t="s">
        <v>76</v>
      </c>
      <c r="BV117" s="5"/>
    </row>
    <row r="118" spans="1:74" x14ac:dyDescent="0.25">
      <c r="A118" s="3" t="s">
        <v>118</v>
      </c>
      <c r="B118" s="1" t="s">
        <v>94</v>
      </c>
      <c r="C118" s="1" t="s">
        <v>94</v>
      </c>
      <c r="D118" s="1" t="s">
        <v>77</v>
      </c>
      <c r="E118" s="1" t="s">
        <v>2851</v>
      </c>
      <c r="F118" s="3" t="s">
        <v>451</v>
      </c>
      <c r="G118" s="3" t="s">
        <v>576</v>
      </c>
      <c r="H118" s="2" t="s">
        <v>581</v>
      </c>
      <c r="I118" s="3" t="s">
        <v>582</v>
      </c>
      <c r="J118" s="3"/>
      <c r="K118" s="3"/>
      <c r="L118" s="3">
        <v>1</v>
      </c>
      <c r="M118" s="3">
        <v>1</v>
      </c>
      <c r="N118" s="3">
        <v>0</v>
      </c>
      <c r="O118" s="3">
        <v>0</v>
      </c>
      <c r="P118" s="3">
        <v>1</v>
      </c>
      <c r="Q118" s="3">
        <v>1</v>
      </c>
      <c r="R118" s="3">
        <v>0</v>
      </c>
      <c r="S118" s="3">
        <v>0</v>
      </c>
      <c r="T118" s="1">
        <f t="shared" si="3"/>
        <v>4</v>
      </c>
      <c r="U118" s="3" t="s">
        <v>81</v>
      </c>
      <c r="V118" s="3">
        <v>70</v>
      </c>
      <c r="W118" s="3" t="s">
        <v>131</v>
      </c>
      <c r="X118" s="3">
        <v>60</v>
      </c>
      <c r="Y118" s="3" t="s">
        <v>119</v>
      </c>
      <c r="Z118" s="3" t="s">
        <v>104</v>
      </c>
      <c r="AA118" s="3" t="s">
        <v>105</v>
      </c>
      <c r="AB118" s="3" t="s">
        <v>105</v>
      </c>
      <c r="AC118" s="3" t="s">
        <v>73</v>
      </c>
      <c r="AD118" s="3" t="s">
        <v>74</v>
      </c>
      <c r="AE118" s="3">
        <v>0</v>
      </c>
      <c r="AF118" s="3"/>
      <c r="AG118" s="1" t="s">
        <v>212</v>
      </c>
      <c r="AH118" s="3">
        <v>1</v>
      </c>
      <c r="AI118" s="1">
        <v>0</v>
      </c>
      <c r="AJ118" s="3">
        <v>1</v>
      </c>
      <c r="AK118" s="1">
        <v>0</v>
      </c>
      <c r="AL118" s="5">
        <v>1</v>
      </c>
      <c r="AM118" s="1">
        <v>1</v>
      </c>
      <c r="AN118" s="1">
        <v>0</v>
      </c>
      <c r="AO118" s="1">
        <v>0</v>
      </c>
      <c r="AP118" s="1">
        <v>0</v>
      </c>
      <c r="AQ118" s="3">
        <v>0</v>
      </c>
      <c r="AR118" s="3">
        <v>0</v>
      </c>
      <c r="AS118" s="3">
        <v>1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1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5">
        <f t="shared" si="4"/>
        <v>2</v>
      </c>
      <c r="BO118" s="3">
        <v>1</v>
      </c>
      <c r="BP118" s="3">
        <v>1</v>
      </c>
      <c r="BQ118" s="1" t="s">
        <v>3208</v>
      </c>
      <c r="BR118" s="3">
        <v>0</v>
      </c>
      <c r="BS118" s="3"/>
      <c r="BT118" s="3" t="s">
        <v>583</v>
      </c>
      <c r="BU118" s="3">
        <v>0</v>
      </c>
      <c r="BV118" s="3"/>
    </row>
    <row r="119" spans="1:74" x14ac:dyDescent="0.25">
      <c r="A119" s="3" t="s">
        <v>118</v>
      </c>
      <c r="B119" s="1" t="s">
        <v>94</v>
      </c>
      <c r="C119" s="1" t="s">
        <v>94</v>
      </c>
      <c r="D119" s="1" t="s">
        <v>77</v>
      </c>
      <c r="E119" s="1" t="s">
        <v>2851</v>
      </c>
      <c r="F119" s="1" t="s">
        <v>451</v>
      </c>
      <c r="G119" s="1" t="s">
        <v>576</v>
      </c>
      <c r="H119" s="2" t="s">
        <v>584</v>
      </c>
      <c r="I119" s="1" t="s">
        <v>709</v>
      </c>
      <c r="J119" s="1" t="s">
        <v>585</v>
      </c>
      <c r="K119" s="1" t="s">
        <v>586</v>
      </c>
      <c r="L119" s="1">
        <v>1</v>
      </c>
      <c r="M119" s="1">
        <v>1</v>
      </c>
      <c r="N119" s="1">
        <v>0</v>
      </c>
      <c r="O119" s="1">
        <v>1</v>
      </c>
      <c r="P119" s="1">
        <v>0</v>
      </c>
      <c r="Q119" s="1">
        <v>1</v>
      </c>
      <c r="R119" s="1">
        <v>1</v>
      </c>
      <c r="S119" s="1">
        <v>1</v>
      </c>
      <c r="T119" s="1">
        <f t="shared" si="3"/>
        <v>6</v>
      </c>
      <c r="U119" s="3" t="s">
        <v>81</v>
      </c>
      <c r="V119" s="3">
        <v>66</v>
      </c>
      <c r="W119" s="3" t="s">
        <v>131</v>
      </c>
      <c r="X119" s="3">
        <v>98</v>
      </c>
      <c r="Y119" s="3" t="s">
        <v>119</v>
      </c>
      <c r="Z119" s="3" t="s">
        <v>421</v>
      </c>
      <c r="AA119" s="3" t="s">
        <v>105</v>
      </c>
      <c r="AB119" s="3" t="s">
        <v>105</v>
      </c>
      <c r="AC119" s="3" t="s">
        <v>456</v>
      </c>
      <c r="AD119" s="3" t="s">
        <v>74</v>
      </c>
      <c r="AE119" s="3">
        <v>1</v>
      </c>
      <c r="AF119" s="3"/>
      <c r="AG119" s="1" t="s">
        <v>188</v>
      </c>
      <c r="AH119" s="3">
        <v>1</v>
      </c>
      <c r="AI119" s="1">
        <v>0</v>
      </c>
      <c r="AJ119" s="3">
        <v>1</v>
      </c>
      <c r="AK119" s="1">
        <v>0</v>
      </c>
      <c r="AL119" s="5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0</v>
      </c>
      <c r="AT119" s="1">
        <v>1</v>
      </c>
      <c r="AU119" s="5">
        <v>1</v>
      </c>
      <c r="AV119" s="1">
        <v>1</v>
      </c>
      <c r="AW119" s="1">
        <v>1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3">
        <v>0</v>
      </c>
      <c r="BI119" s="1">
        <v>1</v>
      </c>
      <c r="BJ119" s="1">
        <v>1</v>
      </c>
      <c r="BK119" s="1">
        <v>1</v>
      </c>
      <c r="BL119" s="1">
        <v>0</v>
      </c>
      <c r="BM119" s="1">
        <v>0</v>
      </c>
      <c r="BN119" s="5">
        <f t="shared" si="4"/>
        <v>16</v>
      </c>
      <c r="BO119" s="1">
        <v>0</v>
      </c>
      <c r="BR119" s="1">
        <v>0</v>
      </c>
      <c r="BS119" s="4" t="s">
        <v>587</v>
      </c>
      <c r="BT119" s="1" t="s">
        <v>76</v>
      </c>
      <c r="BV119" s="5"/>
    </row>
    <row r="120" spans="1:74" x14ac:dyDescent="0.25">
      <c r="A120" s="3" t="s">
        <v>118</v>
      </c>
      <c r="B120" s="1" t="s">
        <v>94</v>
      </c>
      <c r="C120" s="1" t="s">
        <v>94</v>
      </c>
      <c r="D120" s="1" t="s">
        <v>77</v>
      </c>
      <c r="E120" s="1" t="s">
        <v>2851</v>
      </c>
      <c r="F120" s="1" t="s">
        <v>451</v>
      </c>
      <c r="G120" s="1" t="s">
        <v>576</v>
      </c>
      <c r="H120" s="2" t="s">
        <v>588</v>
      </c>
      <c r="I120" s="1" t="s">
        <v>589</v>
      </c>
      <c r="J120" s="1" t="s">
        <v>590</v>
      </c>
      <c r="K120" s="1" t="s">
        <v>591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1</v>
      </c>
      <c r="R120" s="1">
        <v>1</v>
      </c>
      <c r="S120" s="1">
        <v>1</v>
      </c>
      <c r="T120" s="1">
        <f t="shared" si="3"/>
        <v>4</v>
      </c>
      <c r="U120" s="3" t="s">
        <v>67</v>
      </c>
      <c r="V120" s="3">
        <v>40</v>
      </c>
      <c r="W120" s="3" t="s">
        <v>68</v>
      </c>
      <c r="X120" s="3">
        <v>35</v>
      </c>
      <c r="Y120" s="3" t="s">
        <v>119</v>
      </c>
      <c r="Z120" s="3" t="s">
        <v>104</v>
      </c>
      <c r="AA120" s="3" t="s">
        <v>105</v>
      </c>
      <c r="AB120" s="3" t="s">
        <v>105</v>
      </c>
      <c r="AC120" s="3" t="s">
        <v>456</v>
      </c>
      <c r="AD120" s="3" t="s">
        <v>74</v>
      </c>
      <c r="AE120" s="3">
        <v>2</v>
      </c>
      <c r="AF120" s="4" t="s">
        <v>188</v>
      </c>
      <c r="AG120" s="1" t="s">
        <v>188</v>
      </c>
      <c r="AH120" s="3">
        <v>1</v>
      </c>
      <c r="AI120" s="1">
        <v>0</v>
      </c>
      <c r="AJ120" s="3">
        <v>1</v>
      </c>
      <c r="AK120" s="1">
        <v>0</v>
      </c>
      <c r="AL120" s="5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0</v>
      </c>
      <c r="AT120" s="1">
        <v>0</v>
      </c>
      <c r="AU120" s="5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0</v>
      </c>
      <c r="BB120" s="1">
        <v>0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3">
        <v>0</v>
      </c>
      <c r="BI120" s="1">
        <v>1</v>
      </c>
      <c r="BJ120" s="1">
        <v>0</v>
      </c>
      <c r="BK120" s="1">
        <v>1</v>
      </c>
      <c r="BL120" s="1">
        <v>0</v>
      </c>
      <c r="BM120" s="1">
        <v>0</v>
      </c>
      <c r="BN120" s="5">
        <f t="shared" si="4"/>
        <v>15</v>
      </c>
      <c r="BO120" s="1">
        <v>0</v>
      </c>
      <c r="BR120" s="1">
        <v>0</v>
      </c>
      <c r="BS120" s="4" t="s">
        <v>592</v>
      </c>
      <c r="BT120" s="1" t="s">
        <v>114</v>
      </c>
      <c r="BV120" s="5"/>
    </row>
    <row r="121" spans="1:74" x14ac:dyDescent="0.25">
      <c r="A121" s="3" t="s">
        <v>118</v>
      </c>
      <c r="B121" s="1" t="s">
        <v>94</v>
      </c>
      <c r="C121" s="1" t="s">
        <v>94</v>
      </c>
      <c r="D121" s="1" t="s">
        <v>77</v>
      </c>
      <c r="E121" s="1" t="s">
        <v>2851</v>
      </c>
      <c r="F121" s="1" t="s">
        <v>451</v>
      </c>
      <c r="G121" s="1" t="s">
        <v>576</v>
      </c>
      <c r="H121" s="2" t="s">
        <v>593</v>
      </c>
      <c r="I121" s="1" t="s">
        <v>582</v>
      </c>
      <c r="K121" s="1" t="s">
        <v>594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f t="shared" si="3"/>
        <v>1</v>
      </c>
      <c r="U121" s="3" t="s">
        <v>67</v>
      </c>
      <c r="V121" s="3"/>
      <c r="W121" s="3" t="s">
        <v>68</v>
      </c>
      <c r="X121" s="3">
        <v>45</v>
      </c>
      <c r="Y121" s="3" t="s">
        <v>119</v>
      </c>
      <c r="Z121" s="3" t="s">
        <v>229</v>
      </c>
      <c r="AA121" s="3" t="s">
        <v>105</v>
      </c>
      <c r="AB121" s="3" t="s">
        <v>105</v>
      </c>
      <c r="AC121" s="3" t="s">
        <v>456</v>
      </c>
      <c r="AD121" s="3" t="s">
        <v>74</v>
      </c>
      <c r="AE121" s="3">
        <v>2</v>
      </c>
      <c r="AF121" s="4"/>
      <c r="AG121" s="1" t="s">
        <v>188</v>
      </c>
      <c r="AH121" s="3">
        <v>1</v>
      </c>
      <c r="AI121" s="1">
        <v>0</v>
      </c>
      <c r="AJ121" s="3">
        <v>0</v>
      </c>
      <c r="AK121" s="1">
        <v>0</v>
      </c>
      <c r="AL121" s="5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1</v>
      </c>
      <c r="BF121" s="1">
        <v>0</v>
      </c>
      <c r="BG121" s="1">
        <v>0</v>
      </c>
      <c r="BH121" s="3">
        <v>0</v>
      </c>
      <c r="BI121" s="1">
        <v>1</v>
      </c>
      <c r="BJ121" s="1">
        <v>0</v>
      </c>
      <c r="BK121" s="1">
        <v>1</v>
      </c>
      <c r="BL121" s="1">
        <v>1</v>
      </c>
      <c r="BM121" s="1">
        <v>0</v>
      </c>
      <c r="BN121" s="5">
        <f t="shared" si="4"/>
        <v>4</v>
      </c>
      <c r="BO121" s="1">
        <v>0</v>
      </c>
      <c r="BP121" s="1">
        <v>1</v>
      </c>
      <c r="BR121" s="1">
        <v>0</v>
      </c>
      <c r="BS121" s="4">
        <v>49</v>
      </c>
      <c r="BT121" s="1" t="s">
        <v>595</v>
      </c>
      <c r="BV121" s="5"/>
    </row>
    <row r="122" spans="1:74" x14ac:dyDescent="0.25">
      <c r="A122" s="3" t="s">
        <v>118</v>
      </c>
      <c r="B122" s="1" t="s">
        <v>94</v>
      </c>
      <c r="C122" s="1" t="s">
        <v>94</v>
      </c>
      <c r="D122" s="1" t="s">
        <v>77</v>
      </c>
      <c r="E122" s="1" t="s">
        <v>2851</v>
      </c>
      <c r="F122" s="1" t="s">
        <v>451</v>
      </c>
      <c r="G122" s="1" t="s">
        <v>596</v>
      </c>
      <c r="H122" s="2" t="s">
        <v>597</v>
      </c>
      <c r="I122" s="1" t="s">
        <v>2940</v>
      </c>
      <c r="J122" s="1" t="s">
        <v>598</v>
      </c>
      <c r="K122" s="1" t="s">
        <v>599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1</v>
      </c>
      <c r="R122" s="1">
        <v>1</v>
      </c>
      <c r="S122" s="1">
        <v>1</v>
      </c>
      <c r="T122" s="1">
        <f t="shared" si="3"/>
        <v>4</v>
      </c>
      <c r="U122" s="3" t="s">
        <v>91</v>
      </c>
      <c r="V122" s="3">
        <v>200</v>
      </c>
      <c r="W122" s="3" t="s">
        <v>68</v>
      </c>
      <c r="X122" s="3">
        <v>40</v>
      </c>
      <c r="Y122" s="3" t="s">
        <v>119</v>
      </c>
      <c r="Z122" s="3" t="s">
        <v>104</v>
      </c>
      <c r="AA122" s="3" t="s">
        <v>105</v>
      </c>
      <c r="AB122" s="3" t="s">
        <v>105</v>
      </c>
      <c r="AC122" s="3" t="s">
        <v>456</v>
      </c>
      <c r="AD122" s="3" t="s">
        <v>176</v>
      </c>
      <c r="AE122" s="3">
        <v>1</v>
      </c>
      <c r="AF122" s="4"/>
      <c r="AG122" s="1" t="s">
        <v>188</v>
      </c>
      <c r="AH122" s="3">
        <v>1</v>
      </c>
      <c r="AI122" s="1">
        <v>1</v>
      </c>
      <c r="AJ122" s="3">
        <v>0</v>
      </c>
      <c r="AK122" s="1">
        <v>0</v>
      </c>
      <c r="AL122" s="5">
        <v>1</v>
      </c>
      <c r="AM122" s="1">
        <v>1</v>
      </c>
      <c r="AN122" s="1">
        <v>1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5">
        <v>1</v>
      </c>
      <c r="AV122" s="1">
        <v>0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1</v>
      </c>
      <c r="BD122" s="1">
        <v>1</v>
      </c>
      <c r="BE122" s="1">
        <v>1</v>
      </c>
      <c r="BF122" s="1">
        <v>0</v>
      </c>
      <c r="BG122" s="1">
        <v>0</v>
      </c>
      <c r="BH122" s="3">
        <v>0</v>
      </c>
      <c r="BI122" s="1">
        <v>1</v>
      </c>
      <c r="BJ122" s="1">
        <v>0</v>
      </c>
      <c r="BK122" s="1">
        <v>0</v>
      </c>
      <c r="BL122" s="1">
        <v>0</v>
      </c>
      <c r="BM122" s="1">
        <v>1</v>
      </c>
      <c r="BN122" s="5">
        <f t="shared" si="4"/>
        <v>7</v>
      </c>
      <c r="BO122" s="1">
        <v>0</v>
      </c>
      <c r="BR122" s="1">
        <v>0</v>
      </c>
      <c r="BS122" s="4" t="s">
        <v>600</v>
      </c>
      <c r="BV122" s="5"/>
    </row>
    <row r="123" spans="1:74" x14ac:dyDescent="0.25">
      <c r="A123" s="3" t="s">
        <v>118</v>
      </c>
      <c r="B123" s="1" t="s">
        <v>94</v>
      </c>
      <c r="C123" s="1" t="s">
        <v>94</v>
      </c>
      <c r="D123" s="1" t="s">
        <v>77</v>
      </c>
      <c r="E123" s="1" t="s">
        <v>2851</v>
      </c>
      <c r="F123" s="1" t="s">
        <v>451</v>
      </c>
      <c r="G123" s="1" t="s">
        <v>601</v>
      </c>
      <c r="H123" s="2" t="s">
        <v>602</v>
      </c>
      <c r="I123" s="1" t="s">
        <v>2912</v>
      </c>
      <c r="J123" s="1" t="s">
        <v>603</v>
      </c>
      <c r="K123" s="1" t="s">
        <v>604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f t="shared" si="3"/>
        <v>2</v>
      </c>
      <c r="U123" s="3" t="s">
        <v>67</v>
      </c>
      <c r="V123" s="3">
        <v>36</v>
      </c>
      <c r="W123" s="3" t="s">
        <v>68</v>
      </c>
      <c r="X123" s="3">
        <v>50</v>
      </c>
      <c r="Y123" s="3" t="s">
        <v>119</v>
      </c>
      <c r="Z123" s="3" t="s">
        <v>136</v>
      </c>
      <c r="AA123" s="3" t="s">
        <v>120</v>
      </c>
      <c r="AB123" s="3" t="s">
        <v>120</v>
      </c>
      <c r="AC123" s="3" t="s">
        <v>456</v>
      </c>
      <c r="AD123" s="3" t="s">
        <v>74</v>
      </c>
      <c r="AE123" s="3">
        <v>1</v>
      </c>
      <c r="AF123" s="4"/>
      <c r="AG123" s="1" t="s">
        <v>188</v>
      </c>
      <c r="AH123" s="3">
        <v>1</v>
      </c>
      <c r="AI123" s="1">
        <v>0</v>
      </c>
      <c r="AJ123" s="3">
        <v>1</v>
      </c>
      <c r="AK123" s="1">
        <v>1</v>
      </c>
      <c r="AL123" s="5">
        <v>1</v>
      </c>
      <c r="AM123" s="1">
        <v>1</v>
      </c>
      <c r="AN123" s="1">
        <v>0</v>
      </c>
      <c r="AO123" s="1">
        <v>1</v>
      </c>
      <c r="AP123" s="1">
        <v>1</v>
      </c>
      <c r="AQ123" s="1">
        <v>0</v>
      </c>
      <c r="AR123" s="1">
        <v>1</v>
      </c>
      <c r="AS123" s="1">
        <v>1</v>
      </c>
      <c r="AT123" s="1">
        <v>1</v>
      </c>
      <c r="AU123" s="5">
        <v>1</v>
      </c>
      <c r="AV123" s="1">
        <v>0</v>
      </c>
      <c r="AW123" s="1">
        <v>1</v>
      </c>
      <c r="AX123" s="1">
        <v>0</v>
      </c>
      <c r="AY123" s="1">
        <v>0</v>
      </c>
      <c r="AZ123" s="1">
        <v>0</v>
      </c>
      <c r="BA123" s="1">
        <v>0</v>
      </c>
      <c r="BB123" s="1">
        <v>1</v>
      </c>
      <c r="BC123" s="1">
        <v>1</v>
      </c>
      <c r="BD123" s="1">
        <v>0</v>
      </c>
      <c r="BE123" s="1">
        <v>1</v>
      </c>
      <c r="BF123" s="1">
        <v>1</v>
      </c>
      <c r="BG123" s="1">
        <v>1</v>
      </c>
      <c r="BH123" s="3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5">
        <f t="shared" si="4"/>
        <v>11</v>
      </c>
      <c r="BO123" s="1">
        <v>0</v>
      </c>
      <c r="BR123" s="1">
        <v>0</v>
      </c>
      <c r="BS123" s="4" t="s">
        <v>605</v>
      </c>
      <c r="BV123" s="5"/>
    </row>
    <row r="124" spans="1:74" x14ac:dyDescent="0.25">
      <c r="A124" s="3" t="s">
        <v>66</v>
      </c>
      <c r="B124" s="1" t="s">
        <v>94</v>
      </c>
      <c r="C124" s="1" t="s">
        <v>94</v>
      </c>
      <c r="D124" s="1" t="s">
        <v>77</v>
      </c>
      <c r="E124" s="1" t="s">
        <v>2851</v>
      </c>
      <c r="F124" s="1" t="s">
        <v>606</v>
      </c>
      <c r="G124" s="1" t="s">
        <v>607</v>
      </c>
      <c r="H124" s="2" t="s">
        <v>608</v>
      </c>
      <c r="I124" s="1" t="s">
        <v>2941</v>
      </c>
      <c r="J124" s="1" t="s">
        <v>609</v>
      </c>
      <c r="K124" s="1" t="s">
        <v>610</v>
      </c>
      <c r="L124" s="1">
        <v>1</v>
      </c>
      <c r="M124" s="1">
        <v>1</v>
      </c>
      <c r="N124" s="1">
        <v>1</v>
      </c>
      <c r="O124" s="1">
        <v>0</v>
      </c>
      <c r="P124" s="1">
        <v>1</v>
      </c>
      <c r="Q124" s="1">
        <v>1</v>
      </c>
      <c r="R124" s="1">
        <v>0</v>
      </c>
      <c r="S124" s="1">
        <v>0</v>
      </c>
      <c r="T124" s="1">
        <f t="shared" si="3"/>
        <v>5</v>
      </c>
      <c r="U124" s="3" t="s">
        <v>91</v>
      </c>
      <c r="V124" s="3">
        <v>210</v>
      </c>
      <c r="W124" s="3" t="s">
        <v>102</v>
      </c>
      <c r="X124" s="3">
        <v>20</v>
      </c>
      <c r="Y124" s="3" t="s">
        <v>103</v>
      </c>
      <c r="Z124" s="3" t="s">
        <v>421</v>
      </c>
      <c r="AA124" s="3" t="s">
        <v>105</v>
      </c>
      <c r="AB124" s="3" t="s">
        <v>105</v>
      </c>
      <c r="AC124" s="3" t="s">
        <v>73</v>
      </c>
      <c r="AD124" s="3" t="s">
        <v>74</v>
      </c>
      <c r="AE124" s="3">
        <v>0</v>
      </c>
      <c r="AF124" s="4"/>
      <c r="AG124" s="1" t="s">
        <v>188</v>
      </c>
      <c r="AH124" s="3">
        <v>1</v>
      </c>
      <c r="AI124" s="1">
        <v>0</v>
      </c>
      <c r="AJ124" s="3">
        <v>0</v>
      </c>
      <c r="AK124" s="1">
        <v>1</v>
      </c>
      <c r="AL124" s="5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1</v>
      </c>
      <c r="BD124" s="1">
        <v>0</v>
      </c>
      <c r="BE124" s="1">
        <v>1</v>
      </c>
      <c r="BF124" s="1">
        <v>0</v>
      </c>
      <c r="BG124" s="1">
        <v>0</v>
      </c>
      <c r="BH124" s="3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5">
        <f t="shared" si="4"/>
        <v>3</v>
      </c>
      <c r="BO124" s="1">
        <v>0</v>
      </c>
      <c r="BR124" s="1">
        <v>0</v>
      </c>
      <c r="BS124" s="4">
        <v>70</v>
      </c>
      <c r="BT124" s="1" t="s">
        <v>114</v>
      </c>
      <c r="BV124" s="5"/>
    </row>
    <row r="125" spans="1:74" x14ac:dyDescent="0.25">
      <c r="A125" s="3" t="s">
        <v>66</v>
      </c>
      <c r="B125" s="1" t="s">
        <v>94</v>
      </c>
      <c r="C125" s="1" t="s">
        <v>94</v>
      </c>
      <c r="D125" s="1" t="s">
        <v>148</v>
      </c>
      <c r="E125" s="1" t="s">
        <v>2867</v>
      </c>
      <c r="F125" s="1" t="s">
        <v>611</v>
      </c>
      <c r="G125" s="1" t="s">
        <v>612</v>
      </c>
      <c r="H125" s="2" t="s">
        <v>613</v>
      </c>
      <c r="I125" s="1" t="s">
        <v>2912</v>
      </c>
      <c r="J125" s="1" t="s">
        <v>614</v>
      </c>
      <c r="K125" s="1" t="s">
        <v>615</v>
      </c>
      <c r="L125" s="1">
        <v>1</v>
      </c>
      <c r="M125" s="1">
        <v>1</v>
      </c>
      <c r="N125" s="1">
        <v>0</v>
      </c>
      <c r="O125" s="1">
        <v>0</v>
      </c>
      <c r="P125" s="1">
        <v>0</v>
      </c>
      <c r="Q125" s="1">
        <v>1</v>
      </c>
      <c r="R125" s="1">
        <v>1</v>
      </c>
      <c r="S125" s="1">
        <v>1</v>
      </c>
      <c r="T125" s="1">
        <f t="shared" si="3"/>
        <v>5</v>
      </c>
      <c r="U125" s="3" t="s">
        <v>91</v>
      </c>
      <c r="V125" s="3">
        <v>500</v>
      </c>
      <c r="W125" s="3" t="s">
        <v>131</v>
      </c>
      <c r="X125" s="3">
        <v>200</v>
      </c>
      <c r="Y125" s="3" t="s">
        <v>119</v>
      </c>
      <c r="Z125" s="3" t="s">
        <v>104</v>
      </c>
      <c r="AA125" s="3" t="s">
        <v>120</v>
      </c>
      <c r="AB125" s="3" t="s">
        <v>120</v>
      </c>
      <c r="AC125" s="3" t="s">
        <v>146</v>
      </c>
      <c r="AD125" s="3" t="s">
        <v>74</v>
      </c>
      <c r="AE125" s="3">
        <v>1</v>
      </c>
      <c r="AF125" s="4" t="s">
        <v>619</v>
      </c>
      <c r="AG125" s="20" t="s">
        <v>619</v>
      </c>
      <c r="AH125" s="3">
        <v>1</v>
      </c>
      <c r="AI125" s="1">
        <v>0</v>
      </c>
      <c r="AJ125" s="3">
        <v>0</v>
      </c>
      <c r="AK125" s="1">
        <v>0</v>
      </c>
      <c r="AL125" s="5">
        <v>1</v>
      </c>
      <c r="AM125" s="1">
        <v>1</v>
      </c>
      <c r="AN125" s="1">
        <v>1</v>
      </c>
      <c r="AO125" s="1">
        <v>1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5">
        <v>1</v>
      </c>
      <c r="AV125" s="1">
        <v>0</v>
      </c>
      <c r="AW125" s="1">
        <v>1</v>
      </c>
      <c r="AX125" s="1">
        <v>1</v>
      </c>
      <c r="AY125" s="1">
        <v>1</v>
      </c>
      <c r="AZ125" s="1">
        <v>1</v>
      </c>
      <c r="BA125" s="1">
        <v>0</v>
      </c>
      <c r="BB125" s="1">
        <v>0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3">
        <v>1</v>
      </c>
      <c r="BI125" s="1">
        <v>1</v>
      </c>
      <c r="BJ125" s="1">
        <v>0</v>
      </c>
      <c r="BK125" s="1">
        <v>0</v>
      </c>
      <c r="BL125" s="1">
        <v>0</v>
      </c>
      <c r="BM125" s="1">
        <v>0</v>
      </c>
      <c r="BN125" s="5">
        <f t="shared" si="4"/>
        <v>12</v>
      </c>
      <c r="BO125" s="1">
        <v>0</v>
      </c>
      <c r="BR125" s="1">
        <v>0</v>
      </c>
      <c r="BS125" s="4">
        <v>29</v>
      </c>
      <c r="BT125" s="1" t="s">
        <v>108</v>
      </c>
      <c r="BV125" s="5"/>
    </row>
    <row r="126" spans="1:74" x14ac:dyDescent="0.25">
      <c r="A126" s="3" t="s">
        <v>100</v>
      </c>
      <c r="B126" s="1" t="s">
        <v>94</v>
      </c>
      <c r="C126" s="1" t="s">
        <v>94</v>
      </c>
      <c r="D126" s="1" t="s">
        <v>148</v>
      </c>
      <c r="E126" s="1" t="s">
        <v>2867</v>
      </c>
      <c r="F126" s="1" t="s">
        <v>611</v>
      </c>
      <c r="G126" s="1" t="s">
        <v>612</v>
      </c>
      <c r="H126" s="2" t="s">
        <v>616</v>
      </c>
      <c r="I126" s="1" t="s">
        <v>2942</v>
      </c>
      <c r="J126" s="1" t="s">
        <v>617</v>
      </c>
      <c r="K126" s="1" t="s">
        <v>618</v>
      </c>
      <c r="L126" s="1">
        <v>1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f t="shared" si="3"/>
        <v>3</v>
      </c>
      <c r="U126" s="3" t="s">
        <v>91</v>
      </c>
      <c r="V126" s="3">
        <v>500</v>
      </c>
      <c r="W126" s="3" t="s">
        <v>131</v>
      </c>
      <c r="X126" s="3">
        <v>300</v>
      </c>
      <c r="Y126" s="3" t="s">
        <v>119</v>
      </c>
      <c r="Z126" s="3" t="s">
        <v>136</v>
      </c>
      <c r="AA126" s="3" t="s">
        <v>120</v>
      </c>
      <c r="AB126" s="3" t="s">
        <v>120</v>
      </c>
      <c r="AC126" s="3" t="s">
        <v>146</v>
      </c>
      <c r="AD126" s="3" t="s">
        <v>74</v>
      </c>
      <c r="AE126" s="3">
        <v>1</v>
      </c>
      <c r="AF126" s="4" t="s">
        <v>619</v>
      </c>
      <c r="AG126" s="11" t="s">
        <v>212</v>
      </c>
      <c r="AH126" s="3">
        <v>1</v>
      </c>
      <c r="AI126" s="1">
        <v>0</v>
      </c>
      <c r="AJ126" s="3">
        <v>0</v>
      </c>
      <c r="AK126" s="1">
        <v>0</v>
      </c>
      <c r="AL126" s="5">
        <v>0</v>
      </c>
      <c r="AM126" s="1">
        <v>0</v>
      </c>
      <c r="AN126" s="1">
        <v>0</v>
      </c>
      <c r="AO126" s="1">
        <v>1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5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1</v>
      </c>
      <c r="BF126" s="1">
        <v>1</v>
      </c>
      <c r="BG126" s="1">
        <v>1</v>
      </c>
      <c r="BH126" s="3">
        <v>0</v>
      </c>
      <c r="BI126" s="1">
        <v>1</v>
      </c>
      <c r="BJ126" s="1">
        <v>0</v>
      </c>
      <c r="BK126" s="1">
        <v>0</v>
      </c>
      <c r="BL126" s="1">
        <v>0</v>
      </c>
      <c r="BM126" s="1">
        <v>0</v>
      </c>
      <c r="BN126" s="5">
        <f t="shared" si="4"/>
        <v>4</v>
      </c>
      <c r="BO126" s="1">
        <v>0</v>
      </c>
      <c r="BR126" s="1">
        <v>0</v>
      </c>
      <c r="BS126" s="4">
        <v>41</v>
      </c>
      <c r="BT126" s="1" t="s">
        <v>114</v>
      </c>
      <c r="BV126" s="5"/>
    </row>
    <row r="127" spans="1:74" x14ac:dyDescent="0.25">
      <c r="A127" s="3" t="s">
        <v>100</v>
      </c>
      <c r="B127" s="1" t="s">
        <v>94</v>
      </c>
      <c r="C127" s="1" t="s">
        <v>94</v>
      </c>
      <c r="D127" s="1" t="s">
        <v>148</v>
      </c>
      <c r="E127" s="1" t="s">
        <v>2867</v>
      </c>
      <c r="F127" s="1" t="s">
        <v>611</v>
      </c>
      <c r="G127" s="1" t="s">
        <v>612</v>
      </c>
      <c r="H127" s="2" t="s">
        <v>620</v>
      </c>
      <c r="I127" s="1" t="s">
        <v>2942</v>
      </c>
      <c r="J127" s="1" t="s">
        <v>621</v>
      </c>
      <c r="K127" s="1" t="s">
        <v>622</v>
      </c>
      <c r="L127" s="1">
        <v>1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f t="shared" si="3"/>
        <v>3</v>
      </c>
      <c r="U127" s="3" t="s">
        <v>91</v>
      </c>
      <c r="V127" s="3">
        <v>4000</v>
      </c>
      <c r="W127" s="3" t="s">
        <v>131</v>
      </c>
      <c r="X127" s="3">
        <v>350</v>
      </c>
      <c r="Y127" s="3" t="s">
        <v>119</v>
      </c>
      <c r="Z127" s="3" t="s">
        <v>136</v>
      </c>
      <c r="AA127" s="3" t="s">
        <v>120</v>
      </c>
      <c r="AB127" s="3" t="s">
        <v>120</v>
      </c>
      <c r="AC127" s="3" t="s">
        <v>146</v>
      </c>
      <c r="AD127" s="3" t="s">
        <v>74</v>
      </c>
      <c r="AE127" s="3">
        <v>1</v>
      </c>
      <c r="AF127" s="4" t="s">
        <v>619</v>
      </c>
      <c r="AG127" s="20" t="s">
        <v>619</v>
      </c>
      <c r="AH127" s="3">
        <v>1</v>
      </c>
      <c r="AI127" s="1">
        <v>0</v>
      </c>
      <c r="AJ127" s="3">
        <v>1</v>
      </c>
      <c r="AK127" s="1">
        <v>1</v>
      </c>
      <c r="AL127" s="5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5">
        <v>1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1</v>
      </c>
      <c r="BB127" s="1">
        <v>1</v>
      </c>
      <c r="BC127" s="1">
        <v>1</v>
      </c>
      <c r="BD127" s="1">
        <v>0</v>
      </c>
      <c r="BE127" s="1">
        <v>1</v>
      </c>
      <c r="BF127" s="1">
        <v>0</v>
      </c>
      <c r="BG127" s="1">
        <v>0</v>
      </c>
      <c r="BH127" s="3">
        <v>0</v>
      </c>
      <c r="BI127" s="1">
        <v>1</v>
      </c>
      <c r="BJ127" s="1">
        <v>0</v>
      </c>
      <c r="BK127" s="1">
        <v>0</v>
      </c>
      <c r="BL127" s="1">
        <v>0</v>
      </c>
      <c r="BM127" s="1">
        <v>0</v>
      </c>
      <c r="BN127" s="5">
        <f t="shared" si="4"/>
        <v>11</v>
      </c>
      <c r="BO127" s="1">
        <v>0</v>
      </c>
      <c r="BR127" s="1">
        <v>0</v>
      </c>
      <c r="BS127" s="4" t="s">
        <v>623</v>
      </c>
      <c r="BV127" s="5"/>
    </row>
    <row r="128" spans="1:74" x14ac:dyDescent="0.25">
      <c r="A128" s="3" t="s">
        <v>66</v>
      </c>
      <c r="B128" s="1" t="s">
        <v>94</v>
      </c>
      <c r="C128" s="1" t="s">
        <v>94</v>
      </c>
      <c r="D128" s="1" t="s">
        <v>148</v>
      </c>
      <c r="E128" s="1" t="s">
        <v>2867</v>
      </c>
      <c r="F128" s="1" t="s">
        <v>611</v>
      </c>
      <c r="G128" s="1" t="s">
        <v>612</v>
      </c>
      <c r="H128" s="2" t="s">
        <v>624</v>
      </c>
      <c r="I128" s="1" t="s">
        <v>2943</v>
      </c>
      <c r="K128" s="1" t="s">
        <v>625</v>
      </c>
      <c r="L128" s="1">
        <v>1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f t="shared" si="3"/>
        <v>3</v>
      </c>
      <c r="U128" s="3" t="s">
        <v>91</v>
      </c>
      <c r="V128" s="3">
        <v>286</v>
      </c>
      <c r="W128" s="3" t="s">
        <v>131</v>
      </c>
      <c r="X128" s="3">
        <v>370</v>
      </c>
      <c r="Y128" s="3" t="s">
        <v>119</v>
      </c>
      <c r="Z128" s="3" t="s">
        <v>136</v>
      </c>
      <c r="AA128" s="3" t="s">
        <v>120</v>
      </c>
      <c r="AB128" s="3" t="s">
        <v>120</v>
      </c>
      <c r="AC128" s="3" t="s">
        <v>146</v>
      </c>
      <c r="AD128" s="3" t="s">
        <v>74</v>
      </c>
      <c r="AE128" s="3">
        <v>1</v>
      </c>
      <c r="AF128" s="4" t="s">
        <v>619</v>
      </c>
      <c r="AG128" s="20" t="s">
        <v>1031</v>
      </c>
      <c r="AH128" s="3">
        <v>1</v>
      </c>
      <c r="AI128" s="1">
        <v>0</v>
      </c>
      <c r="AJ128" s="3">
        <v>1</v>
      </c>
      <c r="AK128" s="1">
        <v>1</v>
      </c>
      <c r="AL128" s="5">
        <v>0</v>
      </c>
      <c r="AM128" s="1">
        <v>0</v>
      </c>
      <c r="AN128" s="1">
        <v>0</v>
      </c>
      <c r="AO128" s="1">
        <v>1</v>
      </c>
      <c r="AP128" s="1">
        <v>1</v>
      </c>
      <c r="AQ128" s="1">
        <v>0</v>
      </c>
      <c r="AR128" s="1">
        <v>1</v>
      </c>
      <c r="AS128" s="1">
        <v>1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3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5">
        <f t="shared" si="4"/>
        <v>4</v>
      </c>
      <c r="BO128" s="1">
        <v>0</v>
      </c>
      <c r="BR128" s="1">
        <v>0</v>
      </c>
      <c r="BS128" s="4" t="s">
        <v>339</v>
      </c>
    </row>
    <row r="129" spans="1:74" x14ac:dyDescent="0.25">
      <c r="A129" s="3" t="s">
        <v>100</v>
      </c>
      <c r="B129" s="1" t="s">
        <v>94</v>
      </c>
      <c r="C129" s="1" t="s">
        <v>94</v>
      </c>
      <c r="D129" s="1" t="s">
        <v>148</v>
      </c>
      <c r="E129" s="1" t="s">
        <v>2867</v>
      </c>
      <c r="F129" s="1" t="s">
        <v>611</v>
      </c>
      <c r="G129" s="1" t="s">
        <v>612</v>
      </c>
      <c r="H129" s="2" t="s">
        <v>626</v>
      </c>
      <c r="I129" s="1" t="s">
        <v>2942</v>
      </c>
      <c r="J129" s="1" t="s">
        <v>627</v>
      </c>
      <c r="K129" s="1" t="s">
        <v>628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1</v>
      </c>
      <c r="T129" s="1">
        <f t="shared" si="3"/>
        <v>3</v>
      </c>
      <c r="U129" s="3" t="s">
        <v>91</v>
      </c>
      <c r="V129" s="3">
        <v>152</v>
      </c>
      <c r="W129" s="3" t="s">
        <v>131</v>
      </c>
      <c r="X129" s="3">
        <v>350</v>
      </c>
      <c r="Y129" s="3" t="s">
        <v>119</v>
      </c>
      <c r="Z129" s="3" t="s">
        <v>136</v>
      </c>
      <c r="AA129" s="3" t="s">
        <v>120</v>
      </c>
      <c r="AB129" s="3" t="s">
        <v>120</v>
      </c>
      <c r="AC129" s="3" t="s">
        <v>146</v>
      </c>
      <c r="AD129" s="3" t="s">
        <v>74</v>
      </c>
      <c r="AE129" s="3">
        <v>1</v>
      </c>
      <c r="AF129" s="4" t="s">
        <v>619</v>
      </c>
      <c r="AG129" s="20" t="s">
        <v>619</v>
      </c>
      <c r="AH129" s="3">
        <v>1</v>
      </c>
      <c r="AI129" s="1">
        <v>0</v>
      </c>
      <c r="AJ129" s="3">
        <v>1</v>
      </c>
      <c r="AK129" s="1">
        <v>1</v>
      </c>
      <c r="AL129" s="5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0</v>
      </c>
      <c r="AT129" s="1">
        <v>1</v>
      </c>
      <c r="AU129" s="5">
        <v>1</v>
      </c>
      <c r="AV129" s="1">
        <v>0</v>
      </c>
      <c r="AW129" s="1">
        <v>1</v>
      </c>
      <c r="AX129" s="1">
        <v>1</v>
      </c>
      <c r="AY129" s="1">
        <v>0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3">
        <v>0</v>
      </c>
      <c r="BI129" s="1">
        <v>1</v>
      </c>
      <c r="BJ129" s="1">
        <v>0</v>
      </c>
      <c r="BK129" s="1">
        <v>1</v>
      </c>
      <c r="BL129" s="1">
        <v>0</v>
      </c>
      <c r="BM129" s="1">
        <v>0</v>
      </c>
      <c r="BN129" s="5">
        <f t="shared" si="4"/>
        <v>16</v>
      </c>
      <c r="BO129" s="1">
        <v>0</v>
      </c>
      <c r="BR129" s="1">
        <v>0</v>
      </c>
      <c r="BS129" s="4">
        <v>70</v>
      </c>
    </row>
    <row r="130" spans="1:74" x14ac:dyDescent="0.25">
      <c r="A130" s="3" t="s">
        <v>100</v>
      </c>
      <c r="B130" s="1" t="s">
        <v>94</v>
      </c>
      <c r="C130" s="1" t="s">
        <v>94</v>
      </c>
      <c r="D130" s="1" t="s">
        <v>148</v>
      </c>
      <c r="E130" s="1" t="s">
        <v>2867</v>
      </c>
      <c r="F130" s="1" t="s">
        <v>611</v>
      </c>
      <c r="G130" s="1" t="s">
        <v>612</v>
      </c>
      <c r="H130" s="2" t="s">
        <v>629</v>
      </c>
      <c r="I130" s="1" t="s">
        <v>2942</v>
      </c>
      <c r="J130" s="1" t="s">
        <v>630</v>
      </c>
      <c r="K130" s="1" t="s">
        <v>631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1</v>
      </c>
      <c r="R130" s="1">
        <v>1</v>
      </c>
      <c r="S130" s="1">
        <v>1</v>
      </c>
      <c r="T130" s="1">
        <f t="shared" si="3"/>
        <v>4</v>
      </c>
      <c r="U130" s="3" t="s">
        <v>91</v>
      </c>
      <c r="V130" s="3">
        <v>140</v>
      </c>
      <c r="W130" s="3" t="s">
        <v>131</v>
      </c>
      <c r="X130" s="3">
        <v>275</v>
      </c>
      <c r="Y130" s="3" t="s">
        <v>119</v>
      </c>
      <c r="Z130" s="3" t="s">
        <v>136</v>
      </c>
      <c r="AA130" s="3" t="s">
        <v>120</v>
      </c>
      <c r="AB130" s="3" t="s">
        <v>120</v>
      </c>
      <c r="AC130" s="3" t="s">
        <v>146</v>
      </c>
      <c r="AD130" s="3" t="s">
        <v>74</v>
      </c>
      <c r="AE130" s="3">
        <v>1</v>
      </c>
      <c r="AF130" s="4" t="s">
        <v>619</v>
      </c>
      <c r="AG130" s="20" t="s">
        <v>619</v>
      </c>
      <c r="AH130" s="3">
        <v>1</v>
      </c>
      <c r="AI130" s="1">
        <v>0</v>
      </c>
      <c r="AJ130" s="3">
        <v>1</v>
      </c>
      <c r="AK130" s="1">
        <v>1</v>
      </c>
      <c r="AL130" s="5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5">
        <v>1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3">
        <v>0</v>
      </c>
      <c r="BI130" s="1">
        <v>1</v>
      </c>
      <c r="BJ130" s="1">
        <v>0</v>
      </c>
      <c r="BK130" s="1">
        <v>1</v>
      </c>
      <c r="BL130" s="1">
        <v>0</v>
      </c>
      <c r="BM130" s="1">
        <v>0</v>
      </c>
      <c r="BN130" s="5">
        <f t="shared" si="4"/>
        <v>15</v>
      </c>
      <c r="BO130" s="1">
        <v>0</v>
      </c>
      <c r="BR130" s="1">
        <v>0</v>
      </c>
      <c r="BS130" s="4" t="s">
        <v>623</v>
      </c>
    </row>
    <row r="131" spans="1:74" x14ac:dyDescent="0.25">
      <c r="A131" s="3" t="s">
        <v>118</v>
      </c>
      <c r="B131" s="1" t="s">
        <v>94</v>
      </c>
      <c r="C131" s="1" t="s">
        <v>94</v>
      </c>
      <c r="D131" s="1" t="s">
        <v>148</v>
      </c>
      <c r="E131" s="1" t="s">
        <v>2867</v>
      </c>
      <c r="F131" s="1" t="s">
        <v>611</v>
      </c>
      <c r="G131" s="1" t="s">
        <v>612</v>
      </c>
      <c r="H131" s="2" t="s">
        <v>632</v>
      </c>
      <c r="I131" s="1" t="s">
        <v>633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f t="shared" si="3"/>
        <v>1</v>
      </c>
      <c r="U131" s="3" t="s">
        <v>91</v>
      </c>
      <c r="V131" s="3">
        <v>230</v>
      </c>
      <c r="W131" s="3" t="s">
        <v>131</v>
      </c>
      <c r="X131" s="3">
        <v>396</v>
      </c>
      <c r="Y131" s="3" t="s">
        <v>119</v>
      </c>
      <c r="Z131" s="3" t="s">
        <v>136</v>
      </c>
      <c r="AA131" s="3" t="s">
        <v>120</v>
      </c>
      <c r="AB131" s="3" t="s">
        <v>120</v>
      </c>
      <c r="AC131" s="3" t="s">
        <v>146</v>
      </c>
      <c r="AD131" s="3" t="s">
        <v>74</v>
      </c>
      <c r="AE131" s="3">
        <v>1</v>
      </c>
      <c r="AF131" s="22" t="s">
        <v>152</v>
      </c>
      <c r="AG131" s="20" t="s">
        <v>152</v>
      </c>
      <c r="AH131" s="3">
        <v>1</v>
      </c>
      <c r="AI131" s="1">
        <v>0</v>
      </c>
      <c r="AJ131" s="3">
        <v>0</v>
      </c>
      <c r="AK131" s="1">
        <v>1</v>
      </c>
      <c r="AL131" s="5">
        <v>0</v>
      </c>
      <c r="AM131" s="1">
        <v>0</v>
      </c>
      <c r="AN131" s="1">
        <v>0</v>
      </c>
      <c r="AO131" s="1">
        <v>1</v>
      </c>
      <c r="AP131" s="1">
        <v>1</v>
      </c>
      <c r="AQ131" s="1">
        <v>1</v>
      </c>
      <c r="AR131" s="1">
        <v>1</v>
      </c>
      <c r="AS131" s="1">
        <v>0</v>
      </c>
      <c r="AT131" s="1">
        <v>0</v>
      </c>
      <c r="AU131" s="5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3">
        <v>0</v>
      </c>
      <c r="BI131" s="1">
        <v>1</v>
      </c>
      <c r="BJ131" s="1">
        <v>0</v>
      </c>
      <c r="BK131" s="1">
        <v>0</v>
      </c>
      <c r="BL131" s="1">
        <v>0</v>
      </c>
      <c r="BM131" s="1">
        <v>0</v>
      </c>
      <c r="BN131" s="5">
        <f t="shared" si="4"/>
        <v>5</v>
      </c>
      <c r="BO131" s="1">
        <v>0</v>
      </c>
      <c r="BR131" s="1">
        <v>0</v>
      </c>
      <c r="BS131" s="4" t="s">
        <v>623</v>
      </c>
    </row>
    <row r="132" spans="1:74" x14ac:dyDescent="0.25">
      <c r="A132" s="3" t="s">
        <v>118</v>
      </c>
      <c r="B132" s="1" t="s">
        <v>94</v>
      </c>
      <c r="C132" s="1" t="s">
        <v>94</v>
      </c>
      <c r="D132" s="1" t="s">
        <v>148</v>
      </c>
      <c r="E132" s="1" t="s">
        <v>2867</v>
      </c>
      <c r="F132" s="1" t="s">
        <v>611</v>
      </c>
      <c r="G132" s="1" t="s">
        <v>612</v>
      </c>
      <c r="H132" s="2" t="s">
        <v>634</v>
      </c>
      <c r="I132" s="1" t="s">
        <v>2944</v>
      </c>
      <c r="J132" s="1" t="s">
        <v>635</v>
      </c>
      <c r="K132" s="1" t="s">
        <v>636</v>
      </c>
      <c r="L132" s="1">
        <v>1</v>
      </c>
      <c r="M132" s="1">
        <v>1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f t="shared" si="3"/>
        <v>4</v>
      </c>
      <c r="U132" s="3" t="s">
        <v>91</v>
      </c>
      <c r="V132" s="3">
        <v>500</v>
      </c>
      <c r="W132" s="3" t="s">
        <v>131</v>
      </c>
      <c r="X132" s="3">
        <v>420</v>
      </c>
      <c r="Y132" s="3" t="s">
        <v>119</v>
      </c>
      <c r="Z132" s="3" t="s">
        <v>136</v>
      </c>
      <c r="AA132" s="3" t="s">
        <v>120</v>
      </c>
      <c r="AB132" s="3" t="s">
        <v>120</v>
      </c>
      <c r="AC132" s="3" t="s">
        <v>146</v>
      </c>
      <c r="AD132" s="3" t="s">
        <v>74</v>
      </c>
      <c r="AE132" s="3">
        <v>1</v>
      </c>
      <c r="AF132" s="22" t="s">
        <v>152</v>
      </c>
      <c r="AG132" s="20" t="s">
        <v>3160</v>
      </c>
      <c r="AH132" s="3">
        <v>1</v>
      </c>
      <c r="AI132" s="1">
        <v>0</v>
      </c>
      <c r="AJ132" s="3">
        <v>1</v>
      </c>
      <c r="AK132" s="1">
        <v>1</v>
      </c>
      <c r="AL132" s="5">
        <v>1</v>
      </c>
      <c r="AM132" s="1">
        <v>1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1</v>
      </c>
      <c r="AT132" s="1">
        <v>0</v>
      </c>
      <c r="AU132" s="5">
        <v>1</v>
      </c>
      <c r="AV132" s="1">
        <v>0</v>
      </c>
      <c r="AW132" s="1">
        <v>0</v>
      </c>
      <c r="AX132" s="1">
        <v>0</v>
      </c>
      <c r="AY132" s="1">
        <v>1</v>
      </c>
      <c r="AZ132" s="1">
        <v>0</v>
      </c>
      <c r="BA132" s="1">
        <v>0</v>
      </c>
      <c r="BB132" s="1">
        <v>1</v>
      </c>
      <c r="BC132" s="1">
        <v>1</v>
      </c>
      <c r="BD132" s="1">
        <v>1</v>
      </c>
      <c r="BE132" s="1">
        <v>1</v>
      </c>
      <c r="BF132" s="1">
        <v>0</v>
      </c>
      <c r="BG132" s="1">
        <v>1</v>
      </c>
      <c r="BH132" s="3">
        <v>0</v>
      </c>
      <c r="BI132" s="1">
        <v>1</v>
      </c>
      <c r="BJ132" s="1">
        <v>0</v>
      </c>
      <c r="BK132" s="1">
        <v>1</v>
      </c>
      <c r="BL132" s="1">
        <v>0</v>
      </c>
      <c r="BM132" s="1">
        <v>0</v>
      </c>
      <c r="BN132" s="5">
        <f t="shared" si="4"/>
        <v>10</v>
      </c>
      <c r="BO132" s="1">
        <v>0</v>
      </c>
      <c r="BR132" s="1">
        <v>0</v>
      </c>
      <c r="BS132" s="4">
        <v>70</v>
      </c>
      <c r="BV132" s="1" t="s">
        <v>277</v>
      </c>
    </row>
    <row r="133" spans="1:74" x14ac:dyDescent="0.25">
      <c r="A133" s="3" t="s">
        <v>66</v>
      </c>
      <c r="B133" s="1" t="s">
        <v>94</v>
      </c>
      <c r="C133" s="1" t="s">
        <v>94</v>
      </c>
      <c r="D133" s="1" t="s">
        <v>148</v>
      </c>
      <c r="E133" s="1" t="s">
        <v>2867</v>
      </c>
      <c r="F133" s="1" t="s">
        <v>611</v>
      </c>
      <c r="G133" s="1" t="s">
        <v>612</v>
      </c>
      <c r="H133" s="2" t="s">
        <v>637</v>
      </c>
      <c r="I133" s="1" t="s">
        <v>2926</v>
      </c>
      <c r="K133" s="1" t="s">
        <v>638</v>
      </c>
      <c r="L133" s="1">
        <v>1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f t="shared" si="3"/>
        <v>3</v>
      </c>
      <c r="U133" s="3" t="s">
        <v>81</v>
      </c>
      <c r="V133" s="3">
        <v>65</v>
      </c>
      <c r="W133" s="3" t="s">
        <v>131</v>
      </c>
      <c r="X133" s="3">
        <v>300</v>
      </c>
      <c r="Y133" s="3" t="s">
        <v>119</v>
      </c>
      <c r="Z133" s="3" t="s">
        <v>104</v>
      </c>
      <c r="AA133" s="3" t="s">
        <v>120</v>
      </c>
      <c r="AB133" s="3" t="s">
        <v>120</v>
      </c>
      <c r="AC133" s="3" t="s">
        <v>146</v>
      </c>
      <c r="AD133" s="3" t="s">
        <v>74</v>
      </c>
      <c r="AE133" s="3">
        <v>1</v>
      </c>
      <c r="AF133" s="4" t="s">
        <v>619</v>
      </c>
      <c r="AG133" s="20" t="s">
        <v>152</v>
      </c>
      <c r="AH133" s="3">
        <v>1</v>
      </c>
      <c r="AI133" s="1">
        <v>0</v>
      </c>
      <c r="AJ133" s="3">
        <v>1</v>
      </c>
      <c r="AK133" s="1">
        <v>1</v>
      </c>
      <c r="AL133" s="5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0</v>
      </c>
      <c r="AT133" s="1">
        <v>1</v>
      </c>
      <c r="AU133" s="5">
        <v>1</v>
      </c>
      <c r="AV133" s="1">
        <v>1</v>
      </c>
      <c r="AW133" s="1">
        <v>1</v>
      </c>
      <c r="AX133" s="1">
        <v>0</v>
      </c>
      <c r="AY133" s="1">
        <v>1</v>
      </c>
      <c r="AZ133" s="1">
        <v>1</v>
      </c>
      <c r="BA133" s="1">
        <v>0</v>
      </c>
      <c r="BB133" s="1">
        <v>1</v>
      </c>
      <c r="BC133" s="1">
        <v>1</v>
      </c>
      <c r="BD133" s="1">
        <v>1</v>
      </c>
      <c r="BE133" s="1">
        <v>1</v>
      </c>
      <c r="BF133" s="1">
        <v>0</v>
      </c>
      <c r="BG133" s="1">
        <v>0</v>
      </c>
      <c r="BH133" s="3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5">
        <f t="shared" si="4"/>
        <v>12</v>
      </c>
      <c r="BO133" s="1">
        <v>0</v>
      </c>
      <c r="BR133" s="1">
        <v>0</v>
      </c>
      <c r="BS133" s="4" t="s">
        <v>3115</v>
      </c>
    </row>
    <row r="134" spans="1:74" x14ac:dyDescent="0.25">
      <c r="A134" s="3" t="s">
        <v>118</v>
      </c>
      <c r="B134" s="1" t="s">
        <v>94</v>
      </c>
      <c r="C134" s="1" t="s">
        <v>94</v>
      </c>
      <c r="D134" s="1" t="s">
        <v>148</v>
      </c>
      <c r="E134" s="1" t="s">
        <v>2867</v>
      </c>
      <c r="F134" s="1" t="s">
        <v>611</v>
      </c>
      <c r="G134" s="1" t="s">
        <v>612</v>
      </c>
      <c r="H134" s="2" t="s">
        <v>639</v>
      </c>
      <c r="I134" s="1" t="s">
        <v>2945</v>
      </c>
      <c r="J134" s="1" t="s">
        <v>640</v>
      </c>
      <c r="K134" s="1" t="s">
        <v>641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1</v>
      </c>
      <c r="T134" s="1">
        <f t="shared" si="3"/>
        <v>2</v>
      </c>
      <c r="U134" s="3" t="s">
        <v>91</v>
      </c>
      <c r="V134" s="3">
        <v>1800</v>
      </c>
      <c r="W134" s="3" t="s">
        <v>131</v>
      </c>
      <c r="X134" s="3">
        <v>250</v>
      </c>
      <c r="Y134" s="3" t="s">
        <v>119</v>
      </c>
      <c r="Z134" s="3" t="s">
        <v>136</v>
      </c>
      <c r="AA134" s="3" t="s">
        <v>120</v>
      </c>
      <c r="AB134" s="3" t="s">
        <v>120</v>
      </c>
      <c r="AC134" s="3" t="s">
        <v>146</v>
      </c>
      <c r="AD134" s="3" t="s">
        <v>74</v>
      </c>
      <c r="AE134" s="3">
        <v>1</v>
      </c>
      <c r="AF134" s="4" t="s">
        <v>152</v>
      </c>
      <c r="AG134" s="20" t="s">
        <v>1031</v>
      </c>
      <c r="AH134" s="3">
        <v>1</v>
      </c>
      <c r="AI134" s="1">
        <v>0</v>
      </c>
      <c r="AJ134" s="3">
        <v>1</v>
      </c>
      <c r="AK134" s="1">
        <v>1</v>
      </c>
      <c r="AL134" s="5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0</v>
      </c>
      <c r="AR134" s="1">
        <v>1</v>
      </c>
      <c r="AS134" s="1">
        <v>0</v>
      </c>
      <c r="AT134" s="1">
        <v>0</v>
      </c>
      <c r="AU134" s="5">
        <v>1</v>
      </c>
      <c r="AV134" s="1">
        <v>0</v>
      </c>
      <c r="AW134" s="1">
        <v>1</v>
      </c>
      <c r="AX134" s="1">
        <v>0</v>
      </c>
      <c r="AY134" s="1">
        <v>1</v>
      </c>
      <c r="AZ134" s="1">
        <v>0</v>
      </c>
      <c r="BA134" s="1">
        <v>1</v>
      </c>
      <c r="BB134" s="1">
        <v>1</v>
      </c>
      <c r="BC134" s="1">
        <v>1</v>
      </c>
      <c r="BD134" s="1">
        <v>0</v>
      </c>
      <c r="BE134" s="1">
        <v>1</v>
      </c>
      <c r="BF134" s="1">
        <v>0</v>
      </c>
      <c r="BG134" s="1">
        <v>1</v>
      </c>
      <c r="BH134" s="3">
        <v>0</v>
      </c>
      <c r="BI134" s="1">
        <v>1</v>
      </c>
      <c r="BJ134" s="1">
        <v>0</v>
      </c>
      <c r="BK134" s="1">
        <v>1</v>
      </c>
      <c r="BL134" s="1">
        <v>0</v>
      </c>
      <c r="BM134" s="1">
        <v>0</v>
      </c>
      <c r="BN134" s="5">
        <f t="shared" si="4"/>
        <v>11</v>
      </c>
      <c r="BO134" s="1">
        <v>0</v>
      </c>
      <c r="BR134" s="1">
        <v>0</v>
      </c>
      <c r="BS134" s="4" t="s">
        <v>339</v>
      </c>
      <c r="BT134" s="1" t="s">
        <v>108</v>
      </c>
    </row>
    <row r="135" spans="1:74" x14ac:dyDescent="0.25">
      <c r="A135" s="3" t="s">
        <v>118</v>
      </c>
      <c r="B135" s="1" t="s">
        <v>94</v>
      </c>
      <c r="C135" s="1" t="s">
        <v>94</v>
      </c>
      <c r="D135" s="1" t="s">
        <v>148</v>
      </c>
      <c r="E135" s="1" t="s">
        <v>2867</v>
      </c>
      <c r="F135" s="1" t="s">
        <v>611</v>
      </c>
      <c r="G135" s="1" t="s">
        <v>612</v>
      </c>
      <c r="H135" s="2" t="s">
        <v>642</v>
      </c>
      <c r="I135" s="1" t="s">
        <v>643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f t="shared" si="3"/>
        <v>1</v>
      </c>
      <c r="U135" s="3" t="s">
        <v>91</v>
      </c>
      <c r="V135" s="3">
        <v>600</v>
      </c>
      <c r="W135" s="3" t="s">
        <v>131</v>
      </c>
      <c r="X135" s="3">
        <v>280</v>
      </c>
      <c r="Y135" s="3" t="s">
        <v>119</v>
      </c>
      <c r="Z135" s="3" t="s">
        <v>184</v>
      </c>
      <c r="AA135" s="3" t="s">
        <v>120</v>
      </c>
      <c r="AB135" s="3" t="s">
        <v>120</v>
      </c>
      <c r="AC135" s="3" t="s">
        <v>146</v>
      </c>
      <c r="AD135" s="3" t="s">
        <v>74</v>
      </c>
      <c r="AE135" s="3">
        <v>1</v>
      </c>
      <c r="AF135" s="4" t="s">
        <v>152</v>
      </c>
      <c r="AG135" s="20" t="s">
        <v>152</v>
      </c>
      <c r="AH135" s="3">
        <v>1</v>
      </c>
      <c r="AI135" s="1">
        <v>0</v>
      </c>
      <c r="AJ135" s="3">
        <v>1</v>
      </c>
      <c r="AK135" s="1">
        <v>1</v>
      </c>
      <c r="AL135" s="5">
        <v>0</v>
      </c>
      <c r="AM135" s="1">
        <v>1</v>
      </c>
      <c r="AN135" s="1">
        <v>1</v>
      </c>
      <c r="AO135" s="1">
        <v>1</v>
      </c>
      <c r="AP135" s="1">
        <v>1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1</v>
      </c>
      <c r="AX135" s="1">
        <v>0</v>
      </c>
      <c r="AY135" s="1">
        <v>0</v>
      </c>
      <c r="AZ135" s="1">
        <v>1</v>
      </c>
      <c r="BA135" s="1">
        <v>1</v>
      </c>
      <c r="BB135" s="1">
        <v>0</v>
      </c>
      <c r="BC135" s="1">
        <v>1</v>
      </c>
      <c r="BD135" s="1">
        <v>0</v>
      </c>
      <c r="BE135" s="1">
        <v>0</v>
      </c>
      <c r="BF135" s="1">
        <v>0</v>
      </c>
      <c r="BG135" s="1">
        <v>0</v>
      </c>
      <c r="BH135" s="3">
        <v>0</v>
      </c>
      <c r="BI135" s="1">
        <v>1</v>
      </c>
      <c r="BJ135" s="1">
        <v>0</v>
      </c>
      <c r="BK135" s="1">
        <v>0</v>
      </c>
      <c r="BL135" s="1">
        <v>0</v>
      </c>
      <c r="BM135" s="1">
        <v>0</v>
      </c>
      <c r="BN135" s="5">
        <f t="shared" si="4"/>
        <v>6</v>
      </c>
      <c r="BO135" s="1">
        <v>0</v>
      </c>
      <c r="BR135" s="1">
        <v>0</v>
      </c>
      <c r="BS135" s="4" t="s">
        <v>339</v>
      </c>
    </row>
    <row r="136" spans="1:74" x14ac:dyDescent="0.25">
      <c r="A136" s="3" t="s">
        <v>100</v>
      </c>
      <c r="B136" s="1" t="s">
        <v>94</v>
      </c>
      <c r="C136" s="1" t="s">
        <v>94</v>
      </c>
      <c r="D136" s="1" t="s">
        <v>148</v>
      </c>
      <c r="E136" s="1" t="s">
        <v>2867</v>
      </c>
      <c r="F136" s="1" t="s">
        <v>611</v>
      </c>
      <c r="G136" s="1" t="s">
        <v>644</v>
      </c>
      <c r="H136" s="2" t="s">
        <v>645</v>
      </c>
      <c r="I136" s="1" t="s">
        <v>2946</v>
      </c>
      <c r="J136" s="1" t="s">
        <v>646</v>
      </c>
      <c r="K136" s="1" t="s">
        <v>647</v>
      </c>
      <c r="L136" s="1">
        <v>1</v>
      </c>
      <c r="M136" s="1">
        <v>1</v>
      </c>
      <c r="N136" s="1">
        <v>1</v>
      </c>
      <c r="O136" s="1">
        <v>0</v>
      </c>
      <c r="P136" s="1">
        <v>1</v>
      </c>
      <c r="Q136" s="1">
        <v>1</v>
      </c>
      <c r="R136" s="1">
        <v>1</v>
      </c>
      <c r="S136" s="1">
        <v>1</v>
      </c>
      <c r="T136" s="1">
        <f t="shared" si="3"/>
        <v>7</v>
      </c>
      <c r="U136" s="3" t="s">
        <v>91</v>
      </c>
      <c r="V136" s="3">
        <v>371</v>
      </c>
      <c r="W136" s="3" t="s">
        <v>131</v>
      </c>
      <c r="X136" s="3">
        <v>750</v>
      </c>
      <c r="Y136" s="3" t="s">
        <v>119</v>
      </c>
      <c r="Z136" s="3" t="s">
        <v>136</v>
      </c>
      <c r="AA136" s="3" t="s">
        <v>120</v>
      </c>
      <c r="AB136" s="3" t="s">
        <v>120</v>
      </c>
      <c r="AC136" s="3" t="s">
        <v>146</v>
      </c>
      <c r="AD136" s="3" t="s">
        <v>74</v>
      </c>
      <c r="AE136" s="3">
        <v>1</v>
      </c>
      <c r="AF136" s="4" t="s">
        <v>619</v>
      </c>
      <c r="AG136" s="20" t="s">
        <v>619</v>
      </c>
      <c r="AH136" s="3">
        <v>1</v>
      </c>
      <c r="AI136" s="1">
        <v>0</v>
      </c>
      <c r="AJ136" s="3">
        <v>1</v>
      </c>
      <c r="AK136" s="1">
        <v>1</v>
      </c>
      <c r="AL136" s="5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5">
        <v>1</v>
      </c>
      <c r="AV136" s="1">
        <v>0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3">
        <v>0</v>
      </c>
      <c r="BI136" s="1">
        <v>1</v>
      </c>
      <c r="BJ136" s="1">
        <v>0</v>
      </c>
      <c r="BK136" s="1">
        <v>1</v>
      </c>
      <c r="BL136" s="1">
        <v>0</v>
      </c>
      <c r="BM136" s="1">
        <v>0</v>
      </c>
      <c r="BN136" s="5">
        <f t="shared" si="4"/>
        <v>18</v>
      </c>
      <c r="BO136" s="1">
        <v>0</v>
      </c>
      <c r="BR136" s="1">
        <v>0</v>
      </c>
      <c r="BS136" s="4" t="s">
        <v>648</v>
      </c>
      <c r="BT136" s="1" t="s">
        <v>108</v>
      </c>
    </row>
    <row r="137" spans="1:74" x14ac:dyDescent="0.25">
      <c r="A137" s="3" t="s">
        <v>66</v>
      </c>
      <c r="B137" s="1" t="s">
        <v>94</v>
      </c>
      <c r="C137" s="1" t="s">
        <v>94</v>
      </c>
      <c r="D137" s="1" t="s">
        <v>148</v>
      </c>
      <c r="E137" s="1" t="s">
        <v>2867</v>
      </c>
      <c r="F137" s="1" t="s">
        <v>611</v>
      </c>
      <c r="G137" s="1" t="s">
        <v>649</v>
      </c>
      <c r="H137" s="2" t="s">
        <v>650</v>
      </c>
      <c r="I137" s="1" t="s">
        <v>643</v>
      </c>
      <c r="J137" s="1" t="s">
        <v>651</v>
      </c>
      <c r="K137" s="1" t="s">
        <v>652</v>
      </c>
      <c r="L137" s="1">
        <v>1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1</v>
      </c>
      <c r="T137" s="1">
        <f t="shared" si="3"/>
        <v>4</v>
      </c>
      <c r="U137" s="3" t="s">
        <v>91</v>
      </c>
      <c r="V137" s="3">
        <v>120</v>
      </c>
      <c r="W137" s="3" t="s">
        <v>131</v>
      </c>
      <c r="X137" s="3">
        <v>340</v>
      </c>
      <c r="Y137" s="3" t="s">
        <v>119</v>
      </c>
      <c r="Z137" s="3" t="s">
        <v>653</v>
      </c>
      <c r="AA137" s="3" t="s">
        <v>120</v>
      </c>
      <c r="AB137" s="3" t="s">
        <v>120</v>
      </c>
      <c r="AC137" s="3" t="s">
        <v>146</v>
      </c>
      <c r="AD137" s="3" t="s">
        <v>74</v>
      </c>
      <c r="AE137" s="3">
        <v>1</v>
      </c>
      <c r="AF137" s="4" t="s">
        <v>619</v>
      </c>
      <c r="AG137" s="20" t="s">
        <v>152</v>
      </c>
      <c r="AH137" s="3">
        <v>1</v>
      </c>
      <c r="AI137" s="1">
        <v>0</v>
      </c>
      <c r="AJ137" s="3">
        <v>1</v>
      </c>
      <c r="AK137" s="1">
        <v>0</v>
      </c>
      <c r="AL137" s="5">
        <v>0</v>
      </c>
      <c r="AM137" s="1">
        <v>0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0</v>
      </c>
      <c r="AT137" s="1">
        <v>0</v>
      </c>
      <c r="AU137" s="5">
        <v>0</v>
      </c>
      <c r="AV137" s="1">
        <v>1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1</v>
      </c>
      <c r="BD137" s="1">
        <v>1</v>
      </c>
      <c r="BE137" s="1">
        <v>1</v>
      </c>
      <c r="BF137" s="1">
        <v>0</v>
      </c>
      <c r="BG137" s="1">
        <v>0</v>
      </c>
      <c r="BH137" s="3">
        <v>1</v>
      </c>
      <c r="BI137" s="1">
        <v>1</v>
      </c>
      <c r="BJ137" s="1">
        <v>0</v>
      </c>
      <c r="BK137" s="1">
        <v>0</v>
      </c>
      <c r="BL137" s="1">
        <v>0</v>
      </c>
      <c r="BM137" s="1">
        <v>0</v>
      </c>
      <c r="BN137" s="5">
        <f t="shared" si="4"/>
        <v>8</v>
      </c>
      <c r="BO137" s="1">
        <v>0</v>
      </c>
      <c r="BR137" s="1">
        <v>0</v>
      </c>
      <c r="BS137" s="4" t="s">
        <v>3116</v>
      </c>
    </row>
    <row r="138" spans="1:74" x14ac:dyDescent="0.25">
      <c r="A138" s="3" t="s">
        <v>118</v>
      </c>
      <c r="B138" s="1" t="s">
        <v>94</v>
      </c>
      <c r="C138" s="1" t="s">
        <v>94</v>
      </c>
      <c r="D138" s="1" t="s">
        <v>148</v>
      </c>
      <c r="E138" s="1" t="s">
        <v>2867</v>
      </c>
      <c r="F138" s="1" t="s">
        <v>611</v>
      </c>
      <c r="G138" s="1" t="s">
        <v>654</v>
      </c>
      <c r="H138" s="2" t="s">
        <v>655</v>
      </c>
      <c r="I138" s="1" t="s">
        <v>158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f t="shared" si="3"/>
        <v>1</v>
      </c>
      <c r="U138" s="3" t="s">
        <v>91</v>
      </c>
      <c r="V138" s="3">
        <v>1000</v>
      </c>
      <c r="W138" s="3" t="s">
        <v>131</v>
      </c>
      <c r="X138" s="3">
        <v>400</v>
      </c>
      <c r="Y138" s="3" t="s">
        <v>119</v>
      </c>
      <c r="Z138" s="3" t="s">
        <v>136</v>
      </c>
      <c r="AA138" s="3" t="s">
        <v>120</v>
      </c>
      <c r="AB138" s="3" t="s">
        <v>120</v>
      </c>
      <c r="AC138" s="3" t="s">
        <v>146</v>
      </c>
      <c r="AD138" s="3" t="s">
        <v>74</v>
      </c>
      <c r="AE138" s="3">
        <v>1</v>
      </c>
      <c r="AF138" s="4" t="s">
        <v>619</v>
      </c>
      <c r="AG138" s="20" t="s">
        <v>619</v>
      </c>
      <c r="AH138" s="3">
        <v>1</v>
      </c>
      <c r="AI138" s="1">
        <v>0</v>
      </c>
      <c r="AJ138" s="3">
        <v>1</v>
      </c>
      <c r="AK138" s="1">
        <v>1</v>
      </c>
      <c r="AL138" s="5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5">
        <v>1</v>
      </c>
      <c r="AV138" s="1">
        <v>0</v>
      </c>
      <c r="AW138" s="1">
        <v>0</v>
      </c>
      <c r="AX138" s="1">
        <v>0</v>
      </c>
      <c r="AY138" s="1">
        <v>0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0</v>
      </c>
      <c r="BG138" s="1">
        <v>1</v>
      </c>
      <c r="BH138" s="3">
        <v>0</v>
      </c>
      <c r="BI138" s="1">
        <v>1</v>
      </c>
      <c r="BJ138" s="1">
        <v>0</v>
      </c>
      <c r="BK138" s="1">
        <v>1</v>
      </c>
      <c r="BL138" s="1">
        <v>0</v>
      </c>
      <c r="BM138" s="1">
        <v>0</v>
      </c>
      <c r="BN138" s="5">
        <f t="shared" si="4"/>
        <v>14</v>
      </c>
      <c r="BO138" s="1">
        <v>0</v>
      </c>
      <c r="BR138" s="1">
        <v>0</v>
      </c>
      <c r="BS138" s="4" t="s">
        <v>656</v>
      </c>
      <c r="BV138" s="5"/>
    </row>
    <row r="139" spans="1:74" x14ac:dyDescent="0.25">
      <c r="A139" s="3" t="s">
        <v>100</v>
      </c>
      <c r="B139" s="1" t="s">
        <v>94</v>
      </c>
      <c r="C139" s="1" t="s">
        <v>94</v>
      </c>
      <c r="D139" s="1" t="s">
        <v>148</v>
      </c>
      <c r="E139" s="1" t="s">
        <v>2867</v>
      </c>
      <c r="F139" s="1" t="s">
        <v>611</v>
      </c>
      <c r="G139" s="1" t="s">
        <v>657</v>
      </c>
      <c r="H139" s="2" t="s">
        <v>658</v>
      </c>
      <c r="I139" s="1" t="s">
        <v>2942</v>
      </c>
      <c r="J139" s="1" t="s">
        <v>659</v>
      </c>
      <c r="K139" s="1" t="s">
        <v>660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  <c r="R139" s="1">
        <v>1</v>
      </c>
      <c r="S139" s="1">
        <v>1</v>
      </c>
      <c r="T139" s="1">
        <f t="shared" ref="T139:T203" si="5">SUM(L139:S139)</f>
        <v>3</v>
      </c>
      <c r="U139" s="3" t="s">
        <v>91</v>
      </c>
      <c r="V139" s="3">
        <v>500</v>
      </c>
      <c r="W139" s="3" t="s">
        <v>131</v>
      </c>
      <c r="X139" s="3">
        <v>77</v>
      </c>
      <c r="Y139" s="3" t="s">
        <v>119</v>
      </c>
      <c r="Z139" s="3" t="s">
        <v>104</v>
      </c>
      <c r="AA139" s="3" t="s">
        <v>120</v>
      </c>
      <c r="AB139" s="3" t="s">
        <v>120</v>
      </c>
      <c r="AC139" s="3" t="s">
        <v>146</v>
      </c>
      <c r="AD139" s="3" t="s">
        <v>74</v>
      </c>
      <c r="AE139" s="3">
        <v>1</v>
      </c>
      <c r="AF139" s="4" t="s">
        <v>212</v>
      </c>
      <c r="AG139" s="20" t="s">
        <v>619</v>
      </c>
      <c r="AH139" s="3">
        <v>1</v>
      </c>
      <c r="AI139" s="1">
        <v>0</v>
      </c>
      <c r="AJ139" s="3">
        <v>0</v>
      </c>
      <c r="AK139" s="1">
        <v>0</v>
      </c>
      <c r="AL139" s="5">
        <v>1</v>
      </c>
      <c r="AM139" s="1">
        <v>1</v>
      </c>
      <c r="AN139" s="1">
        <v>1</v>
      </c>
      <c r="AO139" s="1">
        <v>1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5">
        <v>1</v>
      </c>
      <c r="AV139" s="1">
        <v>0</v>
      </c>
      <c r="AW139" s="1">
        <v>1</v>
      </c>
      <c r="AX139" s="1">
        <v>0</v>
      </c>
      <c r="AY139" s="1">
        <v>0</v>
      </c>
      <c r="AZ139" s="1">
        <v>1</v>
      </c>
      <c r="BA139" s="1">
        <v>0</v>
      </c>
      <c r="BB139" s="1">
        <v>0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3">
        <v>0</v>
      </c>
      <c r="BI139" s="1">
        <v>1</v>
      </c>
      <c r="BJ139" s="1">
        <v>0</v>
      </c>
      <c r="BK139" s="1">
        <v>1</v>
      </c>
      <c r="BL139" s="1">
        <v>0</v>
      </c>
      <c r="BM139" s="1">
        <v>0</v>
      </c>
      <c r="BN139" s="5">
        <f t="shared" si="4"/>
        <v>11</v>
      </c>
      <c r="BO139" s="1">
        <v>0</v>
      </c>
      <c r="BR139" s="1">
        <v>0</v>
      </c>
      <c r="BS139" s="4">
        <v>17</v>
      </c>
      <c r="BT139" s="1" t="s">
        <v>114</v>
      </c>
      <c r="BV139" s="5"/>
    </row>
    <row r="140" spans="1:74" x14ac:dyDescent="0.25">
      <c r="A140" s="3" t="s">
        <v>100</v>
      </c>
      <c r="B140" s="1" t="s">
        <v>94</v>
      </c>
      <c r="C140" s="1" t="s">
        <v>94</v>
      </c>
      <c r="D140" s="1" t="s">
        <v>148</v>
      </c>
      <c r="E140" s="1" t="s">
        <v>2867</v>
      </c>
      <c r="F140" s="1" t="s">
        <v>611</v>
      </c>
      <c r="G140" s="1" t="s">
        <v>657</v>
      </c>
      <c r="H140" s="2" t="s">
        <v>661</v>
      </c>
      <c r="I140" s="1" t="s">
        <v>633</v>
      </c>
      <c r="J140" s="1" t="s">
        <v>662</v>
      </c>
      <c r="K140" s="1" t="s">
        <v>663</v>
      </c>
      <c r="L140" s="1">
        <v>1</v>
      </c>
      <c r="M140" s="1">
        <v>1</v>
      </c>
      <c r="N140" s="1">
        <v>0</v>
      </c>
      <c r="O140" s="1">
        <v>0</v>
      </c>
      <c r="P140" s="1">
        <v>1</v>
      </c>
      <c r="Q140" s="1">
        <v>1</v>
      </c>
      <c r="R140" s="1">
        <v>1</v>
      </c>
      <c r="S140" s="1">
        <v>0</v>
      </c>
      <c r="T140" s="1">
        <f t="shared" si="5"/>
        <v>5</v>
      </c>
      <c r="U140" s="3" t="s">
        <v>91</v>
      </c>
      <c r="V140" s="3">
        <v>500</v>
      </c>
      <c r="W140" s="3" t="s">
        <v>131</v>
      </c>
      <c r="X140" s="3">
        <v>110</v>
      </c>
      <c r="Y140" s="3" t="s">
        <v>119</v>
      </c>
      <c r="Z140" s="3" t="s">
        <v>104</v>
      </c>
      <c r="AA140" s="3" t="s">
        <v>120</v>
      </c>
      <c r="AB140" s="3" t="s">
        <v>120</v>
      </c>
      <c r="AC140" s="3" t="s">
        <v>146</v>
      </c>
      <c r="AD140" s="3" t="s">
        <v>74</v>
      </c>
      <c r="AE140" s="3">
        <v>1</v>
      </c>
      <c r="AF140" s="4" t="s">
        <v>188</v>
      </c>
      <c r="AG140" s="20" t="s">
        <v>212</v>
      </c>
      <c r="AH140" s="3">
        <v>1</v>
      </c>
      <c r="AI140" s="1">
        <v>1</v>
      </c>
      <c r="AJ140" s="3">
        <v>0</v>
      </c>
      <c r="AK140" s="1">
        <v>0</v>
      </c>
      <c r="AL140" s="5">
        <v>1</v>
      </c>
      <c r="AM140" s="1">
        <v>1</v>
      </c>
      <c r="AN140" s="1">
        <v>1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5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0</v>
      </c>
      <c r="BB140" s="1">
        <v>0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3">
        <v>0</v>
      </c>
      <c r="BI140" s="1">
        <v>1</v>
      </c>
      <c r="BJ140" s="1">
        <v>0</v>
      </c>
      <c r="BK140" s="1">
        <v>1</v>
      </c>
      <c r="BL140" s="1">
        <v>1</v>
      </c>
      <c r="BM140" s="1">
        <v>0</v>
      </c>
      <c r="BN140" s="5">
        <f t="shared" si="4"/>
        <v>15</v>
      </c>
      <c r="BO140" s="1">
        <v>0</v>
      </c>
      <c r="BR140" s="1">
        <v>0</v>
      </c>
      <c r="BS140" s="4" t="s">
        <v>3117</v>
      </c>
      <c r="BT140" s="1" t="s">
        <v>76</v>
      </c>
      <c r="BV140" s="5"/>
    </row>
    <row r="141" spans="1:74" x14ac:dyDescent="0.25">
      <c r="A141" s="3" t="s">
        <v>100</v>
      </c>
      <c r="B141" s="1" t="s">
        <v>94</v>
      </c>
      <c r="C141" s="1" t="s">
        <v>94</v>
      </c>
      <c r="D141" s="1" t="s">
        <v>77</v>
      </c>
      <c r="E141" s="1" t="s">
        <v>2851</v>
      </c>
      <c r="F141" s="1" t="s">
        <v>664</v>
      </c>
      <c r="G141" s="1" t="s">
        <v>665</v>
      </c>
      <c r="H141" s="2" t="s">
        <v>666</v>
      </c>
      <c r="I141" s="1" t="s">
        <v>482</v>
      </c>
      <c r="J141" s="1" t="s">
        <v>667</v>
      </c>
      <c r="K141" s="1" t="s">
        <v>668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1</v>
      </c>
      <c r="R141" s="1">
        <v>1</v>
      </c>
      <c r="S141" s="1">
        <v>0</v>
      </c>
      <c r="T141" s="1">
        <f t="shared" si="5"/>
        <v>3</v>
      </c>
      <c r="U141" s="3" t="s">
        <v>101</v>
      </c>
      <c r="V141" s="3">
        <v>22</v>
      </c>
      <c r="W141" s="3" t="s">
        <v>68</v>
      </c>
      <c r="X141" s="3">
        <v>36.200000000000003</v>
      </c>
      <c r="Y141" s="3" t="s">
        <v>119</v>
      </c>
      <c r="Z141" s="3" t="s">
        <v>104</v>
      </c>
      <c r="AA141" s="3" t="s">
        <v>120</v>
      </c>
      <c r="AB141" s="3" t="s">
        <v>120</v>
      </c>
      <c r="AC141" s="3" t="s">
        <v>73</v>
      </c>
      <c r="AD141" s="3" t="s">
        <v>74</v>
      </c>
      <c r="AE141" s="3">
        <v>1</v>
      </c>
      <c r="AF141" s="3"/>
      <c r="AG141" s="11" t="s">
        <v>188</v>
      </c>
      <c r="AH141" s="3">
        <v>1</v>
      </c>
      <c r="AI141" s="1">
        <v>0</v>
      </c>
      <c r="AJ141" s="3">
        <v>0</v>
      </c>
      <c r="AK141" s="1">
        <v>0</v>
      </c>
      <c r="AL141" s="5">
        <v>0</v>
      </c>
      <c r="AM141" s="1">
        <v>1</v>
      </c>
      <c r="AN141" s="1">
        <v>1</v>
      </c>
      <c r="AO141" s="1">
        <v>1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5">
        <v>0</v>
      </c>
      <c r="AV141" s="1">
        <v>0</v>
      </c>
      <c r="AW141" s="1">
        <v>0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1</v>
      </c>
      <c r="BF141" s="1">
        <v>1</v>
      </c>
      <c r="BG141" s="1">
        <v>1</v>
      </c>
      <c r="BH141" s="3">
        <v>0</v>
      </c>
      <c r="BI141" s="1">
        <v>1</v>
      </c>
      <c r="BJ141" s="1">
        <v>0</v>
      </c>
      <c r="BK141" s="1">
        <v>1</v>
      </c>
      <c r="BL141" s="1">
        <v>0</v>
      </c>
      <c r="BM141" s="1">
        <v>0</v>
      </c>
      <c r="BN141" s="5">
        <f t="shared" si="4"/>
        <v>7</v>
      </c>
      <c r="BO141" s="1">
        <v>0</v>
      </c>
      <c r="BR141" s="1">
        <v>0</v>
      </c>
      <c r="BS141" s="4">
        <v>69</v>
      </c>
      <c r="BT141" s="1" t="s">
        <v>108</v>
      </c>
      <c r="BV141" s="5"/>
    </row>
    <row r="142" spans="1:74" x14ac:dyDescent="0.25">
      <c r="A142" s="3" t="s">
        <v>100</v>
      </c>
      <c r="B142" s="1" t="s">
        <v>94</v>
      </c>
      <c r="C142" s="1" t="s">
        <v>94</v>
      </c>
      <c r="D142" s="1" t="s">
        <v>77</v>
      </c>
      <c r="E142" s="1" t="s">
        <v>2851</v>
      </c>
      <c r="F142" s="1" t="s">
        <v>664</v>
      </c>
      <c r="G142" s="1" t="s">
        <v>665</v>
      </c>
      <c r="H142" s="2" t="s">
        <v>669</v>
      </c>
      <c r="I142" s="1" t="s">
        <v>670</v>
      </c>
      <c r="J142" s="1" t="s">
        <v>671</v>
      </c>
      <c r="K142" s="1" t="s">
        <v>672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1</v>
      </c>
      <c r="R142" s="1">
        <v>1</v>
      </c>
      <c r="S142" s="1">
        <v>0</v>
      </c>
      <c r="T142" s="1">
        <f t="shared" si="5"/>
        <v>3</v>
      </c>
      <c r="U142" s="3" t="s">
        <v>240</v>
      </c>
      <c r="V142" s="3">
        <v>3</v>
      </c>
      <c r="W142" s="3" t="s">
        <v>68</v>
      </c>
      <c r="X142" s="3">
        <v>47.5</v>
      </c>
      <c r="Y142" s="3" t="s">
        <v>119</v>
      </c>
      <c r="Z142" s="3" t="s">
        <v>104</v>
      </c>
      <c r="AA142" s="3" t="s">
        <v>120</v>
      </c>
      <c r="AB142" s="3" t="s">
        <v>120</v>
      </c>
      <c r="AC142" s="3" t="s">
        <v>73</v>
      </c>
      <c r="AD142" s="3" t="s">
        <v>74</v>
      </c>
      <c r="AE142" s="3">
        <v>1</v>
      </c>
      <c r="AF142" s="3"/>
      <c r="AG142" s="1" t="s">
        <v>188</v>
      </c>
      <c r="AH142" s="3">
        <v>1</v>
      </c>
      <c r="AI142" s="1">
        <v>0</v>
      </c>
      <c r="AJ142" s="3">
        <v>0</v>
      </c>
      <c r="AK142" s="1">
        <v>0</v>
      </c>
      <c r="AL142" s="5">
        <v>0</v>
      </c>
      <c r="AM142" s="1">
        <v>1</v>
      </c>
      <c r="AN142" s="1">
        <v>1</v>
      </c>
      <c r="AO142" s="1">
        <v>1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5">
        <v>0</v>
      </c>
      <c r="AV142" s="1">
        <v>0</v>
      </c>
      <c r="AW142" s="1">
        <v>0</v>
      </c>
      <c r="AX142" s="1">
        <v>0</v>
      </c>
      <c r="AY142" s="1">
        <v>1</v>
      </c>
      <c r="AZ142" s="1">
        <v>1</v>
      </c>
      <c r="BA142" s="1">
        <v>0</v>
      </c>
      <c r="BB142" s="1">
        <v>0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3">
        <v>0</v>
      </c>
      <c r="BI142" s="1">
        <v>1</v>
      </c>
      <c r="BJ142" s="1">
        <v>0</v>
      </c>
      <c r="BK142" s="1">
        <v>0</v>
      </c>
      <c r="BL142" s="1">
        <v>0</v>
      </c>
      <c r="BM142" s="1">
        <v>0</v>
      </c>
      <c r="BN142" s="5">
        <f t="shared" si="4"/>
        <v>8</v>
      </c>
      <c r="BO142" s="1">
        <v>0</v>
      </c>
      <c r="BR142" s="1">
        <v>0</v>
      </c>
      <c r="BS142" s="4" t="s">
        <v>673</v>
      </c>
      <c r="BT142" s="1" t="s">
        <v>108</v>
      </c>
      <c r="BV142" s="5"/>
    </row>
    <row r="143" spans="1:74" x14ac:dyDescent="0.25">
      <c r="A143" s="3" t="s">
        <v>100</v>
      </c>
      <c r="B143" s="1" t="s">
        <v>94</v>
      </c>
      <c r="C143" s="1" t="s">
        <v>94</v>
      </c>
      <c r="D143" s="1" t="s">
        <v>77</v>
      </c>
      <c r="E143" s="1" t="s">
        <v>2851</v>
      </c>
      <c r="F143" s="1" t="s">
        <v>664</v>
      </c>
      <c r="G143" s="1" t="s">
        <v>665</v>
      </c>
      <c r="H143" s="2" t="s">
        <v>674</v>
      </c>
      <c r="I143" s="1" t="s">
        <v>482</v>
      </c>
      <c r="J143" s="1" t="s">
        <v>675</v>
      </c>
      <c r="K143" s="1" t="s">
        <v>676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1</v>
      </c>
      <c r="R143" s="1">
        <v>1</v>
      </c>
      <c r="S143" s="1">
        <v>0</v>
      </c>
      <c r="T143" s="1">
        <f t="shared" si="5"/>
        <v>4</v>
      </c>
      <c r="U143" s="3" t="s">
        <v>240</v>
      </c>
      <c r="V143" s="3">
        <v>10</v>
      </c>
      <c r="W143" s="3" t="s">
        <v>131</v>
      </c>
      <c r="X143" s="3">
        <v>72</v>
      </c>
      <c r="Y143" s="3" t="s">
        <v>119</v>
      </c>
      <c r="Z143" s="3" t="s">
        <v>104</v>
      </c>
      <c r="AA143" s="3" t="s">
        <v>120</v>
      </c>
      <c r="AB143" s="3" t="s">
        <v>120</v>
      </c>
      <c r="AC143" s="3" t="s">
        <v>73</v>
      </c>
      <c r="AD143" s="3" t="s">
        <v>74</v>
      </c>
      <c r="AE143" s="3">
        <v>1</v>
      </c>
      <c r="AF143" s="3"/>
      <c r="AG143" s="1" t="s">
        <v>188</v>
      </c>
      <c r="AH143" s="3">
        <v>1</v>
      </c>
      <c r="AI143" s="1">
        <v>0</v>
      </c>
      <c r="AJ143" s="3">
        <v>0</v>
      </c>
      <c r="AK143" s="1">
        <v>0</v>
      </c>
      <c r="AL143" s="5">
        <v>1</v>
      </c>
      <c r="AM143" s="1">
        <v>1</v>
      </c>
      <c r="AN143" s="1">
        <v>1</v>
      </c>
      <c r="AO143" s="1">
        <v>1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5">
        <v>1</v>
      </c>
      <c r="AV143" s="1">
        <v>0</v>
      </c>
      <c r="AW143" s="1">
        <v>0</v>
      </c>
      <c r="AX143" s="1">
        <v>1</v>
      </c>
      <c r="AY143" s="1">
        <v>1</v>
      </c>
      <c r="AZ143" s="1">
        <v>1</v>
      </c>
      <c r="BA143" s="1">
        <v>0</v>
      </c>
      <c r="BB143" s="1">
        <v>0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3">
        <v>0</v>
      </c>
      <c r="BI143" s="1">
        <v>1</v>
      </c>
      <c r="BJ143" s="1">
        <v>0</v>
      </c>
      <c r="BK143" s="1">
        <v>1</v>
      </c>
      <c r="BL143" s="1">
        <v>0</v>
      </c>
      <c r="BM143" s="1">
        <v>0</v>
      </c>
      <c r="BN143" s="5">
        <f t="shared" si="4"/>
        <v>11</v>
      </c>
      <c r="BO143" s="1">
        <v>0</v>
      </c>
      <c r="BR143" s="1">
        <v>0</v>
      </c>
      <c r="BS143" s="4" t="s">
        <v>677</v>
      </c>
      <c r="BT143" s="1" t="s">
        <v>76</v>
      </c>
      <c r="BV143" s="5"/>
    </row>
    <row r="144" spans="1:74" x14ac:dyDescent="0.25">
      <c r="A144" s="3" t="s">
        <v>100</v>
      </c>
      <c r="B144" s="1" t="s">
        <v>94</v>
      </c>
      <c r="C144" s="1" t="s">
        <v>94</v>
      </c>
      <c r="D144" s="1" t="s">
        <v>77</v>
      </c>
      <c r="E144" s="1" t="s">
        <v>2851</v>
      </c>
      <c r="F144" s="1" t="s">
        <v>664</v>
      </c>
      <c r="G144" s="1" t="s">
        <v>665</v>
      </c>
      <c r="H144" s="2" t="s">
        <v>678</v>
      </c>
      <c r="I144" s="1" t="s">
        <v>2947</v>
      </c>
      <c r="J144" s="1" t="s">
        <v>679</v>
      </c>
      <c r="K144" s="1" t="s">
        <v>680</v>
      </c>
      <c r="L144" s="1">
        <v>1</v>
      </c>
      <c r="M144" s="1">
        <v>1</v>
      </c>
      <c r="N144" s="1">
        <v>0</v>
      </c>
      <c r="O144" s="1">
        <v>0</v>
      </c>
      <c r="P144" s="1">
        <v>1</v>
      </c>
      <c r="Q144" s="1">
        <v>1</v>
      </c>
      <c r="R144" s="1">
        <v>1</v>
      </c>
      <c r="S144" s="1">
        <v>0</v>
      </c>
      <c r="T144" s="1">
        <f t="shared" si="5"/>
        <v>5</v>
      </c>
      <c r="U144" s="3" t="s">
        <v>101</v>
      </c>
      <c r="V144" s="3">
        <v>22</v>
      </c>
      <c r="W144" s="3" t="s">
        <v>131</v>
      </c>
      <c r="X144" s="3">
        <v>140</v>
      </c>
      <c r="Y144" s="3" t="s">
        <v>119</v>
      </c>
      <c r="Z144" s="3" t="s">
        <v>104</v>
      </c>
      <c r="AA144" s="3" t="s">
        <v>120</v>
      </c>
      <c r="AB144" s="3" t="s">
        <v>120</v>
      </c>
      <c r="AC144" s="3" t="s">
        <v>73</v>
      </c>
      <c r="AD144" s="3" t="s">
        <v>74</v>
      </c>
      <c r="AE144" s="3">
        <v>1</v>
      </c>
      <c r="AF144" s="3"/>
      <c r="AG144" s="1" t="s">
        <v>188</v>
      </c>
      <c r="AH144" s="3">
        <v>1</v>
      </c>
      <c r="AI144" s="1">
        <v>0</v>
      </c>
      <c r="AJ144" s="3">
        <v>0</v>
      </c>
      <c r="AK144" s="1">
        <v>0</v>
      </c>
      <c r="AL144" s="5">
        <v>1</v>
      </c>
      <c r="AM144" s="1">
        <v>1</v>
      </c>
      <c r="AN144" s="1">
        <v>1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5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0</v>
      </c>
      <c r="BB144" s="1">
        <v>0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3">
        <v>0</v>
      </c>
      <c r="BI144" s="1">
        <v>1</v>
      </c>
      <c r="BJ144" s="1">
        <v>1</v>
      </c>
      <c r="BK144" s="1">
        <v>1</v>
      </c>
      <c r="BL144" s="1">
        <v>0</v>
      </c>
      <c r="BM144" s="1">
        <v>0</v>
      </c>
      <c r="BN144" s="5">
        <f t="shared" si="4"/>
        <v>14</v>
      </c>
      <c r="BO144" s="1">
        <v>0</v>
      </c>
      <c r="BR144" s="1">
        <v>0</v>
      </c>
      <c r="BS144" s="4" t="s">
        <v>3138</v>
      </c>
      <c r="BT144" s="1" t="s">
        <v>76</v>
      </c>
      <c r="BV144" s="5"/>
    </row>
    <row r="145" spans="1:74" x14ac:dyDescent="0.25">
      <c r="A145" s="3" t="s">
        <v>66</v>
      </c>
      <c r="B145" s="1" t="s">
        <v>94</v>
      </c>
      <c r="C145" s="1" t="s">
        <v>59</v>
      </c>
      <c r="D145" s="1" t="s">
        <v>77</v>
      </c>
      <c r="E145" s="1" t="s">
        <v>2851</v>
      </c>
      <c r="F145" s="1" t="s">
        <v>681</v>
      </c>
      <c r="H145" s="2" t="s">
        <v>682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f t="shared" si="5"/>
        <v>1</v>
      </c>
      <c r="U145" s="3" t="s">
        <v>101</v>
      </c>
      <c r="V145" s="3">
        <v>15</v>
      </c>
      <c r="W145" s="3" t="s">
        <v>203</v>
      </c>
      <c r="X145" s="3">
        <v>5</v>
      </c>
      <c r="Y145" s="3" t="s">
        <v>103</v>
      </c>
      <c r="Z145" s="3" t="s">
        <v>360</v>
      </c>
      <c r="AA145" s="3" t="s">
        <v>105</v>
      </c>
      <c r="AB145" s="3" t="s">
        <v>105</v>
      </c>
      <c r="AC145" s="3" t="s">
        <v>362</v>
      </c>
      <c r="AD145" s="3" t="s">
        <v>74</v>
      </c>
      <c r="AE145" s="3">
        <v>0</v>
      </c>
      <c r="AF145" s="3"/>
      <c r="AG145" s="3"/>
      <c r="AH145" s="3">
        <v>1</v>
      </c>
      <c r="AI145" s="1">
        <v>0</v>
      </c>
      <c r="AJ145" s="3">
        <v>1</v>
      </c>
      <c r="AK145" s="1">
        <v>0</v>
      </c>
      <c r="AL145" s="5">
        <v>0</v>
      </c>
      <c r="AM145" s="1">
        <v>0</v>
      </c>
      <c r="AN145" s="1">
        <v>0</v>
      </c>
      <c r="AO145" s="1">
        <v>0</v>
      </c>
      <c r="AP145" s="1">
        <v>1</v>
      </c>
      <c r="AQ145" s="1">
        <v>0</v>
      </c>
      <c r="AR145" s="1">
        <v>1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3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5">
        <f t="shared" si="4"/>
        <v>1</v>
      </c>
      <c r="BO145" s="1">
        <v>1</v>
      </c>
      <c r="BP145" s="1">
        <v>1</v>
      </c>
      <c r="BR145" s="1">
        <v>0</v>
      </c>
      <c r="BV145" s="5"/>
    </row>
    <row r="146" spans="1:74" x14ac:dyDescent="0.25">
      <c r="A146" s="3" t="s">
        <v>66</v>
      </c>
      <c r="B146" s="1" t="s">
        <v>94</v>
      </c>
      <c r="C146" s="1" t="s">
        <v>59</v>
      </c>
      <c r="D146" s="1" t="s">
        <v>77</v>
      </c>
      <c r="E146" s="1" t="s">
        <v>2851</v>
      </c>
      <c r="F146" s="1" t="s">
        <v>681</v>
      </c>
      <c r="G146" s="1" t="s">
        <v>683</v>
      </c>
      <c r="H146" s="2" t="s">
        <v>684</v>
      </c>
      <c r="I146" s="1" t="s">
        <v>2948</v>
      </c>
      <c r="K146" s="1" t="s">
        <v>685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  <c r="R146" s="1">
        <v>0</v>
      </c>
      <c r="S146" s="1">
        <v>0</v>
      </c>
      <c r="T146" s="1">
        <f t="shared" si="5"/>
        <v>2</v>
      </c>
      <c r="U146" s="3" t="s">
        <v>67</v>
      </c>
      <c r="V146" s="3">
        <v>30</v>
      </c>
      <c r="W146" s="3" t="s">
        <v>203</v>
      </c>
      <c r="X146" s="3">
        <v>2.7</v>
      </c>
      <c r="Y146" s="3" t="s">
        <v>103</v>
      </c>
      <c r="Z146" s="3" t="s">
        <v>8</v>
      </c>
      <c r="AA146" s="3" t="s">
        <v>105</v>
      </c>
      <c r="AB146" s="3" t="s">
        <v>105</v>
      </c>
      <c r="AC146" s="3" t="s">
        <v>362</v>
      </c>
      <c r="AD146" s="3" t="s">
        <v>74</v>
      </c>
      <c r="AE146" s="3">
        <v>0</v>
      </c>
      <c r="AF146" s="3"/>
      <c r="AG146" s="1" t="s">
        <v>212</v>
      </c>
      <c r="AH146" s="3">
        <v>1</v>
      </c>
      <c r="AI146" s="1">
        <v>0</v>
      </c>
      <c r="AJ146" s="3">
        <v>0</v>
      </c>
      <c r="AK146" s="1">
        <v>0</v>
      </c>
      <c r="AL146" s="5">
        <v>0</v>
      </c>
      <c r="AM146" s="1">
        <v>1</v>
      </c>
      <c r="AN146" s="1">
        <v>1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3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5">
        <f t="shared" si="4"/>
        <v>1</v>
      </c>
      <c r="BO146" s="1">
        <v>1</v>
      </c>
      <c r="BP146" s="1">
        <v>1</v>
      </c>
      <c r="BQ146" s="1" t="s">
        <v>3257</v>
      </c>
      <c r="BR146" s="1">
        <v>0</v>
      </c>
      <c r="BV146" s="5"/>
    </row>
    <row r="147" spans="1:74" x14ac:dyDescent="0.25">
      <c r="A147" s="3" t="s">
        <v>66</v>
      </c>
      <c r="B147" s="1" t="s">
        <v>94</v>
      </c>
      <c r="C147" s="1" t="s">
        <v>59</v>
      </c>
      <c r="D147" s="1" t="s">
        <v>77</v>
      </c>
      <c r="E147" s="1" t="s">
        <v>2851</v>
      </c>
      <c r="F147" s="1" t="s">
        <v>681</v>
      </c>
      <c r="G147" s="1" t="s">
        <v>686</v>
      </c>
      <c r="H147" s="2" t="s">
        <v>3179</v>
      </c>
      <c r="I147" s="1" t="s">
        <v>687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f t="shared" si="5"/>
        <v>1</v>
      </c>
      <c r="U147" s="3" t="s">
        <v>81</v>
      </c>
      <c r="V147" s="3">
        <v>55</v>
      </c>
      <c r="W147" s="3" t="s">
        <v>203</v>
      </c>
      <c r="X147" s="3"/>
      <c r="Y147" s="3" t="s">
        <v>103</v>
      </c>
      <c r="Z147" s="3" t="s">
        <v>360</v>
      </c>
      <c r="AA147" s="3" t="s">
        <v>105</v>
      </c>
      <c r="AB147" s="3" t="s">
        <v>105</v>
      </c>
      <c r="AC147" s="3" t="s">
        <v>362</v>
      </c>
      <c r="AD147" s="3" t="s">
        <v>74</v>
      </c>
      <c r="AE147" s="3">
        <v>0</v>
      </c>
      <c r="AF147" s="3"/>
      <c r="AG147" s="1" t="s">
        <v>188</v>
      </c>
      <c r="AH147" s="3">
        <v>1</v>
      </c>
      <c r="AI147" s="1">
        <v>0</v>
      </c>
      <c r="AJ147" s="3">
        <v>1</v>
      </c>
      <c r="AK147" s="1">
        <v>0</v>
      </c>
      <c r="AL147" s="5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1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3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5">
        <f t="shared" si="4"/>
        <v>2</v>
      </c>
      <c r="BO147" s="1">
        <v>1</v>
      </c>
      <c r="BP147" s="1">
        <v>1</v>
      </c>
      <c r="BR147" s="1">
        <v>0</v>
      </c>
      <c r="BS147" s="4" t="s">
        <v>114</v>
      </c>
      <c r="BV147" s="5"/>
    </row>
    <row r="148" spans="1:74" x14ac:dyDescent="0.25">
      <c r="A148" s="3" t="s">
        <v>66</v>
      </c>
      <c r="B148" s="1" t="s">
        <v>94</v>
      </c>
      <c r="C148" s="1" t="s">
        <v>59</v>
      </c>
      <c r="D148" s="1" t="s">
        <v>77</v>
      </c>
      <c r="E148" s="1" t="s">
        <v>2851</v>
      </c>
      <c r="F148" s="1" t="s">
        <v>681</v>
      </c>
      <c r="G148" s="1" t="s">
        <v>686</v>
      </c>
      <c r="H148" s="2" t="s">
        <v>3180</v>
      </c>
      <c r="I148" s="1" t="s">
        <v>688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f t="shared" si="5"/>
        <v>1</v>
      </c>
      <c r="U148" s="3" t="s">
        <v>81</v>
      </c>
      <c r="V148" s="3">
        <v>55</v>
      </c>
      <c r="W148" s="3" t="s">
        <v>203</v>
      </c>
      <c r="X148" s="3">
        <v>2.5</v>
      </c>
      <c r="Y148" s="3" t="s">
        <v>103</v>
      </c>
      <c r="Z148" s="3" t="s">
        <v>360</v>
      </c>
      <c r="AA148" s="3" t="s">
        <v>105</v>
      </c>
      <c r="AB148" s="3" t="s">
        <v>105</v>
      </c>
      <c r="AC148" s="3" t="s">
        <v>362</v>
      </c>
      <c r="AD148" s="3" t="s">
        <v>74</v>
      </c>
      <c r="AE148" s="3">
        <v>0</v>
      </c>
      <c r="AF148" s="3"/>
      <c r="AG148" s="1"/>
      <c r="AH148" s="3">
        <v>1</v>
      </c>
      <c r="AI148" s="1">
        <v>0</v>
      </c>
      <c r="AJ148" s="3">
        <v>1</v>
      </c>
      <c r="AK148" s="1">
        <v>0</v>
      </c>
      <c r="AL148" s="5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3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5">
        <f t="shared" si="4"/>
        <v>1</v>
      </c>
      <c r="BO148" s="1">
        <v>1</v>
      </c>
      <c r="BP148" s="1">
        <v>1</v>
      </c>
      <c r="BR148" s="1">
        <v>0</v>
      </c>
      <c r="BV148" s="5"/>
    </row>
    <row r="149" spans="1:74" x14ac:dyDescent="0.25">
      <c r="A149" s="3" t="s">
        <v>66</v>
      </c>
      <c r="B149" s="1" t="s">
        <v>94</v>
      </c>
      <c r="C149" s="1" t="s">
        <v>59</v>
      </c>
      <c r="D149" s="1" t="s">
        <v>77</v>
      </c>
      <c r="E149" s="1" t="s">
        <v>2851</v>
      </c>
      <c r="F149" s="1" t="s">
        <v>681</v>
      </c>
      <c r="G149" s="1" t="s">
        <v>686</v>
      </c>
      <c r="H149" s="2" t="s">
        <v>3181</v>
      </c>
      <c r="I149" s="1" t="s">
        <v>687</v>
      </c>
      <c r="L149" s="1">
        <v>1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f t="shared" si="5"/>
        <v>2</v>
      </c>
      <c r="U149" s="3" t="s">
        <v>81</v>
      </c>
      <c r="V149" s="3">
        <v>55</v>
      </c>
      <c r="W149" s="3" t="s">
        <v>203</v>
      </c>
      <c r="X149" s="3"/>
      <c r="Y149" s="3" t="s">
        <v>103</v>
      </c>
      <c r="Z149" s="3" t="s">
        <v>360</v>
      </c>
      <c r="AA149" s="3" t="s">
        <v>105</v>
      </c>
      <c r="AB149" s="3" t="s">
        <v>105</v>
      </c>
      <c r="AC149" s="3" t="s">
        <v>362</v>
      </c>
      <c r="AD149" s="3" t="s">
        <v>74</v>
      </c>
      <c r="AE149" s="3">
        <v>0</v>
      </c>
      <c r="AF149" s="3"/>
      <c r="AG149" s="1"/>
      <c r="AH149" s="3">
        <v>1</v>
      </c>
      <c r="AI149" s="1">
        <v>0</v>
      </c>
      <c r="AJ149" s="3">
        <v>0</v>
      </c>
      <c r="AK149" s="1">
        <v>1</v>
      </c>
      <c r="AL149" s="5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3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5">
        <f t="shared" si="4"/>
        <v>2</v>
      </c>
      <c r="BO149" s="1">
        <v>1</v>
      </c>
      <c r="BP149" s="1">
        <v>1</v>
      </c>
      <c r="BR149" s="1">
        <v>0</v>
      </c>
      <c r="BS149" s="4">
        <v>70</v>
      </c>
      <c r="BV149" s="5"/>
    </row>
    <row r="150" spans="1:74" x14ac:dyDescent="0.25">
      <c r="A150" s="3" t="s">
        <v>66</v>
      </c>
      <c r="B150" s="1" t="s">
        <v>94</v>
      </c>
      <c r="C150" s="1" t="s">
        <v>59</v>
      </c>
      <c r="D150" s="1" t="s">
        <v>77</v>
      </c>
      <c r="E150" s="1" t="s">
        <v>2851</v>
      </c>
      <c r="F150" s="1" t="s">
        <v>681</v>
      </c>
      <c r="G150" s="1" t="s">
        <v>686</v>
      </c>
      <c r="H150" s="2" t="s">
        <v>3182</v>
      </c>
      <c r="I150" s="1" t="s">
        <v>2949</v>
      </c>
      <c r="J150" s="1" t="s">
        <v>689</v>
      </c>
      <c r="K150" s="1" t="s">
        <v>685</v>
      </c>
      <c r="L150" s="1">
        <v>1</v>
      </c>
      <c r="M150" s="1">
        <v>1</v>
      </c>
      <c r="N150" s="1">
        <v>0</v>
      </c>
      <c r="O150" s="1">
        <v>1</v>
      </c>
      <c r="P150" s="1">
        <v>0</v>
      </c>
      <c r="Q150" s="1">
        <v>1</v>
      </c>
      <c r="R150" s="1">
        <v>0</v>
      </c>
      <c r="S150" s="1">
        <v>0</v>
      </c>
      <c r="T150" s="1">
        <f t="shared" si="5"/>
        <v>4</v>
      </c>
      <c r="U150" s="3" t="s">
        <v>81</v>
      </c>
      <c r="V150" s="3">
        <v>55</v>
      </c>
      <c r="W150" s="3" t="s">
        <v>203</v>
      </c>
      <c r="X150" s="3">
        <v>2.5</v>
      </c>
      <c r="Y150" s="3" t="s">
        <v>103</v>
      </c>
      <c r="Z150" s="3" t="s">
        <v>8</v>
      </c>
      <c r="AA150" s="3" t="s">
        <v>105</v>
      </c>
      <c r="AB150" s="3" t="s">
        <v>105</v>
      </c>
      <c r="AC150" s="3" t="s">
        <v>362</v>
      </c>
      <c r="AD150" s="3" t="s">
        <v>74</v>
      </c>
      <c r="AE150" s="3">
        <v>0</v>
      </c>
      <c r="AF150" s="4" t="s">
        <v>188</v>
      </c>
      <c r="AG150" s="1" t="s">
        <v>188</v>
      </c>
      <c r="AH150" s="3">
        <v>1</v>
      </c>
      <c r="AI150" s="1">
        <v>0</v>
      </c>
      <c r="AJ150" s="3">
        <v>1</v>
      </c>
      <c r="AK150" s="1">
        <v>1</v>
      </c>
      <c r="AL150" s="5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0</v>
      </c>
      <c r="AT150" s="1">
        <v>1</v>
      </c>
      <c r="AU150" s="5">
        <v>1</v>
      </c>
      <c r="AV150" s="1">
        <v>0</v>
      </c>
      <c r="AW150" s="1">
        <v>1</v>
      </c>
      <c r="AX150" s="1">
        <v>0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3">
        <v>1</v>
      </c>
      <c r="BI150" s="1">
        <v>1</v>
      </c>
      <c r="BJ150" s="1">
        <v>1</v>
      </c>
      <c r="BK150" s="1">
        <v>1</v>
      </c>
      <c r="BL150" s="1">
        <v>0</v>
      </c>
      <c r="BM150" s="1">
        <v>0</v>
      </c>
      <c r="BN150" s="5">
        <f t="shared" si="4"/>
        <v>18</v>
      </c>
      <c r="BO150" s="1">
        <v>1</v>
      </c>
      <c r="BP150" s="1">
        <v>1</v>
      </c>
      <c r="BR150" s="1">
        <v>0</v>
      </c>
      <c r="BS150" s="4" t="s">
        <v>690</v>
      </c>
      <c r="BT150" s="1" t="s">
        <v>114</v>
      </c>
      <c r="BV150" s="5"/>
    </row>
    <row r="151" spans="1:74" x14ac:dyDescent="0.25">
      <c r="A151" s="3" t="s">
        <v>66</v>
      </c>
      <c r="B151" s="1" t="s">
        <v>59</v>
      </c>
      <c r="C151" s="1" t="s">
        <v>59</v>
      </c>
      <c r="D151" s="1" t="s">
        <v>77</v>
      </c>
      <c r="E151" s="1" t="s">
        <v>2851</v>
      </c>
      <c r="F151" s="1" t="s">
        <v>691</v>
      </c>
      <c r="G151" s="1" t="s">
        <v>692</v>
      </c>
      <c r="H151" s="2" t="s">
        <v>693</v>
      </c>
      <c r="I151" s="1" t="s">
        <v>694</v>
      </c>
      <c r="J151" s="1" t="s">
        <v>695</v>
      </c>
      <c r="K151" s="1" t="s">
        <v>696</v>
      </c>
      <c r="L151" s="1">
        <v>1</v>
      </c>
      <c r="M151" s="1">
        <v>1</v>
      </c>
      <c r="N151" s="1">
        <v>0</v>
      </c>
      <c r="O151" s="1">
        <v>1</v>
      </c>
      <c r="P151" s="1">
        <v>1</v>
      </c>
      <c r="Q151" s="1">
        <v>0</v>
      </c>
      <c r="R151" s="1">
        <v>0</v>
      </c>
      <c r="S151" s="1">
        <v>0</v>
      </c>
      <c r="T151" s="1">
        <f t="shared" si="5"/>
        <v>4</v>
      </c>
      <c r="U151" s="3" t="s">
        <v>67</v>
      </c>
      <c r="V151" s="3">
        <v>30</v>
      </c>
      <c r="W151" s="3" t="s">
        <v>102</v>
      </c>
      <c r="X151" s="3">
        <v>20</v>
      </c>
      <c r="Y151" s="3" t="s">
        <v>69</v>
      </c>
      <c r="Z151" s="3" t="s">
        <v>421</v>
      </c>
      <c r="AA151" s="3" t="s">
        <v>697</v>
      </c>
      <c r="AB151" s="3" t="s">
        <v>697</v>
      </c>
      <c r="AC151" s="3" t="s">
        <v>73</v>
      </c>
      <c r="AD151" s="3" t="s">
        <v>74</v>
      </c>
      <c r="AE151" s="3">
        <v>0</v>
      </c>
      <c r="AF151" s="4" t="s">
        <v>188</v>
      </c>
      <c r="AG151" s="1" t="s">
        <v>212</v>
      </c>
      <c r="AH151" s="3">
        <v>1</v>
      </c>
      <c r="AI151" s="1">
        <v>0</v>
      </c>
      <c r="AJ151" s="3">
        <v>1</v>
      </c>
      <c r="AK151" s="1">
        <v>0</v>
      </c>
      <c r="AL151" s="5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0</v>
      </c>
      <c r="AT151" s="1">
        <v>1</v>
      </c>
      <c r="AU151" s="5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0</v>
      </c>
      <c r="BB151" s="1">
        <v>0</v>
      </c>
      <c r="BC151" s="1">
        <v>1</v>
      </c>
      <c r="BD151" s="1">
        <v>1</v>
      </c>
      <c r="BE151" s="1">
        <v>0</v>
      </c>
      <c r="BF151" s="1">
        <v>0</v>
      </c>
      <c r="BG151" s="1">
        <v>1</v>
      </c>
      <c r="BH151" s="3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5">
        <f t="shared" si="4"/>
        <v>13</v>
      </c>
      <c r="BO151" s="1">
        <v>0</v>
      </c>
      <c r="BR151" s="1">
        <v>0</v>
      </c>
      <c r="BS151" s="4" t="s">
        <v>698</v>
      </c>
      <c r="BT151" s="1" t="s">
        <v>108</v>
      </c>
      <c r="BV151" s="5"/>
    </row>
    <row r="152" spans="1:74" x14ac:dyDescent="0.25">
      <c r="A152" s="3" t="s">
        <v>66</v>
      </c>
      <c r="B152" s="1" t="s">
        <v>59</v>
      </c>
      <c r="C152" s="1" t="s">
        <v>59</v>
      </c>
      <c r="D152" s="1" t="s">
        <v>77</v>
      </c>
      <c r="E152" s="1" t="s">
        <v>2851</v>
      </c>
      <c r="F152" s="1" t="s">
        <v>691</v>
      </c>
      <c r="G152" s="1" t="s">
        <v>692</v>
      </c>
      <c r="H152" s="2" t="s">
        <v>699</v>
      </c>
      <c r="I152" s="1" t="s">
        <v>482</v>
      </c>
      <c r="J152" s="1" t="s">
        <v>700</v>
      </c>
      <c r="K152" s="1" t="s">
        <v>701</v>
      </c>
      <c r="L152" s="1">
        <v>1</v>
      </c>
      <c r="M152" s="1">
        <v>1</v>
      </c>
      <c r="N152" s="1">
        <v>1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f t="shared" si="5"/>
        <v>3</v>
      </c>
      <c r="U152" s="3" t="s">
        <v>81</v>
      </c>
      <c r="V152" s="3">
        <v>92</v>
      </c>
      <c r="W152" s="3" t="s">
        <v>102</v>
      </c>
      <c r="X152" s="3">
        <v>15</v>
      </c>
      <c r="Y152" s="3" t="s">
        <v>69</v>
      </c>
      <c r="Z152" s="3" t="s">
        <v>184</v>
      </c>
      <c r="AA152" s="3" t="s">
        <v>697</v>
      </c>
      <c r="AB152" s="3" t="s">
        <v>697</v>
      </c>
      <c r="AC152" s="3" t="s">
        <v>73</v>
      </c>
      <c r="AD152" s="3" t="s">
        <v>74</v>
      </c>
      <c r="AE152" s="3">
        <v>0</v>
      </c>
      <c r="AF152" s="4" t="s">
        <v>188</v>
      </c>
      <c r="AG152" s="1" t="s">
        <v>188</v>
      </c>
      <c r="AH152" s="3">
        <v>1</v>
      </c>
      <c r="AI152" s="1">
        <v>0</v>
      </c>
      <c r="AJ152" s="3">
        <v>0</v>
      </c>
      <c r="AK152" s="1">
        <v>1</v>
      </c>
      <c r="AL152" s="5">
        <v>1</v>
      </c>
      <c r="AM152" s="1">
        <v>1</v>
      </c>
      <c r="AN152" s="1">
        <v>1</v>
      </c>
      <c r="AO152" s="1">
        <v>1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5">
        <v>1</v>
      </c>
      <c r="AV152" s="1">
        <v>1</v>
      </c>
      <c r="AW152" s="1">
        <v>1</v>
      </c>
      <c r="AX152" s="1">
        <v>0</v>
      </c>
      <c r="AY152" s="1">
        <v>0</v>
      </c>
      <c r="AZ152" s="1">
        <v>0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3">
        <v>1</v>
      </c>
      <c r="BI152" s="1">
        <v>1</v>
      </c>
      <c r="BJ152" s="1">
        <v>0</v>
      </c>
      <c r="BK152" s="1">
        <v>1</v>
      </c>
      <c r="BL152" s="1">
        <v>0</v>
      </c>
      <c r="BM152" s="1">
        <v>0</v>
      </c>
      <c r="BN152" s="5">
        <f t="shared" si="4"/>
        <v>14</v>
      </c>
      <c r="BO152" s="1">
        <v>0</v>
      </c>
      <c r="BR152" s="1">
        <v>0</v>
      </c>
      <c r="BS152" s="4" t="s">
        <v>702</v>
      </c>
      <c r="BT152" s="1" t="s">
        <v>114</v>
      </c>
      <c r="BV152" s="5"/>
    </row>
    <row r="153" spans="1:74" x14ac:dyDescent="0.25">
      <c r="A153" s="3" t="s">
        <v>66</v>
      </c>
      <c r="B153" s="1" t="s">
        <v>59</v>
      </c>
      <c r="C153" s="1" t="s">
        <v>59</v>
      </c>
      <c r="D153" s="1" t="s">
        <v>77</v>
      </c>
      <c r="E153" s="1" t="s">
        <v>2851</v>
      </c>
      <c r="F153" s="1" t="s">
        <v>691</v>
      </c>
      <c r="G153" s="1" t="s">
        <v>692</v>
      </c>
      <c r="H153" s="2" t="s">
        <v>703</v>
      </c>
      <c r="I153" s="1" t="s">
        <v>269</v>
      </c>
      <c r="J153" s="1" t="s">
        <v>704</v>
      </c>
      <c r="K153" s="1" t="s">
        <v>705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0</v>
      </c>
      <c r="R153" s="1">
        <v>1</v>
      </c>
      <c r="S153" s="1">
        <v>0</v>
      </c>
      <c r="T153" s="1">
        <f t="shared" si="5"/>
        <v>6</v>
      </c>
      <c r="U153" s="3" t="s">
        <v>81</v>
      </c>
      <c r="V153" s="3">
        <v>65</v>
      </c>
      <c r="W153" s="3" t="s">
        <v>102</v>
      </c>
      <c r="X153" s="3">
        <v>16</v>
      </c>
      <c r="Y153" s="3" t="s">
        <v>69</v>
      </c>
      <c r="Z153" s="3" t="s">
        <v>421</v>
      </c>
      <c r="AA153" s="3" t="s">
        <v>697</v>
      </c>
      <c r="AB153" s="3" t="s">
        <v>697</v>
      </c>
      <c r="AC153" s="3" t="s">
        <v>73</v>
      </c>
      <c r="AD153" s="3" t="s">
        <v>74</v>
      </c>
      <c r="AE153" s="3">
        <v>0</v>
      </c>
      <c r="AF153" s="4" t="s">
        <v>188</v>
      </c>
      <c r="AG153" s="1" t="s">
        <v>188</v>
      </c>
      <c r="AH153" s="3">
        <v>1</v>
      </c>
      <c r="AI153" s="1">
        <v>0</v>
      </c>
      <c r="AJ153" s="3">
        <v>1</v>
      </c>
      <c r="AK153" s="1">
        <v>1</v>
      </c>
      <c r="AL153" s="5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5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3">
        <v>1</v>
      </c>
      <c r="BI153" s="1">
        <v>1</v>
      </c>
      <c r="BJ153" s="1">
        <v>1</v>
      </c>
      <c r="BK153" s="1">
        <v>1</v>
      </c>
      <c r="BL153" s="1">
        <v>0</v>
      </c>
      <c r="BM153" s="1">
        <v>0</v>
      </c>
      <c r="BN153" s="5">
        <f t="shared" si="4"/>
        <v>21</v>
      </c>
      <c r="BO153" s="1">
        <v>0</v>
      </c>
      <c r="BR153" s="1">
        <v>0</v>
      </c>
      <c r="BS153" s="4" t="s">
        <v>706</v>
      </c>
      <c r="BT153" s="1" t="s">
        <v>76</v>
      </c>
      <c r="BV153" s="5"/>
    </row>
    <row r="154" spans="1:74" x14ac:dyDescent="0.25">
      <c r="A154" s="3" t="s">
        <v>66</v>
      </c>
      <c r="B154" s="1" t="s">
        <v>59</v>
      </c>
      <c r="C154" s="1" t="s">
        <v>59</v>
      </c>
      <c r="D154" s="1" t="s">
        <v>77</v>
      </c>
      <c r="E154" s="1" t="s">
        <v>2851</v>
      </c>
      <c r="F154" s="1" t="s">
        <v>691</v>
      </c>
      <c r="G154" s="1" t="s">
        <v>707</v>
      </c>
      <c r="H154" s="2" t="s">
        <v>708</v>
      </c>
      <c r="I154" s="1" t="s">
        <v>709</v>
      </c>
      <c r="K154" s="1" t="s">
        <v>710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f t="shared" si="5"/>
        <v>1</v>
      </c>
      <c r="U154" s="3" t="s">
        <v>81</v>
      </c>
      <c r="V154" s="3">
        <v>75</v>
      </c>
      <c r="W154" s="3" t="s">
        <v>102</v>
      </c>
      <c r="X154" s="3">
        <v>25</v>
      </c>
      <c r="Y154" s="3" t="s">
        <v>69</v>
      </c>
      <c r="Z154" s="3" t="s">
        <v>711</v>
      </c>
      <c r="AA154" s="3" t="s">
        <v>185</v>
      </c>
      <c r="AB154" s="3" t="s">
        <v>242</v>
      </c>
      <c r="AC154" s="3" t="s">
        <v>73</v>
      </c>
      <c r="AD154" s="3" t="s">
        <v>74</v>
      </c>
      <c r="AE154" s="3">
        <v>0</v>
      </c>
      <c r="AF154" s="4" t="s">
        <v>188</v>
      </c>
      <c r="AG154" s="1"/>
      <c r="AH154" s="3">
        <v>1</v>
      </c>
      <c r="AI154" s="1">
        <v>0</v>
      </c>
      <c r="AJ154" s="3">
        <v>0</v>
      </c>
      <c r="AK154" s="1">
        <v>0</v>
      </c>
      <c r="AL154" s="5">
        <v>0</v>
      </c>
      <c r="AM154" s="1">
        <v>0</v>
      </c>
      <c r="AN154" s="1">
        <v>0</v>
      </c>
      <c r="AO154" s="1">
        <v>1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5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3">
        <v>1</v>
      </c>
      <c r="BI154" s="1">
        <v>1</v>
      </c>
      <c r="BJ154" s="1">
        <v>0</v>
      </c>
      <c r="BK154" s="1">
        <v>0</v>
      </c>
      <c r="BL154" s="1">
        <v>0</v>
      </c>
      <c r="BM154" s="1">
        <v>0</v>
      </c>
      <c r="BN154" s="5">
        <f t="shared" si="4"/>
        <v>3</v>
      </c>
      <c r="BO154" s="1">
        <v>0</v>
      </c>
      <c r="BR154" s="1">
        <v>0</v>
      </c>
      <c r="BS154" s="4">
        <v>89</v>
      </c>
    </row>
    <row r="155" spans="1:74" x14ac:dyDescent="0.25">
      <c r="A155" s="3" t="s">
        <v>66</v>
      </c>
      <c r="B155" s="1" t="s">
        <v>59</v>
      </c>
      <c r="C155" s="1" t="s">
        <v>59</v>
      </c>
      <c r="D155" s="1" t="s">
        <v>77</v>
      </c>
      <c r="E155" s="1" t="s">
        <v>2851</v>
      </c>
      <c r="F155" s="1" t="s">
        <v>691</v>
      </c>
      <c r="G155" s="1" t="s">
        <v>712</v>
      </c>
      <c r="H155" s="2" t="s">
        <v>713</v>
      </c>
      <c r="I155" s="1" t="s">
        <v>2950</v>
      </c>
      <c r="L155" s="1">
        <v>1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f t="shared" si="5"/>
        <v>2</v>
      </c>
      <c r="U155" s="3" t="s">
        <v>81</v>
      </c>
      <c r="V155" s="3">
        <v>65</v>
      </c>
      <c r="W155" s="3" t="s">
        <v>203</v>
      </c>
      <c r="X155" s="3">
        <v>7.5</v>
      </c>
      <c r="Y155" s="3" t="s">
        <v>69</v>
      </c>
      <c r="Z155" s="3" t="s">
        <v>192</v>
      </c>
      <c r="AA155" s="3" t="s">
        <v>697</v>
      </c>
      <c r="AB155" s="3" t="s">
        <v>697</v>
      </c>
      <c r="AC155" s="3" t="s">
        <v>73</v>
      </c>
      <c r="AD155" s="3" t="s">
        <v>74</v>
      </c>
      <c r="AE155" s="3">
        <v>0</v>
      </c>
      <c r="AF155" s="4" t="s">
        <v>188</v>
      </c>
      <c r="AG155" s="1" t="s">
        <v>188</v>
      </c>
      <c r="AH155" s="3">
        <v>1</v>
      </c>
      <c r="AI155" s="1">
        <v>0</v>
      </c>
      <c r="AJ155" s="3">
        <v>1</v>
      </c>
      <c r="AK155" s="1">
        <v>1</v>
      </c>
      <c r="AL155" s="5">
        <v>0</v>
      </c>
      <c r="AM155" s="1">
        <v>1</v>
      </c>
      <c r="AN155" s="1">
        <v>1</v>
      </c>
      <c r="AO155" s="1">
        <v>1</v>
      </c>
      <c r="AP155" s="1">
        <v>1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3">
        <v>1</v>
      </c>
      <c r="BI155" s="1">
        <v>1</v>
      </c>
      <c r="BJ155" s="1">
        <v>1</v>
      </c>
      <c r="BK155" s="1">
        <v>0</v>
      </c>
      <c r="BL155" s="1">
        <v>0</v>
      </c>
      <c r="BM155" s="1">
        <v>0</v>
      </c>
      <c r="BN155" s="5">
        <f t="shared" si="4"/>
        <v>12</v>
      </c>
      <c r="BO155" s="1">
        <v>1</v>
      </c>
      <c r="BP155" s="1">
        <v>1</v>
      </c>
      <c r="BR155" s="1">
        <v>0</v>
      </c>
      <c r="BS155" s="4" t="s">
        <v>714</v>
      </c>
      <c r="BT155" s="1" t="s">
        <v>114</v>
      </c>
    </row>
    <row r="156" spans="1:74" x14ac:dyDescent="0.25">
      <c r="A156" s="3" t="s">
        <v>66</v>
      </c>
      <c r="B156" s="1" t="s">
        <v>59</v>
      </c>
      <c r="C156" s="1" t="s">
        <v>59</v>
      </c>
      <c r="D156" s="1" t="s">
        <v>77</v>
      </c>
      <c r="E156" s="1" t="s">
        <v>2851</v>
      </c>
      <c r="F156" s="1" t="s">
        <v>691</v>
      </c>
      <c r="G156" s="1" t="s">
        <v>712</v>
      </c>
      <c r="H156" s="2" t="s">
        <v>3101</v>
      </c>
      <c r="I156" s="1" t="s">
        <v>2951</v>
      </c>
      <c r="J156" s="1" t="s">
        <v>715</v>
      </c>
      <c r="K156" s="1" t="s">
        <v>716</v>
      </c>
      <c r="L156" s="1">
        <v>1</v>
      </c>
      <c r="M156" s="1">
        <v>1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f t="shared" si="5"/>
        <v>3</v>
      </c>
      <c r="U156" s="3" t="s">
        <v>91</v>
      </c>
      <c r="V156" s="3">
        <v>230</v>
      </c>
      <c r="W156" s="3" t="s">
        <v>102</v>
      </c>
      <c r="X156" s="3">
        <v>14</v>
      </c>
      <c r="Y156" s="3" t="s">
        <v>69</v>
      </c>
      <c r="Z156" s="3" t="s">
        <v>104</v>
      </c>
      <c r="AA156" s="3" t="s">
        <v>697</v>
      </c>
      <c r="AB156" s="3" t="s">
        <v>697</v>
      </c>
      <c r="AC156" s="3" t="s">
        <v>73</v>
      </c>
      <c r="AD156" s="3" t="s">
        <v>74</v>
      </c>
      <c r="AE156" s="3">
        <v>0</v>
      </c>
      <c r="AF156" s="4" t="s">
        <v>188</v>
      </c>
      <c r="AG156" s="1" t="s">
        <v>188</v>
      </c>
      <c r="AH156" s="3">
        <v>1</v>
      </c>
      <c r="AI156" s="1">
        <v>0</v>
      </c>
      <c r="AJ156" s="3">
        <v>0</v>
      </c>
      <c r="AK156" s="1">
        <v>1</v>
      </c>
      <c r="AL156" s="5">
        <v>0</v>
      </c>
      <c r="AM156" s="1">
        <v>1</v>
      </c>
      <c r="AN156" s="1">
        <v>1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5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1</v>
      </c>
      <c r="BB156" s="1">
        <v>0</v>
      </c>
      <c r="BC156" s="1">
        <v>0</v>
      </c>
      <c r="BD156" s="1">
        <v>1</v>
      </c>
      <c r="BE156" s="1">
        <v>1</v>
      </c>
      <c r="BF156" s="1">
        <v>1</v>
      </c>
      <c r="BG156" s="1">
        <v>1</v>
      </c>
      <c r="BH156" s="3">
        <v>1</v>
      </c>
      <c r="BI156" s="1">
        <v>1</v>
      </c>
      <c r="BJ156" s="1">
        <v>0</v>
      </c>
      <c r="BK156" s="1">
        <v>0</v>
      </c>
      <c r="BL156" s="1">
        <v>0</v>
      </c>
      <c r="BM156" s="1">
        <v>0</v>
      </c>
      <c r="BN156" s="5">
        <f t="shared" si="4"/>
        <v>8</v>
      </c>
      <c r="BO156" s="1">
        <v>0</v>
      </c>
      <c r="BR156" s="1">
        <v>0</v>
      </c>
      <c r="BS156" s="4" t="s">
        <v>718</v>
      </c>
      <c r="BU156" s="1" t="s">
        <v>717</v>
      </c>
    </row>
    <row r="157" spans="1:74" x14ac:dyDescent="0.25">
      <c r="A157" s="3" t="s">
        <v>66</v>
      </c>
      <c r="B157" s="1" t="s">
        <v>59</v>
      </c>
      <c r="C157" s="1" t="s">
        <v>59</v>
      </c>
      <c r="D157" s="1" t="s">
        <v>77</v>
      </c>
      <c r="E157" s="1" t="s">
        <v>2851</v>
      </c>
      <c r="F157" s="1" t="s">
        <v>691</v>
      </c>
      <c r="G157" s="1" t="s">
        <v>712</v>
      </c>
      <c r="H157" s="2" t="s">
        <v>719</v>
      </c>
      <c r="I157" s="1" t="s">
        <v>2952</v>
      </c>
      <c r="J157" s="1" t="s">
        <v>720</v>
      </c>
      <c r="K157" s="1" t="s">
        <v>721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f t="shared" si="5"/>
        <v>1</v>
      </c>
      <c r="U157" s="3" t="s">
        <v>81</v>
      </c>
      <c r="V157" s="3">
        <v>100</v>
      </c>
      <c r="W157" s="3" t="s">
        <v>102</v>
      </c>
      <c r="X157" s="3">
        <v>15</v>
      </c>
      <c r="Y157" s="3" t="s">
        <v>69</v>
      </c>
      <c r="Z157" s="3" t="s">
        <v>360</v>
      </c>
      <c r="AA157" s="3" t="s">
        <v>697</v>
      </c>
      <c r="AB157" s="3" t="s">
        <v>697</v>
      </c>
      <c r="AC157" s="3" t="s">
        <v>73</v>
      </c>
      <c r="AD157" s="3" t="s">
        <v>74</v>
      </c>
      <c r="AE157" s="3">
        <v>0</v>
      </c>
      <c r="AF157" s="4" t="s">
        <v>212</v>
      </c>
      <c r="AG157" s="1" t="s">
        <v>152</v>
      </c>
      <c r="AH157" s="3">
        <v>1</v>
      </c>
      <c r="AI157" s="1">
        <v>0</v>
      </c>
      <c r="AJ157" s="3">
        <v>1</v>
      </c>
      <c r="AK157" s="1">
        <v>0</v>
      </c>
      <c r="AL157" s="5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3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5">
        <f t="shared" si="4"/>
        <v>1</v>
      </c>
      <c r="BO157" s="1">
        <v>1</v>
      </c>
      <c r="BP157" s="1">
        <v>1</v>
      </c>
      <c r="BR157" s="1">
        <v>0</v>
      </c>
      <c r="BS157" s="4">
        <v>18</v>
      </c>
    </row>
    <row r="158" spans="1:74" x14ac:dyDescent="0.25">
      <c r="A158" s="3" t="s">
        <v>100</v>
      </c>
      <c r="B158" s="1" t="s">
        <v>94</v>
      </c>
      <c r="C158" s="1" t="s">
        <v>94</v>
      </c>
      <c r="D158" s="1" t="s">
        <v>77</v>
      </c>
      <c r="E158" s="1" t="s">
        <v>2851</v>
      </c>
      <c r="F158" s="1" t="s">
        <v>722</v>
      </c>
      <c r="G158" s="1" t="s">
        <v>723</v>
      </c>
      <c r="H158" s="2" t="s">
        <v>724</v>
      </c>
      <c r="I158" s="1" t="s">
        <v>725</v>
      </c>
      <c r="K158" s="1" t="s">
        <v>726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f t="shared" si="5"/>
        <v>1</v>
      </c>
      <c r="U158" s="3" t="s">
        <v>91</v>
      </c>
      <c r="V158" s="3">
        <v>480</v>
      </c>
      <c r="W158" s="3" t="s">
        <v>68</v>
      </c>
      <c r="X158" s="3">
        <v>39</v>
      </c>
      <c r="Y158" s="3" t="s">
        <v>69</v>
      </c>
      <c r="Z158" s="3" t="s">
        <v>125</v>
      </c>
      <c r="AA158" s="3" t="s">
        <v>105</v>
      </c>
      <c r="AB158" s="5" t="s">
        <v>105</v>
      </c>
      <c r="AC158" s="3" t="s">
        <v>73</v>
      </c>
      <c r="AD158" s="3" t="s">
        <v>74</v>
      </c>
      <c r="AE158" s="3">
        <v>1</v>
      </c>
      <c r="AF158" s="3"/>
      <c r="AG158" s="1" t="s">
        <v>188</v>
      </c>
      <c r="AH158" s="3">
        <v>1</v>
      </c>
      <c r="AI158" s="1">
        <v>1</v>
      </c>
      <c r="AJ158" s="3">
        <v>0</v>
      </c>
      <c r="AK158" s="1">
        <v>0</v>
      </c>
      <c r="AL158" s="5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0</v>
      </c>
      <c r="BH158" s="3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5">
        <f t="shared" si="4"/>
        <v>7</v>
      </c>
      <c r="BO158" s="1">
        <v>0</v>
      </c>
      <c r="BR158" s="1">
        <v>0</v>
      </c>
      <c r="BS158" s="4">
        <v>71</v>
      </c>
      <c r="BT158" s="3" t="s">
        <v>727</v>
      </c>
      <c r="BV158" s="1" t="s">
        <v>277</v>
      </c>
    </row>
    <row r="159" spans="1:74" x14ac:dyDescent="0.25">
      <c r="A159" s="3" t="s">
        <v>66</v>
      </c>
      <c r="B159" s="1" t="s">
        <v>94</v>
      </c>
      <c r="C159" s="1" t="s">
        <v>94</v>
      </c>
      <c r="D159" s="1" t="s">
        <v>77</v>
      </c>
      <c r="E159" s="1" t="s">
        <v>2868</v>
      </c>
      <c r="F159" s="1" t="s">
        <v>728</v>
      </c>
      <c r="G159" s="1" t="s">
        <v>729</v>
      </c>
      <c r="H159" s="2" t="s">
        <v>730</v>
      </c>
      <c r="I159" s="1" t="s">
        <v>2953</v>
      </c>
      <c r="J159" s="1" t="s">
        <v>731</v>
      </c>
      <c r="K159" s="1" t="s">
        <v>732</v>
      </c>
      <c r="L159" s="1">
        <v>0</v>
      </c>
      <c r="M159" s="1">
        <v>0</v>
      </c>
      <c r="N159" s="1">
        <v>1</v>
      </c>
      <c r="O159" s="1">
        <v>0</v>
      </c>
      <c r="P159" s="1">
        <v>1</v>
      </c>
      <c r="Q159" s="1">
        <v>1</v>
      </c>
      <c r="R159" s="1">
        <v>0</v>
      </c>
      <c r="S159" s="1">
        <v>0</v>
      </c>
      <c r="T159" s="1">
        <f t="shared" si="5"/>
        <v>3</v>
      </c>
      <c r="U159" s="3" t="s">
        <v>91</v>
      </c>
      <c r="V159" s="3">
        <v>275</v>
      </c>
      <c r="W159" s="3" t="s">
        <v>102</v>
      </c>
      <c r="X159" s="3">
        <v>18</v>
      </c>
      <c r="Y159" s="3" t="s">
        <v>103</v>
      </c>
      <c r="Z159" s="3" t="s">
        <v>104</v>
      </c>
      <c r="AA159" s="3" t="s">
        <v>120</v>
      </c>
      <c r="AB159" s="3" t="s">
        <v>120</v>
      </c>
      <c r="AC159" s="3" t="s">
        <v>73</v>
      </c>
      <c r="AD159" s="3" t="s">
        <v>74</v>
      </c>
      <c r="AE159" s="3">
        <v>0</v>
      </c>
      <c r="AF159" s="3"/>
      <c r="AG159" s="1" t="s">
        <v>188</v>
      </c>
      <c r="AH159" s="3">
        <v>1</v>
      </c>
      <c r="AI159" s="1">
        <v>0</v>
      </c>
      <c r="AJ159" s="3">
        <v>0</v>
      </c>
      <c r="AK159" s="1">
        <v>0</v>
      </c>
      <c r="AL159" s="5">
        <v>0</v>
      </c>
      <c r="AM159" s="1">
        <v>1</v>
      </c>
      <c r="AN159" s="1">
        <v>1</v>
      </c>
      <c r="AO159" s="1">
        <v>1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1</v>
      </c>
      <c r="BA159" s="1">
        <v>0</v>
      </c>
      <c r="BB159" s="1">
        <v>0</v>
      </c>
      <c r="BC159" s="1">
        <v>1</v>
      </c>
      <c r="BD159" s="1">
        <v>0</v>
      </c>
      <c r="BE159" s="1">
        <v>0</v>
      </c>
      <c r="BF159" s="1">
        <v>0</v>
      </c>
      <c r="BG159" s="1">
        <v>0</v>
      </c>
      <c r="BH159" s="3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5">
        <f t="shared" si="4"/>
        <v>4</v>
      </c>
      <c r="BO159" s="1">
        <v>0</v>
      </c>
      <c r="BR159" s="1">
        <v>0</v>
      </c>
      <c r="BT159" s="1" t="s">
        <v>733</v>
      </c>
    </row>
    <row r="160" spans="1:74" x14ac:dyDescent="0.25">
      <c r="A160" s="3" t="s">
        <v>66</v>
      </c>
      <c r="B160" s="1" t="s">
        <v>94</v>
      </c>
      <c r="C160" s="1" t="s">
        <v>94</v>
      </c>
      <c r="D160" s="1" t="s">
        <v>77</v>
      </c>
      <c r="E160" s="1" t="s">
        <v>2868</v>
      </c>
      <c r="F160" s="1" t="s">
        <v>728</v>
      </c>
      <c r="G160" s="1" t="s">
        <v>734</v>
      </c>
      <c r="H160" s="2" t="s">
        <v>735</v>
      </c>
      <c r="I160" s="1" t="s">
        <v>2000</v>
      </c>
      <c r="J160" s="1" t="s">
        <v>736</v>
      </c>
      <c r="K160" s="1" t="s">
        <v>737</v>
      </c>
      <c r="L160" s="1">
        <v>0</v>
      </c>
      <c r="M160" s="1">
        <v>0</v>
      </c>
      <c r="N160" s="1">
        <v>1</v>
      </c>
      <c r="O160" s="1">
        <v>0</v>
      </c>
      <c r="P160" s="1">
        <v>1</v>
      </c>
      <c r="Q160" s="1">
        <v>1</v>
      </c>
      <c r="R160" s="1">
        <v>0</v>
      </c>
      <c r="S160" s="1">
        <v>0</v>
      </c>
      <c r="T160" s="1">
        <f t="shared" si="5"/>
        <v>3</v>
      </c>
      <c r="U160" s="3" t="s">
        <v>91</v>
      </c>
      <c r="V160" s="3">
        <v>350</v>
      </c>
      <c r="W160" s="3" t="s">
        <v>102</v>
      </c>
      <c r="X160" s="3">
        <v>20</v>
      </c>
      <c r="Y160" s="3" t="s">
        <v>103</v>
      </c>
      <c r="Z160" s="3" t="s">
        <v>738</v>
      </c>
      <c r="AA160" s="3" t="s">
        <v>105</v>
      </c>
      <c r="AB160" s="3" t="s">
        <v>105</v>
      </c>
      <c r="AC160" s="3" t="s">
        <v>73</v>
      </c>
      <c r="AD160" s="3" t="s">
        <v>74</v>
      </c>
      <c r="AE160" s="3">
        <v>0</v>
      </c>
      <c r="AF160" s="3"/>
      <c r="AG160" s="1" t="s">
        <v>188</v>
      </c>
      <c r="AH160" s="3">
        <v>1</v>
      </c>
      <c r="AI160" s="1">
        <v>0</v>
      </c>
      <c r="AJ160" s="3">
        <v>0</v>
      </c>
      <c r="AK160" s="1">
        <v>1</v>
      </c>
      <c r="AL160" s="5">
        <v>0</v>
      </c>
      <c r="AM160" s="1">
        <v>0</v>
      </c>
      <c r="AN160" s="1">
        <v>0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1</v>
      </c>
      <c r="BC160" s="1">
        <v>1</v>
      </c>
      <c r="BD160" s="1">
        <v>0</v>
      </c>
      <c r="BE160" s="1">
        <v>0</v>
      </c>
      <c r="BF160" s="1">
        <v>0</v>
      </c>
      <c r="BG160" s="1">
        <v>0</v>
      </c>
      <c r="BH160" s="3">
        <v>1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5">
        <f t="shared" si="4"/>
        <v>3</v>
      </c>
      <c r="BO160" s="1">
        <v>0</v>
      </c>
      <c r="BR160" s="1">
        <v>0</v>
      </c>
      <c r="BS160" s="4">
        <v>70</v>
      </c>
      <c r="BT160" s="1" t="s">
        <v>297</v>
      </c>
      <c r="BU160" s="1" t="s">
        <v>739</v>
      </c>
      <c r="BV160" s="5"/>
    </row>
    <row r="161" spans="1:74" x14ac:dyDescent="0.25">
      <c r="A161" s="3" t="s">
        <v>66</v>
      </c>
      <c r="B161" s="1" t="s">
        <v>94</v>
      </c>
      <c r="C161" s="1" t="s">
        <v>94</v>
      </c>
      <c r="D161" s="1" t="s">
        <v>77</v>
      </c>
      <c r="E161" s="1" t="s">
        <v>2868</v>
      </c>
      <c r="F161" s="3" t="s">
        <v>728</v>
      </c>
      <c r="G161" s="3" t="s">
        <v>734</v>
      </c>
      <c r="H161" s="2" t="s">
        <v>740</v>
      </c>
      <c r="I161" s="3" t="s">
        <v>741</v>
      </c>
      <c r="J161" s="3"/>
      <c r="K161" s="3"/>
      <c r="L161" s="3">
        <v>0</v>
      </c>
      <c r="M161" s="3">
        <v>0</v>
      </c>
      <c r="N161" s="3">
        <v>1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1">
        <f t="shared" si="5"/>
        <v>1</v>
      </c>
      <c r="U161" s="3" t="s">
        <v>91</v>
      </c>
      <c r="V161" s="3">
        <v>355</v>
      </c>
      <c r="W161" s="3" t="s">
        <v>102</v>
      </c>
      <c r="X161" s="3">
        <v>20</v>
      </c>
      <c r="Y161" s="3" t="s">
        <v>103</v>
      </c>
      <c r="Z161" s="3" t="s">
        <v>136</v>
      </c>
      <c r="AA161" s="3" t="s">
        <v>105</v>
      </c>
      <c r="AB161" s="3" t="s">
        <v>105</v>
      </c>
      <c r="AC161" s="3" t="s">
        <v>73</v>
      </c>
      <c r="AD161" s="3" t="s">
        <v>74</v>
      </c>
      <c r="AE161" s="3">
        <v>0</v>
      </c>
      <c r="AF161" s="3"/>
      <c r="AG161" s="1"/>
      <c r="AH161" s="3">
        <v>1</v>
      </c>
      <c r="AI161" s="1">
        <v>0</v>
      </c>
      <c r="AJ161" s="3">
        <v>0</v>
      </c>
      <c r="AK161" s="1">
        <v>0</v>
      </c>
      <c r="AL161" s="5">
        <v>0</v>
      </c>
      <c r="AM161" s="1">
        <v>0</v>
      </c>
      <c r="AN161" s="1">
        <v>0</v>
      </c>
      <c r="AO161" s="1">
        <v>1</v>
      </c>
      <c r="AP161" s="1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1">
        <v>0</v>
      </c>
      <c r="BD161" s="3">
        <v>0</v>
      </c>
      <c r="BE161" s="3">
        <v>0</v>
      </c>
      <c r="BF161" s="3">
        <v>0</v>
      </c>
      <c r="BG161" s="3">
        <v>1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5">
        <f t="shared" si="4"/>
        <v>1</v>
      </c>
      <c r="BO161" s="3">
        <v>0</v>
      </c>
      <c r="BP161" s="3"/>
      <c r="BQ161" s="3"/>
      <c r="BR161" s="3">
        <v>0</v>
      </c>
      <c r="BS161" s="3" t="s">
        <v>159</v>
      </c>
      <c r="BT161" s="3" t="s">
        <v>305</v>
      </c>
      <c r="BU161" s="3">
        <v>0</v>
      </c>
      <c r="BV161" s="3"/>
    </row>
    <row r="162" spans="1:74" x14ac:dyDescent="0.25">
      <c r="A162" s="3" t="s">
        <v>66</v>
      </c>
      <c r="B162" s="1" t="s">
        <v>94</v>
      </c>
      <c r="C162" s="1" t="s">
        <v>94</v>
      </c>
      <c r="D162" s="1" t="s">
        <v>77</v>
      </c>
      <c r="E162" s="1" t="s">
        <v>2868</v>
      </c>
      <c r="F162" s="1" t="s">
        <v>728</v>
      </c>
      <c r="G162" s="1" t="s">
        <v>742</v>
      </c>
      <c r="H162" s="2" t="s">
        <v>743</v>
      </c>
      <c r="I162" s="1" t="s">
        <v>2954</v>
      </c>
      <c r="J162" s="1" t="s">
        <v>744</v>
      </c>
      <c r="K162" s="1" t="s">
        <v>745</v>
      </c>
      <c r="L162" s="1">
        <v>1</v>
      </c>
      <c r="M162" s="1">
        <v>1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f t="shared" si="5"/>
        <v>3</v>
      </c>
      <c r="U162" s="3" t="s">
        <v>91</v>
      </c>
      <c r="V162" s="3">
        <v>120</v>
      </c>
      <c r="W162" s="3" t="s">
        <v>102</v>
      </c>
      <c r="X162" s="3">
        <v>25</v>
      </c>
      <c r="Y162" s="3" t="s">
        <v>103</v>
      </c>
      <c r="Z162" s="3" t="s">
        <v>421</v>
      </c>
      <c r="AA162" s="3" t="s">
        <v>105</v>
      </c>
      <c r="AB162" s="3" t="s">
        <v>105</v>
      </c>
      <c r="AC162" s="3" t="s">
        <v>73</v>
      </c>
      <c r="AD162" s="3" t="s">
        <v>74</v>
      </c>
      <c r="AE162" s="3">
        <v>0</v>
      </c>
      <c r="AF162" s="3"/>
      <c r="AG162" s="1" t="s">
        <v>188</v>
      </c>
      <c r="AH162" s="3">
        <v>1</v>
      </c>
      <c r="AI162" s="1">
        <v>0</v>
      </c>
      <c r="AJ162" s="3">
        <v>0</v>
      </c>
      <c r="AK162" s="1">
        <v>1</v>
      </c>
      <c r="AL162" s="5">
        <v>0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3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5">
        <f t="shared" si="4"/>
        <v>2</v>
      </c>
      <c r="BO162" s="1">
        <v>0</v>
      </c>
      <c r="BR162" s="1">
        <v>0</v>
      </c>
      <c r="BS162" s="4">
        <v>70</v>
      </c>
      <c r="BV162" s="5"/>
    </row>
    <row r="163" spans="1:74" x14ac:dyDescent="0.25">
      <c r="A163" s="3" t="s">
        <v>66</v>
      </c>
      <c r="B163" s="1" t="s">
        <v>94</v>
      </c>
      <c r="C163" s="1" t="s">
        <v>59</v>
      </c>
      <c r="D163" s="1" t="s">
        <v>77</v>
      </c>
      <c r="E163" s="1" t="s">
        <v>2851</v>
      </c>
      <c r="F163" s="1" t="s">
        <v>746</v>
      </c>
      <c r="G163" s="1" t="s">
        <v>747</v>
      </c>
      <c r="H163" s="2" t="s">
        <v>748</v>
      </c>
      <c r="I163" s="1" t="s">
        <v>2955</v>
      </c>
      <c r="J163" s="1" t="s">
        <v>749</v>
      </c>
      <c r="K163" s="1" t="s">
        <v>750</v>
      </c>
      <c r="L163" s="1">
        <v>1</v>
      </c>
      <c r="M163" s="1">
        <v>1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f t="shared" si="5"/>
        <v>3</v>
      </c>
      <c r="U163" s="3" t="s">
        <v>67</v>
      </c>
      <c r="V163" s="3">
        <v>66</v>
      </c>
      <c r="W163" s="3" t="s">
        <v>203</v>
      </c>
      <c r="X163" s="3">
        <v>8</v>
      </c>
      <c r="Y163" s="3" t="s">
        <v>103</v>
      </c>
      <c r="Z163" s="3" t="s">
        <v>70</v>
      </c>
      <c r="AA163" s="3" t="s">
        <v>105</v>
      </c>
      <c r="AB163" s="3" t="s">
        <v>105</v>
      </c>
      <c r="AC163" s="3" t="s">
        <v>73</v>
      </c>
      <c r="AD163" s="3" t="s">
        <v>74</v>
      </c>
      <c r="AE163" s="3">
        <v>0</v>
      </c>
      <c r="AF163" s="3"/>
      <c r="AG163" s="1" t="s">
        <v>212</v>
      </c>
      <c r="AH163" s="3">
        <v>1</v>
      </c>
      <c r="AI163" s="1">
        <v>0</v>
      </c>
      <c r="AJ163" s="3">
        <v>1</v>
      </c>
      <c r="AK163" s="1">
        <v>1</v>
      </c>
      <c r="AL163" s="5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0</v>
      </c>
      <c r="AT163" s="1">
        <v>1</v>
      </c>
      <c r="AU163" s="5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3">
        <v>1</v>
      </c>
      <c r="BI163" s="1">
        <v>1</v>
      </c>
      <c r="BJ163" s="1">
        <v>0</v>
      </c>
      <c r="BK163" s="1">
        <v>1</v>
      </c>
      <c r="BL163" s="1">
        <v>0</v>
      </c>
      <c r="BM163" s="1">
        <v>0</v>
      </c>
      <c r="BN163" s="5">
        <f t="shared" si="4"/>
        <v>19</v>
      </c>
      <c r="BO163" s="1">
        <v>0</v>
      </c>
      <c r="BR163" s="1">
        <v>0</v>
      </c>
      <c r="BS163" s="4" t="s">
        <v>751</v>
      </c>
      <c r="BT163" s="1" t="s">
        <v>114</v>
      </c>
      <c r="BV163" s="5"/>
    </row>
    <row r="164" spans="1:74" x14ac:dyDescent="0.25">
      <c r="A164" s="3" t="s">
        <v>66</v>
      </c>
      <c r="B164" s="1" t="s">
        <v>94</v>
      </c>
      <c r="C164" s="1" t="s">
        <v>94</v>
      </c>
      <c r="D164" s="1" t="s">
        <v>77</v>
      </c>
      <c r="E164" s="1" t="s">
        <v>2851</v>
      </c>
      <c r="F164" s="3" t="s">
        <v>752</v>
      </c>
      <c r="G164" s="3" t="s">
        <v>753</v>
      </c>
      <c r="H164" s="2" t="s">
        <v>754</v>
      </c>
      <c r="I164" s="3" t="s">
        <v>755</v>
      </c>
      <c r="J164" s="3"/>
      <c r="K164" s="3"/>
      <c r="L164" s="3">
        <v>1</v>
      </c>
      <c r="M164" s="3">
        <v>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1">
        <f t="shared" si="5"/>
        <v>2</v>
      </c>
      <c r="U164" s="3" t="s">
        <v>101</v>
      </c>
      <c r="V164" s="3">
        <v>20</v>
      </c>
      <c r="W164" s="3" t="s">
        <v>102</v>
      </c>
      <c r="X164" s="3">
        <v>12</v>
      </c>
      <c r="Y164" s="3" t="s">
        <v>103</v>
      </c>
      <c r="Z164" s="3" t="s">
        <v>125</v>
      </c>
      <c r="AA164" s="3" t="s">
        <v>105</v>
      </c>
      <c r="AB164" s="3" t="s">
        <v>105</v>
      </c>
      <c r="AC164" s="3" t="s">
        <v>146</v>
      </c>
      <c r="AD164" s="3" t="s">
        <v>74</v>
      </c>
      <c r="AE164" s="3">
        <v>0</v>
      </c>
      <c r="AF164" s="3"/>
      <c r="AG164" s="1"/>
      <c r="AH164" s="3">
        <v>0</v>
      </c>
      <c r="AI164" s="1">
        <v>1</v>
      </c>
      <c r="AJ164" s="3">
        <v>0</v>
      </c>
      <c r="AK164" s="1">
        <v>0</v>
      </c>
      <c r="AL164" s="5">
        <v>0</v>
      </c>
      <c r="AM164" s="1">
        <v>0</v>
      </c>
      <c r="AN164" s="1">
        <v>0</v>
      </c>
      <c r="AO164" s="1">
        <v>0</v>
      </c>
      <c r="AP164" s="1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1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5">
        <v>1</v>
      </c>
      <c r="BN164" s="5">
        <f t="shared" si="4"/>
        <v>1</v>
      </c>
      <c r="BO164" s="3">
        <v>0</v>
      </c>
      <c r="BP164" s="3"/>
      <c r="BQ164" s="3"/>
      <c r="BR164" s="3">
        <v>0</v>
      </c>
      <c r="BS164" s="3" t="s">
        <v>159</v>
      </c>
      <c r="BT164" s="3" t="s">
        <v>305</v>
      </c>
      <c r="BU164" s="3">
        <v>0</v>
      </c>
      <c r="BV164" s="3"/>
    </row>
    <row r="165" spans="1:74" x14ac:dyDescent="0.25">
      <c r="A165" s="3" t="s">
        <v>66</v>
      </c>
      <c r="B165" s="1" t="s">
        <v>94</v>
      </c>
      <c r="C165" s="1" t="s">
        <v>94</v>
      </c>
      <c r="D165" s="1" t="s">
        <v>77</v>
      </c>
      <c r="E165" s="1" t="s">
        <v>2851</v>
      </c>
      <c r="F165" s="1" t="s">
        <v>752</v>
      </c>
      <c r="G165" s="1" t="s">
        <v>756</v>
      </c>
      <c r="H165" s="2" t="s">
        <v>757</v>
      </c>
      <c r="I165" s="1" t="s">
        <v>2956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1</v>
      </c>
      <c r="R165" s="1">
        <v>0</v>
      </c>
      <c r="S165" s="1">
        <v>0</v>
      </c>
      <c r="T165" s="1">
        <f t="shared" si="5"/>
        <v>2</v>
      </c>
      <c r="U165" s="3" t="s">
        <v>91</v>
      </c>
      <c r="V165" s="3">
        <v>150</v>
      </c>
      <c r="W165" s="3" t="s">
        <v>203</v>
      </c>
      <c r="X165" s="3">
        <v>10</v>
      </c>
      <c r="Y165" s="3" t="s">
        <v>103</v>
      </c>
      <c r="Z165" s="3" t="s">
        <v>758</v>
      </c>
      <c r="AA165" s="3" t="s">
        <v>105</v>
      </c>
      <c r="AB165" s="3" t="s">
        <v>105</v>
      </c>
      <c r="AC165" s="3" t="s">
        <v>146</v>
      </c>
      <c r="AD165" s="3" t="s">
        <v>74</v>
      </c>
      <c r="AE165" s="3">
        <v>0</v>
      </c>
      <c r="AF165" s="3"/>
      <c r="AG165" s="1" t="s">
        <v>188</v>
      </c>
      <c r="AH165" s="3">
        <v>1</v>
      </c>
      <c r="AI165" s="1">
        <v>1</v>
      </c>
      <c r="AJ165" s="3">
        <v>0</v>
      </c>
      <c r="AK165" s="1">
        <v>1</v>
      </c>
      <c r="AL165" s="5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0</v>
      </c>
      <c r="BE165" s="1">
        <v>0</v>
      </c>
      <c r="BF165" s="1">
        <v>1</v>
      </c>
      <c r="BG165" s="1">
        <v>0</v>
      </c>
      <c r="BH165" s="3">
        <v>1</v>
      </c>
      <c r="BI165" s="1">
        <v>0</v>
      </c>
      <c r="BJ165" s="1">
        <v>0</v>
      </c>
      <c r="BK165" s="1">
        <v>1</v>
      </c>
      <c r="BL165" s="1">
        <v>0</v>
      </c>
      <c r="BM165" s="1">
        <v>1</v>
      </c>
      <c r="BN165" s="5">
        <f t="shared" ref="BN165:BN231" si="6">SUM(AQ165:BM165)</f>
        <v>5</v>
      </c>
      <c r="BO165" s="1">
        <v>0</v>
      </c>
      <c r="BP165" s="1">
        <v>1</v>
      </c>
      <c r="BR165" s="1">
        <v>0</v>
      </c>
      <c r="BS165" s="4">
        <v>71</v>
      </c>
      <c r="BV165" s="5"/>
    </row>
    <row r="166" spans="1:74" x14ac:dyDescent="0.25">
      <c r="A166" s="3" t="s">
        <v>118</v>
      </c>
      <c r="B166" s="1" t="s">
        <v>94</v>
      </c>
      <c r="C166" s="1" t="s">
        <v>94</v>
      </c>
      <c r="D166" s="1" t="s">
        <v>77</v>
      </c>
      <c r="E166" s="1" t="s">
        <v>2869</v>
      </c>
      <c r="F166" s="1" t="s">
        <v>759</v>
      </c>
      <c r="G166" s="1" t="s">
        <v>760</v>
      </c>
      <c r="H166" s="2" t="s">
        <v>3213</v>
      </c>
      <c r="I166" s="19" t="s">
        <v>3214</v>
      </c>
      <c r="J166" s="1" t="s">
        <v>3216</v>
      </c>
      <c r="K166" s="1" t="s">
        <v>3215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1</v>
      </c>
      <c r="R166" s="1">
        <v>1</v>
      </c>
      <c r="S166" s="1">
        <v>0</v>
      </c>
      <c r="T166" s="1">
        <f t="shared" ref="T166" si="7">SUM(L166:S166)</f>
        <v>3</v>
      </c>
      <c r="U166" s="3" t="s">
        <v>240</v>
      </c>
      <c r="V166" s="3">
        <v>5</v>
      </c>
      <c r="W166" s="3" t="s">
        <v>68</v>
      </c>
      <c r="X166" s="3">
        <v>35</v>
      </c>
      <c r="Y166" s="3" t="s">
        <v>119</v>
      </c>
      <c r="Z166" s="3" t="s">
        <v>229</v>
      </c>
      <c r="AA166" s="3" t="s">
        <v>185</v>
      </c>
      <c r="AB166" s="3" t="s">
        <v>242</v>
      </c>
      <c r="AC166" s="3" t="s">
        <v>73</v>
      </c>
      <c r="AD166" s="3" t="s">
        <v>74</v>
      </c>
      <c r="AE166" s="3">
        <v>2</v>
      </c>
      <c r="AF166" s="3"/>
      <c r="AG166" s="1" t="s">
        <v>188</v>
      </c>
      <c r="AH166" s="3">
        <v>1</v>
      </c>
      <c r="AI166" s="1">
        <v>0</v>
      </c>
      <c r="AJ166" s="3">
        <v>0</v>
      </c>
      <c r="AK166" s="1">
        <v>0</v>
      </c>
      <c r="AL166" s="5">
        <v>0</v>
      </c>
      <c r="AM166" s="1">
        <v>1</v>
      </c>
      <c r="AN166" s="1">
        <v>1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3">
        <v>0</v>
      </c>
      <c r="BI166" s="1">
        <v>1</v>
      </c>
      <c r="BJ166" s="1">
        <v>0</v>
      </c>
      <c r="BK166" s="1">
        <v>1</v>
      </c>
      <c r="BL166" s="1">
        <v>0</v>
      </c>
      <c r="BM166" s="1">
        <v>0</v>
      </c>
      <c r="BO166" s="1">
        <v>0</v>
      </c>
      <c r="BP166" s="1">
        <v>1</v>
      </c>
      <c r="BV166" s="5"/>
    </row>
    <row r="167" spans="1:74" x14ac:dyDescent="0.25">
      <c r="A167" s="3" t="s">
        <v>118</v>
      </c>
      <c r="B167" s="1" t="s">
        <v>94</v>
      </c>
      <c r="C167" s="1" t="s">
        <v>94</v>
      </c>
      <c r="D167" s="1" t="s">
        <v>77</v>
      </c>
      <c r="E167" s="1" t="s">
        <v>2869</v>
      </c>
      <c r="F167" s="1" t="s">
        <v>759</v>
      </c>
      <c r="G167" s="1" t="s">
        <v>760</v>
      </c>
      <c r="H167" s="2" t="s">
        <v>761</v>
      </c>
      <c r="I167" s="1" t="s">
        <v>124</v>
      </c>
      <c r="K167" s="1" t="s">
        <v>762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f t="shared" si="5"/>
        <v>1</v>
      </c>
      <c r="U167" s="3" t="s">
        <v>240</v>
      </c>
      <c r="V167" s="3">
        <v>5</v>
      </c>
      <c r="W167" s="3" t="s">
        <v>68</v>
      </c>
      <c r="X167" s="3">
        <v>35</v>
      </c>
      <c r="Y167" s="3" t="s">
        <v>119</v>
      </c>
      <c r="Z167" s="3" t="s">
        <v>229</v>
      </c>
      <c r="AA167" s="3" t="s">
        <v>185</v>
      </c>
      <c r="AB167" s="3" t="s">
        <v>242</v>
      </c>
      <c r="AC167" s="3" t="s">
        <v>73</v>
      </c>
      <c r="AD167" s="3" t="s">
        <v>74</v>
      </c>
      <c r="AE167" s="3">
        <v>2</v>
      </c>
      <c r="AF167" s="3"/>
      <c r="AG167" s="1" t="s">
        <v>188</v>
      </c>
      <c r="AH167" s="3">
        <v>1</v>
      </c>
      <c r="AI167" s="1">
        <v>0</v>
      </c>
      <c r="AJ167" s="3">
        <v>0</v>
      </c>
      <c r="AK167" s="1">
        <v>0</v>
      </c>
      <c r="AL167" s="5">
        <v>0</v>
      </c>
      <c r="AM167" s="1">
        <v>1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3">
        <v>0</v>
      </c>
      <c r="BI167" s="1">
        <v>1</v>
      </c>
      <c r="BJ167" s="1">
        <v>0</v>
      </c>
      <c r="BK167" s="1">
        <v>1</v>
      </c>
      <c r="BL167" s="1">
        <v>0</v>
      </c>
      <c r="BM167" s="1">
        <v>0</v>
      </c>
      <c r="BN167" s="5">
        <f t="shared" si="6"/>
        <v>4</v>
      </c>
      <c r="BO167" s="1">
        <v>0</v>
      </c>
      <c r="BP167" s="3">
        <v>0</v>
      </c>
      <c r="BQ167" s="3"/>
      <c r="BR167" s="1">
        <v>0</v>
      </c>
      <c r="BS167" s="4">
        <v>9</v>
      </c>
      <c r="BT167" s="1" t="s">
        <v>733</v>
      </c>
      <c r="BV167" s="5"/>
    </row>
    <row r="168" spans="1:74" x14ac:dyDescent="0.25">
      <c r="A168" s="3" t="s">
        <v>118</v>
      </c>
      <c r="B168" s="1" t="s">
        <v>94</v>
      </c>
      <c r="C168" s="1" t="s">
        <v>94</v>
      </c>
      <c r="D168" s="1" t="s">
        <v>77</v>
      </c>
      <c r="E168" s="1" t="s">
        <v>2869</v>
      </c>
      <c r="F168" s="1" t="s">
        <v>759</v>
      </c>
      <c r="G168" s="1" t="s">
        <v>763</v>
      </c>
      <c r="H168" s="2" t="s">
        <v>764</v>
      </c>
      <c r="I168" s="1" t="s">
        <v>398</v>
      </c>
      <c r="J168" s="1" t="s">
        <v>765</v>
      </c>
      <c r="K168" s="1" t="s">
        <v>766</v>
      </c>
      <c r="L168" s="1">
        <v>1</v>
      </c>
      <c r="M168" s="1">
        <v>1</v>
      </c>
      <c r="N168" s="1">
        <v>0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f t="shared" si="5"/>
        <v>7</v>
      </c>
      <c r="U168" s="3" t="s">
        <v>67</v>
      </c>
      <c r="V168" s="3">
        <v>50</v>
      </c>
      <c r="W168" s="3" t="s">
        <v>102</v>
      </c>
      <c r="X168" s="3">
        <v>18</v>
      </c>
      <c r="Y168" s="3" t="s">
        <v>119</v>
      </c>
      <c r="Z168" s="3" t="s">
        <v>104</v>
      </c>
      <c r="AA168" s="3" t="s">
        <v>185</v>
      </c>
      <c r="AB168" s="3" t="s">
        <v>242</v>
      </c>
      <c r="AC168" s="3" t="s">
        <v>73</v>
      </c>
      <c r="AD168" s="3" t="s">
        <v>74</v>
      </c>
      <c r="AE168" s="3">
        <v>2</v>
      </c>
      <c r="AF168" s="4"/>
      <c r="AG168" s="1" t="s">
        <v>188</v>
      </c>
      <c r="AH168" s="3">
        <v>1</v>
      </c>
      <c r="AI168" s="1">
        <v>0</v>
      </c>
      <c r="AJ168" s="3">
        <v>1</v>
      </c>
      <c r="AK168" s="1">
        <v>0</v>
      </c>
      <c r="AL168" s="5">
        <v>0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0</v>
      </c>
      <c r="AT168" s="1">
        <v>0</v>
      </c>
      <c r="AU168" s="5">
        <v>0</v>
      </c>
      <c r="AV168" s="1">
        <v>0</v>
      </c>
      <c r="AW168" s="1">
        <v>1</v>
      </c>
      <c r="AX168" s="1">
        <v>1</v>
      </c>
      <c r="AY168" s="1">
        <v>1</v>
      </c>
      <c r="AZ168" s="1">
        <v>1</v>
      </c>
      <c r="BA168" s="1">
        <v>0</v>
      </c>
      <c r="BB168" s="1">
        <v>0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3">
        <v>0</v>
      </c>
      <c r="BI168" s="1">
        <v>1</v>
      </c>
      <c r="BJ168" s="1">
        <v>1</v>
      </c>
      <c r="BK168" s="1">
        <v>1</v>
      </c>
      <c r="BL168" s="1">
        <v>0</v>
      </c>
      <c r="BM168" s="1">
        <v>0</v>
      </c>
      <c r="BN168" s="5">
        <f t="shared" si="6"/>
        <v>14</v>
      </c>
      <c r="BO168" s="1">
        <v>0</v>
      </c>
      <c r="BR168" s="1">
        <v>0</v>
      </c>
      <c r="BS168" s="4" t="s">
        <v>767</v>
      </c>
      <c r="BT168" s="1" t="s">
        <v>76</v>
      </c>
      <c r="BV168" s="5"/>
    </row>
    <row r="169" spans="1:74" x14ac:dyDescent="0.25">
      <c r="A169" s="3" t="s">
        <v>118</v>
      </c>
      <c r="B169" s="1" t="s">
        <v>94</v>
      </c>
      <c r="C169" s="1" t="s">
        <v>94</v>
      </c>
      <c r="D169" s="1" t="s">
        <v>77</v>
      </c>
      <c r="E169" s="1" t="s">
        <v>2869</v>
      </c>
      <c r="F169" s="1" t="s">
        <v>759</v>
      </c>
      <c r="G169" s="1" t="s">
        <v>763</v>
      </c>
      <c r="H169" s="2" t="s">
        <v>768</v>
      </c>
      <c r="I169" s="1" t="s">
        <v>769</v>
      </c>
      <c r="J169" s="1" t="s">
        <v>770</v>
      </c>
      <c r="K169" s="1" t="s">
        <v>771</v>
      </c>
      <c r="L169" s="1">
        <v>1</v>
      </c>
      <c r="M169" s="1">
        <v>1</v>
      </c>
      <c r="N169" s="1">
        <v>0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f t="shared" si="5"/>
        <v>7</v>
      </c>
      <c r="U169" s="3" t="s">
        <v>101</v>
      </c>
      <c r="V169" s="3">
        <v>22</v>
      </c>
      <c r="W169" s="3" t="s">
        <v>102</v>
      </c>
      <c r="X169" s="3">
        <v>21.2</v>
      </c>
      <c r="Y169" s="3" t="s">
        <v>119</v>
      </c>
      <c r="Z169" s="3" t="s">
        <v>104</v>
      </c>
      <c r="AA169" s="3" t="s">
        <v>185</v>
      </c>
      <c r="AB169" s="3" t="s">
        <v>242</v>
      </c>
      <c r="AC169" s="3" t="s">
        <v>73</v>
      </c>
      <c r="AD169" s="3" t="s">
        <v>74</v>
      </c>
      <c r="AE169" s="3">
        <v>2</v>
      </c>
      <c r="AF169" s="4"/>
      <c r="AG169" s="1" t="s">
        <v>188</v>
      </c>
      <c r="AH169" s="3">
        <v>1</v>
      </c>
      <c r="AI169" s="1">
        <v>0</v>
      </c>
      <c r="AJ169" s="3">
        <v>1</v>
      </c>
      <c r="AK169" s="1">
        <v>1</v>
      </c>
      <c r="AL169" s="5">
        <v>0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0</v>
      </c>
      <c r="AT169" s="1">
        <v>0</v>
      </c>
      <c r="AU169" s="5">
        <v>0</v>
      </c>
      <c r="AV169" s="1">
        <v>0</v>
      </c>
      <c r="AW169" s="1">
        <v>1</v>
      </c>
      <c r="AX169" s="1">
        <v>0</v>
      </c>
      <c r="AY169" s="1">
        <v>0</v>
      </c>
      <c r="AZ169" s="1">
        <v>1</v>
      </c>
      <c r="BA169" s="1">
        <v>0</v>
      </c>
      <c r="BB169" s="1">
        <v>1</v>
      </c>
      <c r="BC169" s="1">
        <v>1</v>
      </c>
      <c r="BD169" s="1">
        <v>1</v>
      </c>
      <c r="BE169" s="1">
        <v>1</v>
      </c>
      <c r="BF169" s="1">
        <v>0</v>
      </c>
      <c r="BG169" s="1">
        <v>0</v>
      </c>
      <c r="BH169" s="3">
        <v>0</v>
      </c>
      <c r="BI169" s="1">
        <v>1</v>
      </c>
      <c r="BJ169" s="1">
        <v>0</v>
      </c>
      <c r="BK169" s="1">
        <v>1</v>
      </c>
      <c r="BL169" s="1">
        <v>0</v>
      </c>
      <c r="BM169" s="1">
        <v>0</v>
      </c>
      <c r="BN169" s="5">
        <f t="shared" si="6"/>
        <v>10</v>
      </c>
      <c r="BO169" s="1">
        <v>0</v>
      </c>
      <c r="BR169" s="1">
        <v>0</v>
      </c>
      <c r="BS169" s="4" t="s">
        <v>772</v>
      </c>
      <c r="BT169" s="1" t="s">
        <v>114</v>
      </c>
      <c r="BV169" s="5"/>
    </row>
    <row r="170" spans="1:74" x14ac:dyDescent="0.25">
      <c r="A170" s="3" t="s">
        <v>118</v>
      </c>
      <c r="B170" s="1" t="s">
        <v>94</v>
      </c>
      <c r="C170" s="1" t="s">
        <v>94</v>
      </c>
      <c r="D170" s="1" t="s">
        <v>77</v>
      </c>
      <c r="E170" s="1" t="s">
        <v>2869</v>
      </c>
      <c r="F170" s="1" t="s">
        <v>759</v>
      </c>
      <c r="G170" s="1" t="s">
        <v>773</v>
      </c>
      <c r="H170" s="2" t="s">
        <v>774</v>
      </c>
      <c r="I170" s="1" t="s">
        <v>775</v>
      </c>
      <c r="K170" s="1" t="s">
        <v>776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1</v>
      </c>
      <c r="R170" s="1">
        <v>1</v>
      </c>
      <c r="S170" s="1">
        <v>0</v>
      </c>
      <c r="T170" s="1">
        <f t="shared" si="5"/>
        <v>3</v>
      </c>
      <c r="U170" s="3" t="s">
        <v>67</v>
      </c>
      <c r="V170" s="3">
        <v>50</v>
      </c>
      <c r="W170" s="3" t="s">
        <v>102</v>
      </c>
      <c r="X170" s="3">
        <v>15</v>
      </c>
      <c r="Y170" s="3" t="s">
        <v>119</v>
      </c>
      <c r="Z170" s="3" t="s">
        <v>104</v>
      </c>
      <c r="AA170" s="3" t="s">
        <v>185</v>
      </c>
      <c r="AB170" s="3" t="s">
        <v>242</v>
      </c>
      <c r="AC170" s="3" t="s">
        <v>73</v>
      </c>
      <c r="AD170" s="3" t="s">
        <v>74</v>
      </c>
      <c r="AE170" s="3">
        <v>2</v>
      </c>
      <c r="AF170" s="4" t="s">
        <v>188</v>
      </c>
      <c r="AG170" s="1" t="s">
        <v>188</v>
      </c>
      <c r="AH170" s="3">
        <v>1</v>
      </c>
      <c r="AI170" s="1">
        <v>0</v>
      </c>
      <c r="AJ170" s="3">
        <v>0</v>
      </c>
      <c r="AK170" s="1">
        <v>0</v>
      </c>
      <c r="AL170" s="5">
        <v>0</v>
      </c>
      <c r="AM170" s="1">
        <v>1</v>
      </c>
      <c r="AN170" s="1">
        <v>1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0</v>
      </c>
      <c r="BB170" s="1">
        <v>0</v>
      </c>
      <c r="BC170" s="1">
        <v>1</v>
      </c>
      <c r="BD170" s="1">
        <v>0</v>
      </c>
      <c r="BE170" s="1">
        <v>1</v>
      </c>
      <c r="BF170" s="1">
        <v>0</v>
      </c>
      <c r="BG170" s="1">
        <v>0</v>
      </c>
      <c r="BH170" s="3">
        <v>1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5">
        <f t="shared" si="6"/>
        <v>8</v>
      </c>
      <c r="BO170" s="1">
        <v>0</v>
      </c>
      <c r="BR170" s="1">
        <v>0</v>
      </c>
      <c r="BS170" s="4" t="s">
        <v>3127</v>
      </c>
      <c r="BT170" s="1" t="s">
        <v>114</v>
      </c>
      <c r="BV170" s="5"/>
    </row>
    <row r="171" spans="1:74" x14ac:dyDescent="0.25">
      <c r="A171" s="3" t="s">
        <v>118</v>
      </c>
      <c r="B171" s="1" t="s">
        <v>94</v>
      </c>
      <c r="C171" s="1" t="s">
        <v>94</v>
      </c>
      <c r="D171" s="1" t="s">
        <v>77</v>
      </c>
      <c r="E171" s="1" t="s">
        <v>2869</v>
      </c>
      <c r="F171" s="1" t="s">
        <v>759</v>
      </c>
      <c r="G171" s="1" t="s">
        <v>777</v>
      </c>
      <c r="H171" s="2" t="s">
        <v>778</v>
      </c>
      <c r="I171" s="1" t="s">
        <v>2957</v>
      </c>
      <c r="J171" s="1" t="s">
        <v>779</v>
      </c>
      <c r="K171" s="1" t="s">
        <v>780</v>
      </c>
      <c r="L171" s="1">
        <v>1</v>
      </c>
      <c r="M171" s="1">
        <v>1</v>
      </c>
      <c r="N171" s="1">
        <v>0</v>
      </c>
      <c r="O171" s="1">
        <v>1</v>
      </c>
      <c r="P171" s="1">
        <v>0</v>
      </c>
      <c r="Q171" s="1">
        <v>1</v>
      </c>
      <c r="R171" s="1">
        <v>1</v>
      </c>
      <c r="S171" s="1">
        <v>1</v>
      </c>
      <c r="T171" s="1">
        <f t="shared" si="5"/>
        <v>6</v>
      </c>
      <c r="U171" s="3" t="s">
        <v>240</v>
      </c>
      <c r="V171" s="3">
        <v>5</v>
      </c>
      <c r="W171" s="3" t="s">
        <v>68</v>
      </c>
      <c r="X171" s="3">
        <v>38</v>
      </c>
      <c r="Y171" s="3" t="s">
        <v>119</v>
      </c>
      <c r="Z171" s="3" t="s">
        <v>104</v>
      </c>
      <c r="AA171" s="3" t="s">
        <v>185</v>
      </c>
      <c r="AB171" s="3" t="s">
        <v>242</v>
      </c>
      <c r="AC171" s="3" t="s">
        <v>73</v>
      </c>
      <c r="AD171" s="3" t="s">
        <v>74</v>
      </c>
      <c r="AE171" s="3">
        <v>1</v>
      </c>
      <c r="AF171" s="4"/>
      <c r="AG171" s="1" t="s">
        <v>188</v>
      </c>
      <c r="AH171" s="3">
        <v>1</v>
      </c>
      <c r="AI171" s="1">
        <v>1</v>
      </c>
      <c r="AJ171" s="3">
        <v>0</v>
      </c>
      <c r="AK171" s="1">
        <v>0</v>
      </c>
      <c r="AL171" s="5">
        <v>1</v>
      </c>
      <c r="AM171" s="1">
        <v>1</v>
      </c>
      <c r="AN171" s="1">
        <v>1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5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0</v>
      </c>
      <c r="BB171" s="1">
        <v>0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3">
        <v>0</v>
      </c>
      <c r="BI171" s="1">
        <v>1</v>
      </c>
      <c r="BJ171" s="1">
        <v>0</v>
      </c>
      <c r="BK171" s="1">
        <v>1</v>
      </c>
      <c r="BL171" s="1">
        <v>1</v>
      </c>
      <c r="BM171" s="1">
        <v>1</v>
      </c>
      <c r="BN171" s="5">
        <f t="shared" si="6"/>
        <v>15</v>
      </c>
      <c r="BO171" s="1">
        <v>0</v>
      </c>
      <c r="BR171" s="1">
        <v>0</v>
      </c>
      <c r="BS171" s="4" t="s">
        <v>3128</v>
      </c>
      <c r="BT171" s="1" t="s">
        <v>76</v>
      </c>
      <c r="BV171" s="5"/>
    </row>
    <row r="172" spans="1:74" x14ac:dyDescent="0.25">
      <c r="A172" s="3" t="s">
        <v>118</v>
      </c>
      <c r="B172" s="1" t="s">
        <v>94</v>
      </c>
      <c r="C172" s="1" t="s">
        <v>94</v>
      </c>
      <c r="D172" s="1" t="s">
        <v>77</v>
      </c>
      <c r="E172" s="1" t="s">
        <v>2869</v>
      </c>
      <c r="F172" s="1" t="s">
        <v>759</v>
      </c>
      <c r="G172" s="1" t="s">
        <v>781</v>
      </c>
      <c r="H172" s="2" t="s">
        <v>782</v>
      </c>
      <c r="I172" s="1" t="s">
        <v>783</v>
      </c>
      <c r="K172" s="1" t="s">
        <v>784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</v>
      </c>
      <c r="R172" s="1">
        <v>0</v>
      </c>
      <c r="S172" s="1">
        <v>0</v>
      </c>
      <c r="T172" s="1">
        <f t="shared" si="5"/>
        <v>1</v>
      </c>
      <c r="U172" s="3" t="s">
        <v>67</v>
      </c>
      <c r="V172" s="3">
        <v>36</v>
      </c>
      <c r="W172" s="3" t="s">
        <v>102</v>
      </c>
      <c r="X172" s="3">
        <v>18</v>
      </c>
      <c r="Y172" s="3" t="s">
        <v>119</v>
      </c>
      <c r="Z172" s="3" t="s">
        <v>104</v>
      </c>
      <c r="AA172" s="3" t="s">
        <v>185</v>
      </c>
      <c r="AB172" s="3" t="s">
        <v>242</v>
      </c>
      <c r="AC172" s="3" t="s">
        <v>73</v>
      </c>
      <c r="AD172" s="3" t="s">
        <v>74</v>
      </c>
      <c r="AE172" s="3">
        <v>2</v>
      </c>
      <c r="AF172" s="4"/>
      <c r="AG172" s="1" t="s">
        <v>188</v>
      </c>
      <c r="AH172" s="3">
        <v>1</v>
      </c>
      <c r="AI172" s="1">
        <v>0</v>
      </c>
      <c r="AJ172" s="3">
        <v>0</v>
      </c>
      <c r="AK172" s="1">
        <v>0</v>
      </c>
      <c r="AL172" s="5">
        <v>0</v>
      </c>
      <c r="AM172" s="1">
        <v>1</v>
      </c>
      <c r="AN172" s="1">
        <v>1</v>
      </c>
      <c r="AO172" s="1">
        <v>1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3">
        <v>0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5">
        <f t="shared" si="6"/>
        <v>3</v>
      </c>
      <c r="BO172" s="1">
        <v>0</v>
      </c>
      <c r="BR172" s="1">
        <v>0</v>
      </c>
      <c r="BS172" s="4">
        <v>9</v>
      </c>
      <c r="BV172" s="5"/>
    </row>
    <row r="173" spans="1:74" x14ac:dyDescent="0.25">
      <c r="A173" s="3" t="s">
        <v>118</v>
      </c>
      <c r="B173" s="1" t="s">
        <v>94</v>
      </c>
      <c r="C173" s="1" t="s">
        <v>94</v>
      </c>
      <c r="D173" s="1" t="s">
        <v>77</v>
      </c>
      <c r="E173" s="1" t="s">
        <v>2869</v>
      </c>
      <c r="F173" s="1" t="s">
        <v>759</v>
      </c>
      <c r="G173" s="1" t="s">
        <v>785</v>
      </c>
      <c r="H173" s="2" t="s">
        <v>786</v>
      </c>
      <c r="I173" s="1" t="s">
        <v>1765</v>
      </c>
      <c r="J173" s="1" t="s">
        <v>787</v>
      </c>
      <c r="K173" s="1" t="s">
        <v>788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1">
        <f t="shared" si="5"/>
        <v>2</v>
      </c>
      <c r="U173" s="3" t="s">
        <v>91</v>
      </c>
      <c r="V173" s="3">
        <v>350</v>
      </c>
      <c r="W173" s="3" t="s">
        <v>68</v>
      </c>
      <c r="X173" s="3">
        <v>31</v>
      </c>
      <c r="Y173" s="3" t="s">
        <v>119</v>
      </c>
      <c r="Z173" s="3" t="s">
        <v>184</v>
      </c>
      <c r="AA173" s="3" t="s">
        <v>185</v>
      </c>
      <c r="AB173" s="3" t="s">
        <v>242</v>
      </c>
      <c r="AC173" s="3" t="s">
        <v>73</v>
      </c>
      <c r="AD173" s="3" t="s">
        <v>74</v>
      </c>
      <c r="AE173" s="3">
        <v>1</v>
      </c>
      <c r="AF173" s="4"/>
      <c r="AG173" s="1" t="s">
        <v>212</v>
      </c>
      <c r="AH173" s="3">
        <v>1</v>
      </c>
      <c r="AI173" s="1">
        <v>1</v>
      </c>
      <c r="AJ173" s="3">
        <v>0</v>
      </c>
      <c r="AK173" s="1">
        <v>0</v>
      </c>
      <c r="AL173" s="5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5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1</v>
      </c>
      <c r="BD173" s="1">
        <v>0</v>
      </c>
      <c r="BE173" s="1">
        <v>1</v>
      </c>
      <c r="BF173" s="1">
        <v>1</v>
      </c>
      <c r="BG173" s="1">
        <v>1</v>
      </c>
      <c r="BH173" s="3">
        <v>0</v>
      </c>
      <c r="BI173" s="1">
        <v>1</v>
      </c>
      <c r="BJ173" s="1">
        <v>0</v>
      </c>
      <c r="BK173" s="1">
        <v>1</v>
      </c>
      <c r="BL173" s="1">
        <v>1</v>
      </c>
      <c r="BM173" s="1">
        <v>1</v>
      </c>
      <c r="BN173" s="5">
        <f t="shared" si="6"/>
        <v>8</v>
      </c>
      <c r="BO173" s="1">
        <v>0</v>
      </c>
      <c r="BR173" s="1">
        <v>0</v>
      </c>
      <c r="BV173" s="5"/>
    </row>
    <row r="174" spans="1:74" x14ac:dyDescent="0.25">
      <c r="A174" s="3" t="s">
        <v>118</v>
      </c>
      <c r="B174" s="1" t="s">
        <v>94</v>
      </c>
      <c r="C174" s="1" t="s">
        <v>94</v>
      </c>
      <c r="D174" s="1" t="s">
        <v>77</v>
      </c>
      <c r="E174" s="1" t="s">
        <v>2869</v>
      </c>
      <c r="F174" s="1" t="s">
        <v>759</v>
      </c>
      <c r="G174" s="1" t="s">
        <v>785</v>
      </c>
      <c r="H174" s="2" t="s">
        <v>789</v>
      </c>
      <c r="I174" s="1" t="s">
        <v>790</v>
      </c>
      <c r="J174" s="1" t="s">
        <v>791</v>
      </c>
      <c r="K174" s="1" t="s">
        <v>792</v>
      </c>
      <c r="L174" s="1">
        <v>0</v>
      </c>
      <c r="M174" s="1">
        <v>1</v>
      </c>
      <c r="N174" s="1">
        <v>0</v>
      </c>
      <c r="O174" s="1">
        <v>0</v>
      </c>
      <c r="P174" s="1">
        <v>0</v>
      </c>
      <c r="Q174" s="1">
        <v>1</v>
      </c>
      <c r="R174" s="1">
        <v>1</v>
      </c>
      <c r="S174" s="1">
        <v>1</v>
      </c>
      <c r="T174" s="1">
        <f t="shared" si="5"/>
        <v>4</v>
      </c>
      <c r="U174" s="3" t="s">
        <v>240</v>
      </c>
      <c r="V174" s="3">
        <v>5</v>
      </c>
      <c r="W174" s="3" t="s">
        <v>102</v>
      </c>
      <c r="X174" s="3">
        <v>25</v>
      </c>
      <c r="Y174" s="3" t="s">
        <v>119</v>
      </c>
      <c r="Z174" s="3" t="s">
        <v>104</v>
      </c>
      <c r="AA174" s="3" t="s">
        <v>185</v>
      </c>
      <c r="AB174" s="3" t="s">
        <v>242</v>
      </c>
      <c r="AC174" s="3" t="s">
        <v>73</v>
      </c>
      <c r="AD174" s="3" t="s">
        <v>74</v>
      </c>
      <c r="AE174" s="3">
        <v>1</v>
      </c>
      <c r="AF174" s="4"/>
      <c r="AG174" s="1" t="s">
        <v>212</v>
      </c>
      <c r="AH174" s="3">
        <v>1</v>
      </c>
      <c r="AI174" s="1">
        <v>0</v>
      </c>
      <c r="AJ174" s="3">
        <v>0</v>
      </c>
      <c r="AK174" s="1">
        <v>0</v>
      </c>
      <c r="AL174" s="5">
        <v>1</v>
      </c>
      <c r="AM174" s="1">
        <v>1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5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1</v>
      </c>
      <c r="BD174" s="1">
        <v>0</v>
      </c>
      <c r="BE174" s="1">
        <v>1</v>
      </c>
      <c r="BF174" s="1">
        <v>1</v>
      </c>
      <c r="BG174" s="1">
        <v>1</v>
      </c>
      <c r="BH174" s="3">
        <v>0</v>
      </c>
      <c r="BI174" s="1">
        <v>1</v>
      </c>
      <c r="BJ174" s="1">
        <v>1</v>
      </c>
      <c r="BK174" s="1">
        <v>1</v>
      </c>
      <c r="BL174" s="1">
        <v>0</v>
      </c>
      <c r="BM174" s="1">
        <v>0</v>
      </c>
      <c r="BN174" s="5">
        <f t="shared" si="6"/>
        <v>8</v>
      </c>
      <c r="BO174" s="1">
        <v>0</v>
      </c>
      <c r="BR174" s="1">
        <v>0</v>
      </c>
      <c r="BS174" s="4" t="s">
        <v>793</v>
      </c>
      <c r="BT174" s="1" t="s">
        <v>114</v>
      </c>
      <c r="BV174" s="5"/>
    </row>
    <row r="175" spans="1:74" x14ac:dyDescent="0.25">
      <c r="A175" s="3" t="s">
        <v>100</v>
      </c>
      <c r="B175" s="1" t="s">
        <v>94</v>
      </c>
      <c r="C175" s="1" t="s">
        <v>94</v>
      </c>
      <c r="D175" s="1" t="s">
        <v>77</v>
      </c>
      <c r="E175" s="1" t="s">
        <v>2854</v>
      </c>
      <c r="F175" s="1" t="s">
        <v>794</v>
      </c>
      <c r="G175" s="1" t="s">
        <v>795</v>
      </c>
      <c r="H175" s="2" t="s">
        <v>796</v>
      </c>
      <c r="I175" s="1" t="s">
        <v>398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f t="shared" si="5"/>
        <v>1</v>
      </c>
      <c r="U175" s="3" t="s">
        <v>91</v>
      </c>
      <c r="V175" s="3">
        <v>99</v>
      </c>
      <c r="W175" s="3" t="s">
        <v>68</v>
      </c>
      <c r="X175" s="3">
        <v>27</v>
      </c>
      <c r="Y175" s="3" t="s">
        <v>69</v>
      </c>
      <c r="Z175" s="3" t="s">
        <v>125</v>
      </c>
      <c r="AA175" s="3" t="s">
        <v>105</v>
      </c>
      <c r="AB175" s="5" t="s">
        <v>105</v>
      </c>
      <c r="AC175" s="3" t="s">
        <v>73</v>
      </c>
      <c r="AD175" s="3" t="s">
        <v>74</v>
      </c>
      <c r="AE175" s="3">
        <v>0</v>
      </c>
      <c r="AF175" s="4"/>
      <c r="AG175" s="1" t="s">
        <v>3159</v>
      </c>
      <c r="AH175" s="3">
        <v>0</v>
      </c>
      <c r="AI175" s="1">
        <v>1</v>
      </c>
      <c r="AJ175" s="3">
        <v>0</v>
      </c>
      <c r="AK175" s="1">
        <v>0</v>
      </c>
      <c r="AL175" s="5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3">
        <v>0</v>
      </c>
      <c r="BI175" s="1">
        <v>0</v>
      </c>
      <c r="BJ175" s="1">
        <v>0</v>
      </c>
      <c r="BK175" s="1">
        <v>0</v>
      </c>
      <c r="BL175" s="1">
        <v>1</v>
      </c>
      <c r="BM175" s="1">
        <v>1</v>
      </c>
      <c r="BN175" s="5">
        <f t="shared" si="6"/>
        <v>2</v>
      </c>
      <c r="BO175" s="1">
        <v>0</v>
      </c>
      <c r="BR175" s="1">
        <v>0</v>
      </c>
      <c r="BS175" s="4">
        <v>71</v>
      </c>
      <c r="BV175" s="5"/>
    </row>
    <row r="176" spans="1:74" x14ac:dyDescent="0.25">
      <c r="A176" s="3" t="s">
        <v>100</v>
      </c>
      <c r="B176" s="1" t="s">
        <v>94</v>
      </c>
      <c r="C176" s="1" t="s">
        <v>59</v>
      </c>
      <c r="D176" s="1" t="s">
        <v>77</v>
      </c>
      <c r="E176" s="1" t="s">
        <v>2868</v>
      </c>
      <c r="F176" s="1" t="s">
        <v>797</v>
      </c>
      <c r="G176" s="1" t="s">
        <v>798</v>
      </c>
      <c r="H176" s="2" t="s">
        <v>799</v>
      </c>
      <c r="I176" s="1" t="s">
        <v>2958</v>
      </c>
      <c r="J176" s="1" t="s">
        <v>800</v>
      </c>
      <c r="K176" s="1" t="s">
        <v>801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</v>
      </c>
      <c r="R176" s="1">
        <v>1</v>
      </c>
      <c r="S176" s="1">
        <v>0</v>
      </c>
      <c r="T176" s="1">
        <f t="shared" si="5"/>
        <v>2</v>
      </c>
      <c r="U176" s="3" t="s">
        <v>91</v>
      </c>
      <c r="V176" s="3">
        <v>500</v>
      </c>
      <c r="W176" s="3" t="s">
        <v>102</v>
      </c>
      <c r="X176" s="3">
        <v>19</v>
      </c>
      <c r="Y176" s="3" t="s">
        <v>103</v>
      </c>
      <c r="Z176" s="3" t="s">
        <v>802</v>
      </c>
      <c r="AA176" s="3" t="s">
        <v>120</v>
      </c>
      <c r="AB176" s="3" t="s">
        <v>120</v>
      </c>
      <c r="AC176" s="3" t="s">
        <v>73</v>
      </c>
      <c r="AD176" s="3" t="s">
        <v>74</v>
      </c>
      <c r="AE176" s="3">
        <v>0</v>
      </c>
      <c r="AF176" s="4"/>
      <c r="AG176" s="1" t="s">
        <v>188</v>
      </c>
      <c r="AH176" s="3">
        <v>1</v>
      </c>
      <c r="AI176" s="1">
        <v>1</v>
      </c>
      <c r="AJ176" s="3">
        <v>0</v>
      </c>
      <c r="AK176" s="1">
        <v>0</v>
      </c>
      <c r="AL176" s="5">
        <v>0</v>
      </c>
      <c r="AM176" s="1">
        <v>0</v>
      </c>
      <c r="AN176" s="1">
        <v>0</v>
      </c>
      <c r="AO176" s="1">
        <v>1</v>
      </c>
      <c r="AP176" s="1">
        <v>1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0</v>
      </c>
      <c r="BH176" s="3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5">
        <f t="shared" si="6"/>
        <v>5</v>
      </c>
      <c r="BO176" s="1">
        <v>0</v>
      </c>
      <c r="BR176" s="1">
        <v>0</v>
      </c>
      <c r="BS176" s="4">
        <v>65</v>
      </c>
      <c r="BV176" s="5"/>
    </row>
    <row r="177" spans="1:74" x14ac:dyDescent="0.25">
      <c r="A177" s="3" t="s">
        <v>100</v>
      </c>
      <c r="B177" s="1" t="s">
        <v>94</v>
      </c>
      <c r="C177" s="1" t="s">
        <v>59</v>
      </c>
      <c r="D177" s="1" t="s">
        <v>77</v>
      </c>
      <c r="E177" s="1" t="s">
        <v>2868</v>
      </c>
      <c r="F177" s="1" t="s">
        <v>797</v>
      </c>
      <c r="G177" s="1" t="s">
        <v>798</v>
      </c>
      <c r="H177" s="2" t="s">
        <v>2895</v>
      </c>
      <c r="I177" s="1" t="s">
        <v>2959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1</v>
      </c>
      <c r="R177" s="1">
        <v>1</v>
      </c>
      <c r="S177" s="1">
        <v>0</v>
      </c>
      <c r="T177" s="1">
        <f t="shared" si="5"/>
        <v>3</v>
      </c>
      <c r="U177" s="3" t="s">
        <v>91</v>
      </c>
      <c r="V177" s="3">
        <v>600</v>
      </c>
      <c r="W177" s="3" t="s">
        <v>68</v>
      </c>
      <c r="X177" s="3">
        <v>27.2</v>
      </c>
      <c r="Y177" s="3" t="s">
        <v>103</v>
      </c>
      <c r="Z177" s="3" t="s">
        <v>8</v>
      </c>
      <c r="AA177" s="3" t="s">
        <v>120</v>
      </c>
      <c r="AB177" s="3" t="s">
        <v>120</v>
      </c>
      <c r="AC177" s="3" t="s">
        <v>73</v>
      </c>
      <c r="AD177" s="3" t="s">
        <v>74</v>
      </c>
      <c r="AE177" s="3">
        <v>0</v>
      </c>
      <c r="AF177" s="4"/>
      <c r="AG177" s="1" t="s">
        <v>188</v>
      </c>
      <c r="AH177" s="3">
        <v>1</v>
      </c>
      <c r="AI177" s="1">
        <v>1</v>
      </c>
      <c r="AJ177" s="3">
        <v>0</v>
      </c>
      <c r="AK177" s="1">
        <v>1</v>
      </c>
      <c r="AL177" s="5">
        <v>0</v>
      </c>
      <c r="AM177" s="1">
        <v>0</v>
      </c>
      <c r="AN177" s="1">
        <v>0</v>
      </c>
      <c r="AO177" s="1">
        <v>1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5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1</v>
      </c>
      <c r="BF177" s="1">
        <v>1</v>
      </c>
      <c r="BG177" s="1">
        <v>1</v>
      </c>
      <c r="BH177" s="3">
        <v>0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5">
        <f t="shared" si="6"/>
        <v>9</v>
      </c>
      <c r="BO177" s="1">
        <v>0</v>
      </c>
      <c r="BP177" s="1">
        <v>1</v>
      </c>
      <c r="BR177" s="1">
        <v>0</v>
      </c>
      <c r="BS177" s="4" t="s">
        <v>803</v>
      </c>
      <c r="BT177" s="1" t="s">
        <v>114</v>
      </c>
      <c r="BV177" s="5"/>
    </row>
    <row r="178" spans="1:74" x14ac:dyDescent="0.25">
      <c r="A178" s="3" t="s">
        <v>100</v>
      </c>
      <c r="B178" s="1" t="s">
        <v>94</v>
      </c>
      <c r="C178" s="1" t="s">
        <v>59</v>
      </c>
      <c r="D178" s="1" t="s">
        <v>77</v>
      </c>
      <c r="E178" s="1" t="s">
        <v>2868</v>
      </c>
      <c r="F178" s="1" t="s">
        <v>797</v>
      </c>
      <c r="G178" s="1" t="s">
        <v>804</v>
      </c>
      <c r="H178" s="2" t="s">
        <v>805</v>
      </c>
      <c r="I178" s="1" t="s">
        <v>2960</v>
      </c>
      <c r="J178" s="1" t="s">
        <v>806</v>
      </c>
      <c r="K178" s="1" t="s">
        <v>807</v>
      </c>
      <c r="L178" s="1">
        <v>0</v>
      </c>
      <c r="M178" s="1">
        <v>1</v>
      </c>
      <c r="N178" s="1">
        <v>0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f t="shared" si="5"/>
        <v>2</v>
      </c>
      <c r="U178" s="3" t="s">
        <v>67</v>
      </c>
      <c r="V178" s="3">
        <v>50</v>
      </c>
      <c r="W178" s="3" t="s">
        <v>131</v>
      </c>
      <c r="X178" s="3">
        <v>100</v>
      </c>
      <c r="Y178" s="3" t="s">
        <v>103</v>
      </c>
      <c r="Z178" s="3" t="s">
        <v>229</v>
      </c>
      <c r="AA178" s="3" t="s">
        <v>120</v>
      </c>
      <c r="AB178" s="3" t="s">
        <v>120</v>
      </c>
      <c r="AC178" s="3" t="s">
        <v>73</v>
      </c>
      <c r="AD178" s="3" t="s">
        <v>74</v>
      </c>
      <c r="AE178" s="3">
        <v>1</v>
      </c>
      <c r="AF178" s="4"/>
      <c r="AG178" s="1" t="s">
        <v>212</v>
      </c>
      <c r="AH178" s="3">
        <v>1</v>
      </c>
      <c r="AI178" s="1">
        <v>1</v>
      </c>
      <c r="AJ178" s="3">
        <v>0</v>
      </c>
      <c r="AK178" s="1">
        <v>0</v>
      </c>
      <c r="AL178" s="5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5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1</v>
      </c>
      <c r="BG178" s="1">
        <v>0</v>
      </c>
      <c r="BH178" s="3">
        <v>0</v>
      </c>
      <c r="BI178" s="1">
        <v>1</v>
      </c>
      <c r="BJ178" s="1">
        <v>0</v>
      </c>
      <c r="BK178" s="1">
        <v>1</v>
      </c>
      <c r="BL178" s="1">
        <v>1</v>
      </c>
      <c r="BM178" s="1">
        <v>1</v>
      </c>
      <c r="BN178" s="5">
        <f t="shared" si="6"/>
        <v>6</v>
      </c>
      <c r="BO178" s="1">
        <v>0</v>
      </c>
      <c r="BP178" s="1">
        <v>1</v>
      </c>
      <c r="BR178" s="1">
        <v>0</v>
      </c>
      <c r="BS178" s="4" t="s">
        <v>808</v>
      </c>
      <c r="BV178" s="5"/>
    </row>
    <row r="179" spans="1:74" x14ac:dyDescent="0.25">
      <c r="A179" s="3" t="s">
        <v>100</v>
      </c>
      <c r="B179" s="1" t="s">
        <v>94</v>
      </c>
      <c r="C179" s="1" t="s">
        <v>59</v>
      </c>
      <c r="D179" s="1" t="s">
        <v>77</v>
      </c>
      <c r="E179" s="1" t="s">
        <v>2868</v>
      </c>
      <c r="F179" s="1" t="s">
        <v>797</v>
      </c>
      <c r="G179" s="1" t="s">
        <v>804</v>
      </c>
      <c r="H179" s="2" t="s">
        <v>809</v>
      </c>
      <c r="I179" s="1" t="s">
        <v>810</v>
      </c>
      <c r="J179" s="1" t="s">
        <v>811</v>
      </c>
      <c r="K179" s="1" t="s">
        <v>812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1">
        <v>0</v>
      </c>
      <c r="T179" s="1">
        <f t="shared" si="5"/>
        <v>2</v>
      </c>
      <c r="U179" s="3" t="s">
        <v>81</v>
      </c>
      <c r="V179" s="3">
        <v>55</v>
      </c>
      <c r="W179" s="3" t="s">
        <v>131</v>
      </c>
      <c r="X179" s="3">
        <v>74</v>
      </c>
      <c r="Y179" s="3" t="s">
        <v>103</v>
      </c>
      <c r="Z179" s="3" t="s">
        <v>104</v>
      </c>
      <c r="AA179" s="3" t="s">
        <v>120</v>
      </c>
      <c r="AB179" s="3" t="s">
        <v>120</v>
      </c>
      <c r="AC179" s="3" t="s">
        <v>73</v>
      </c>
      <c r="AD179" s="3" t="s">
        <v>74</v>
      </c>
      <c r="AE179" s="3">
        <v>1</v>
      </c>
      <c r="AF179" s="4"/>
      <c r="AG179" s="1" t="s">
        <v>212</v>
      </c>
      <c r="AH179" s="3">
        <v>1</v>
      </c>
      <c r="AI179" s="1">
        <v>0</v>
      </c>
      <c r="AJ179" s="3">
        <v>0</v>
      </c>
      <c r="AK179" s="1">
        <v>0</v>
      </c>
      <c r="AL179" s="5">
        <v>0</v>
      </c>
      <c r="AM179" s="1">
        <v>0</v>
      </c>
      <c r="AN179" s="1">
        <v>0</v>
      </c>
      <c r="AO179" s="1">
        <v>1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3">
        <v>0</v>
      </c>
      <c r="BI179" s="1">
        <v>1</v>
      </c>
      <c r="BJ179" s="1">
        <v>0</v>
      </c>
      <c r="BK179" s="1">
        <v>0</v>
      </c>
      <c r="BL179" s="1">
        <v>0</v>
      </c>
      <c r="BM179" s="1">
        <v>0</v>
      </c>
      <c r="BN179" s="5">
        <f t="shared" si="6"/>
        <v>6</v>
      </c>
      <c r="BO179" s="1">
        <v>0</v>
      </c>
      <c r="BR179" s="1">
        <v>0</v>
      </c>
      <c r="BS179" s="4" t="s">
        <v>813</v>
      </c>
      <c r="BT179" s="1" t="s">
        <v>114</v>
      </c>
      <c r="BV179" s="5"/>
    </row>
    <row r="180" spans="1:74" x14ac:dyDescent="0.25">
      <c r="A180" s="3" t="s">
        <v>100</v>
      </c>
      <c r="B180" s="1" t="s">
        <v>94</v>
      </c>
      <c r="C180" s="1" t="s">
        <v>59</v>
      </c>
      <c r="D180" s="1" t="s">
        <v>77</v>
      </c>
      <c r="E180" s="1" t="s">
        <v>2868</v>
      </c>
      <c r="F180" s="1" t="s">
        <v>797</v>
      </c>
      <c r="G180" s="1" t="s">
        <v>814</v>
      </c>
      <c r="H180" s="2" t="s">
        <v>815</v>
      </c>
      <c r="I180" s="1" t="s">
        <v>2961</v>
      </c>
      <c r="K180" s="1" t="s">
        <v>816</v>
      </c>
      <c r="L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f t="shared" si="5"/>
        <v>2</v>
      </c>
      <c r="U180" s="3" t="s">
        <v>67</v>
      </c>
      <c r="V180" s="3">
        <v>40</v>
      </c>
      <c r="W180" s="3" t="s">
        <v>68</v>
      </c>
      <c r="X180" s="3">
        <v>48</v>
      </c>
      <c r="Y180" s="3" t="s">
        <v>103</v>
      </c>
      <c r="Z180" s="3" t="s">
        <v>3265</v>
      </c>
      <c r="AA180" s="3" t="s">
        <v>185</v>
      </c>
      <c r="AB180" s="3" t="s">
        <v>242</v>
      </c>
      <c r="AC180" s="3" t="s">
        <v>73</v>
      </c>
      <c r="AD180" s="3" t="s">
        <v>74</v>
      </c>
      <c r="AE180" s="3">
        <v>0</v>
      </c>
      <c r="AF180" s="4"/>
      <c r="AG180" s="1" t="s">
        <v>188</v>
      </c>
      <c r="AH180" s="3">
        <v>1</v>
      </c>
      <c r="AI180" s="1">
        <v>0</v>
      </c>
      <c r="AJ180" s="3">
        <v>1</v>
      </c>
      <c r="AK180" s="1">
        <v>0</v>
      </c>
      <c r="AL180" s="5">
        <v>0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0</v>
      </c>
      <c r="AT180" s="1">
        <v>0</v>
      </c>
      <c r="AU180" s="5">
        <v>0</v>
      </c>
      <c r="AV180" s="1">
        <v>1</v>
      </c>
      <c r="AW180" s="1">
        <v>1</v>
      </c>
      <c r="AX180" s="1">
        <v>1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1</v>
      </c>
      <c r="BE180" s="1">
        <v>0</v>
      </c>
      <c r="BF180" s="1">
        <v>0</v>
      </c>
      <c r="BG180" s="1">
        <v>0</v>
      </c>
      <c r="BH180" s="3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5">
        <f t="shared" si="6"/>
        <v>7</v>
      </c>
      <c r="BO180" s="1">
        <v>1</v>
      </c>
      <c r="BP180" s="1">
        <v>1</v>
      </c>
      <c r="BQ180" s="1" t="s">
        <v>3264</v>
      </c>
      <c r="BR180" s="1">
        <v>0</v>
      </c>
      <c r="BS180" s="4" t="s">
        <v>817</v>
      </c>
      <c r="BV180" s="5"/>
    </row>
    <row r="181" spans="1:74" x14ac:dyDescent="0.25">
      <c r="A181" s="3" t="s">
        <v>100</v>
      </c>
      <c r="B181" s="1" t="s">
        <v>94</v>
      </c>
      <c r="C181" s="1" t="s">
        <v>59</v>
      </c>
      <c r="D181" s="1" t="s">
        <v>77</v>
      </c>
      <c r="E181" s="1" t="s">
        <v>2868</v>
      </c>
      <c r="F181" s="1" t="s">
        <v>797</v>
      </c>
      <c r="G181" s="1" t="s">
        <v>814</v>
      </c>
      <c r="H181" s="2" t="s">
        <v>818</v>
      </c>
      <c r="I181" s="1" t="s">
        <v>819</v>
      </c>
      <c r="J181" s="1" t="s">
        <v>820</v>
      </c>
      <c r="K181" s="1" t="s">
        <v>821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v>0</v>
      </c>
      <c r="S181" s="1">
        <v>0</v>
      </c>
      <c r="T181" s="1">
        <f t="shared" si="5"/>
        <v>1</v>
      </c>
      <c r="U181" s="3" t="s">
        <v>81</v>
      </c>
      <c r="V181" s="3">
        <v>60</v>
      </c>
      <c r="W181" s="3" t="s">
        <v>131</v>
      </c>
      <c r="X181" s="3">
        <v>60</v>
      </c>
      <c r="Y181" s="3" t="s">
        <v>103</v>
      </c>
      <c r="Z181" s="3" t="s">
        <v>184</v>
      </c>
      <c r="AA181" s="3" t="s">
        <v>185</v>
      </c>
      <c r="AB181" s="3" t="s">
        <v>242</v>
      </c>
      <c r="AC181" s="3" t="s">
        <v>73</v>
      </c>
      <c r="AD181" s="3" t="s">
        <v>74</v>
      </c>
      <c r="AE181" s="3">
        <v>0</v>
      </c>
      <c r="AF181" s="4"/>
      <c r="AG181" s="1" t="s">
        <v>212</v>
      </c>
      <c r="AH181" s="3">
        <v>1</v>
      </c>
      <c r="AI181" s="1">
        <v>0</v>
      </c>
      <c r="AJ181" s="3">
        <v>0</v>
      </c>
      <c r="AK181" s="1">
        <v>0</v>
      </c>
      <c r="AL181" s="5">
        <v>0</v>
      </c>
      <c r="AM181" s="1">
        <v>1</v>
      </c>
      <c r="AN181" s="1">
        <v>1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1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1</v>
      </c>
      <c r="BE181" s="1">
        <v>0</v>
      </c>
      <c r="BF181" s="1">
        <v>1</v>
      </c>
      <c r="BG181" s="1">
        <v>1</v>
      </c>
      <c r="BH181" s="3">
        <v>0</v>
      </c>
      <c r="BI181" s="1">
        <v>1</v>
      </c>
      <c r="BJ181" s="1">
        <v>0</v>
      </c>
      <c r="BK181" s="1">
        <v>0</v>
      </c>
      <c r="BL181" s="1">
        <v>0</v>
      </c>
      <c r="BM181" s="1">
        <v>0</v>
      </c>
      <c r="BN181" s="5">
        <f t="shared" si="6"/>
        <v>7</v>
      </c>
      <c r="BO181" s="1">
        <v>0</v>
      </c>
      <c r="BR181" s="1">
        <v>0</v>
      </c>
      <c r="BS181" s="4" t="s">
        <v>822</v>
      </c>
      <c r="BV181" s="5"/>
    </row>
    <row r="182" spans="1:74" x14ac:dyDescent="0.25">
      <c r="A182" s="3" t="s">
        <v>100</v>
      </c>
      <c r="B182" s="1" t="s">
        <v>94</v>
      </c>
      <c r="C182" s="1" t="s">
        <v>59</v>
      </c>
      <c r="D182" s="1" t="s">
        <v>77</v>
      </c>
      <c r="E182" s="1" t="s">
        <v>2868</v>
      </c>
      <c r="F182" s="1" t="s">
        <v>797</v>
      </c>
      <c r="G182" s="1" t="s">
        <v>814</v>
      </c>
      <c r="H182" s="2" t="s">
        <v>823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1</v>
      </c>
      <c r="R182" s="1">
        <v>0</v>
      </c>
      <c r="S182" s="1">
        <v>0</v>
      </c>
      <c r="T182" s="1">
        <f t="shared" si="5"/>
        <v>2</v>
      </c>
      <c r="U182" s="3" t="s">
        <v>91</v>
      </c>
      <c r="V182" s="3">
        <v>85</v>
      </c>
      <c r="W182" s="3" t="s">
        <v>68</v>
      </c>
      <c r="X182" s="3"/>
      <c r="Y182" s="3" t="s">
        <v>103</v>
      </c>
      <c r="Z182" s="3" t="s">
        <v>824</v>
      </c>
      <c r="AA182" s="3" t="s">
        <v>185</v>
      </c>
      <c r="AB182" s="3" t="s">
        <v>242</v>
      </c>
      <c r="AC182" s="3" t="s">
        <v>73</v>
      </c>
      <c r="AD182" s="3" t="s">
        <v>74</v>
      </c>
      <c r="AE182" s="3">
        <v>0</v>
      </c>
      <c r="AF182" s="4"/>
      <c r="AG182" s="1"/>
      <c r="AH182" s="3">
        <v>1</v>
      </c>
      <c r="AI182" s="1">
        <v>0</v>
      </c>
      <c r="AJ182" s="3">
        <v>0</v>
      </c>
      <c r="AK182" s="1">
        <v>1</v>
      </c>
      <c r="AL182" s="5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3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5">
        <f t="shared" si="6"/>
        <v>1</v>
      </c>
      <c r="BO182" s="1">
        <v>0</v>
      </c>
      <c r="BR182" s="1">
        <v>0</v>
      </c>
      <c r="BS182" s="4">
        <v>70</v>
      </c>
      <c r="BV182" s="5"/>
    </row>
    <row r="183" spans="1:74" x14ac:dyDescent="0.25">
      <c r="A183" s="3" t="s">
        <v>118</v>
      </c>
      <c r="B183" s="1" t="s">
        <v>94</v>
      </c>
      <c r="C183" s="1" t="s">
        <v>94</v>
      </c>
      <c r="D183" s="1" t="s">
        <v>77</v>
      </c>
      <c r="E183" s="1" t="s">
        <v>2851</v>
      </c>
      <c r="F183" s="1" t="s">
        <v>825</v>
      </c>
      <c r="G183" s="1" t="s">
        <v>826</v>
      </c>
      <c r="H183" s="2" t="s">
        <v>827</v>
      </c>
      <c r="I183" s="1" t="s">
        <v>269</v>
      </c>
      <c r="J183" s="1" t="s">
        <v>828</v>
      </c>
      <c r="K183" s="1" t="s">
        <v>829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f t="shared" si="5"/>
        <v>1</v>
      </c>
      <c r="U183" s="3" t="s">
        <v>67</v>
      </c>
      <c r="V183" s="3">
        <v>50</v>
      </c>
      <c r="W183" s="3" t="s">
        <v>131</v>
      </c>
      <c r="X183" s="3">
        <v>127</v>
      </c>
      <c r="Y183" s="3" t="s">
        <v>119</v>
      </c>
      <c r="Z183" s="3" t="s">
        <v>136</v>
      </c>
      <c r="AA183" s="3" t="s">
        <v>120</v>
      </c>
      <c r="AB183" s="3" t="s">
        <v>120</v>
      </c>
      <c r="AC183" s="3" t="s">
        <v>73</v>
      </c>
      <c r="AD183" s="3" t="s">
        <v>176</v>
      </c>
      <c r="AE183" s="3">
        <v>1</v>
      </c>
      <c r="AF183" s="4" t="s">
        <v>188</v>
      </c>
      <c r="AG183" s="1" t="s">
        <v>188</v>
      </c>
      <c r="AH183" s="3">
        <v>1</v>
      </c>
      <c r="AI183" s="1">
        <v>0</v>
      </c>
      <c r="AJ183" s="3">
        <v>1</v>
      </c>
      <c r="AK183" s="1">
        <v>0</v>
      </c>
      <c r="AL183" s="5">
        <v>0</v>
      </c>
      <c r="AM183" s="1">
        <v>1</v>
      </c>
      <c r="AN183" s="1">
        <v>1</v>
      </c>
      <c r="AO183" s="1">
        <v>1</v>
      </c>
      <c r="AP183" s="1">
        <v>0</v>
      </c>
      <c r="AQ183" s="1">
        <v>0</v>
      </c>
      <c r="AR183" s="1">
        <v>0</v>
      </c>
      <c r="AS183" s="1">
        <v>1</v>
      </c>
      <c r="AT183" s="1">
        <v>0</v>
      </c>
      <c r="AU183" s="5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1</v>
      </c>
      <c r="BE183" s="1">
        <v>0</v>
      </c>
      <c r="BF183" s="1">
        <v>0</v>
      </c>
      <c r="BG183" s="1">
        <v>1</v>
      </c>
      <c r="BH183" s="3">
        <v>0</v>
      </c>
      <c r="BI183" s="1">
        <v>1</v>
      </c>
      <c r="BJ183" s="1">
        <v>0</v>
      </c>
      <c r="BK183" s="1">
        <v>1</v>
      </c>
      <c r="BL183" s="1">
        <v>0</v>
      </c>
      <c r="BM183" s="1">
        <v>0</v>
      </c>
      <c r="BN183" s="5">
        <f t="shared" si="6"/>
        <v>8</v>
      </c>
      <c r="BO183" s="1">
        <v>0</v>
      </c>
      <c r="BR183" s="1">
        <v>0</v>
      </c>
      <c r="BV183" s="5"/>
    </row>
    <row r="184" spans="1:74" x14ac:dyDescent="0.25">
      <c r="A184" s="3" t="s">
        <v>118</v>
      </c>
      <c r="B184" s="1" t="s">
        <v>94</v>
      </c>
      <c r="C184" s="1" t="s">
        <v>94</v>
      </c>
      <c r="D184" s="1" t="s">
        <v>77</v>
      </c>
      <c r="E184" s="1" t="s">
        <v>2851</v>
      </c>
      <c r="F184" s="1" t="s">
        <v>825</v>
      </c>
      <c r="G184" s="1" t="s">
        <v>826</v>
      </c>
      <c r="H184" s="2" t="s">
        <v>830</v>
      </c>
      <c r="I184" s="1" t="s">
        <v>269</v>
      </c>
      <c r="J184" s="1" t="s">
        <v>831</v>
      </c>
      <c r="K184" s="1" t="s">
        <v>832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f t="shared" si="5"/>
        <v>1</v>
      </c>
      <c r="U184" s="3" t="s">
        <v>81</v>
      </c>
      <c r="V184" s="3">
        <v>85</v>
      </c>
      <c r="W184" s="3" t="s">
        <v>131</v>
      </c>
      <c r="X184" s="3">
        <v>210</v>
      </c>
      <c r="Y184" s="3" t="s">
        <v>119</v>
      </c>
      <c r="Z184" s="3" t="s">
        <v>136</v>
      </c>
      <c r="AA184" s="3" t="s">
        <v>120</v>
      </c>
      <c r="AB184" s="3" t="s">
        <v>120</v>
      </c>
      <c r="AC184" s="3" t="s">
        <v>73</v>
      </c>
      <c r="AD184" s="3" t="s">
        <v>176</v>
      </c>
      <c r="AE184" s="3">
        <v>1</v>
      </c>
      <c r="AF184" s="4" t="s">
        <v>188</v>
      </c>
      <c r="AG184" s="1" t="s">
        <v>188</v>
      </c>
      <c r="AH184" s="3">
        <v>1</v>
      </c>
      <c r="AI184" s="1">
        <v>0</v>
      </c>
      <c r="AJ184" s="3">
        <v>1</v>
      </c>
      <c r="AK184" s="1">
        <v>1</v>
      </c>
      <c r="AL184" s="5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5">
        <v>0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3">
        <v>0</v>
      </c>
      <c r="BI184" s="1">
        <v>1</v>
      </c>
      <c r="BJ184" s="1">
        <v>0</v>
      </c>
      <c r="BK184" s="1">
        <v>1</v>
      </c>
      <c r="BL184" s="1">
        <v>0</v>
      </c>
      <c r="BM184" s="1">
        <v>0</v>
      </c>
      <c r="BN184" s="5">
        <f t="shared" si="6"/>
        <v>18</v>
      </c>
      <c r="BO184" s="1">
        <v>0</v>
      </c>
      <c r="BR184" s="1">
        <v>0</v>
      </c>
      <c r="BS184" s="4" t="s">
        <v>833</v>
      </c>
      <c r="BV184" s="5"/>
    </row>
    <row r="185" spans="1:74" x14ac:dyDescent="0.25">
      <c r="A185" s="3" t="s">
        <v>100</v>
      </c>
      <c r="B185" s="1" t="s">
        <v>94</v>
      </c>
      <c r="C185" s="1" t="s">
        <v>94</v>
      </c>
      <c r="D185" s="1" t="s">
        <v>77</v>
      </c>
      <c r="E185" s="1" t="s">
        <v>2852</v>
      </c>
      <c r="F185" s="1" t="s">
        <v>834</v>
      </c>
      <c r="G185" s="1" t="s">
        <v>835</v>
      </c>
      <c r="H185" s="2" t="s">
        <v>836</v>
      </c>
      <c r="I185" s="1" t="s">
        <v>2936</v>
      </c>
      <c r="J185" s="1" t="s">
        <v>837</v>
      </c>
      <c r="K185" s="1" t="s">
        <v>838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1</v>
      </c>
      <c r="R185" s="1">
        <v>1</v>
      </c>
      <c r="S185" s="1">
        <v>0</v>
      </c>
      <c r="T185" s="1">
        <f t="shared" si="5"/>
        <v>2</v>
      </c>
      <c r="U185" s="3" t="s">
        <v>91</v>
      </c>
      <c r="V185" s="3">
        <v>263</v>
      </c>
      <c r="W185" s="3" t="s">
        <v>102</v>
      </c>
      <c r="X185" s="3">
        <v>22</v>
      </c>
      <c r="Y185" s="3" t="s">
        <v>103</v>
      </c>
      <c r="Z185" s="3" t="s">
        <v>104</v>
      </c>
      <c r="AA185" s="3" t="s">
        <v>105</v>
      </c>
      <c r="AB185" s="3" t="s">
        <v>105</v>
      </c>
      <c r="AC185" s="3" t="s">
        <v>73</v>
      </c>
      <c r="AD185" s="3" t="s">
        <v>74</v>
      </c>
      <c r="AE185" s="3">
        <v>1</v>
      </c>
      <c r="AF185" s="4"/>
      <c r="AG185" s="1" t="s">
        <v>188</v>
      </c>
      <c r="AH185" s="3">
        <v>1</v>
      </c>
      <c r="AI185" s="1">
        <v>0</v>
      </c>
      <c r="AJ185" s="3">
        <v>0</v>
      </c>
      <c r="AK185" s="1">
        <v>1</v>
      </c>
      <c r="AL185" s="5">
        <v>1</v>
      </c>
      <c r="AM185" s="1">
        <v>1</v>
      </c>
      <c r="AN185" s="1">
        <v>1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5">
        <v>1</v>
      </c>
      <c r="AV185" s="1">
        <v>0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0</v>
      </c>
      <c r="BC185" s="1">
        <v>1</v>
      </c>
      <c r="BD185" s="1">
        <v>0</v>
      </c>
      <c r="BE185" s="1">
        <v>0</v>
      </c>
      <c r="BF185" s="1">
        <v>1</v>
      </c>
      <c r="BG185" s="1">
        <v>1</v>
      </c>
      <c r="BH185" s="3">
        <v>0</v>
      </c>
      <c r="BI185" s="1">
        <v>1</v>
      </c>
      <c r="BJ185" s="1">
        <v>0</v>
      </c>
      <c r="BK185" s="1">
        <v>1</v>
      </c>
      <c r="BL185" s="1">
        <v>0</v>
      </c>
      <c r="BM185" s="1">
        <v>0</v>
      </c>
      <c r="BN185" s="5">
        <f t="shared" si="6"/>
        <v>11</v>
      </c>
      <c r="BO185" s="1">
        <v>0</v>
      </c>
      <c r="BR185" s="1">
        <v>0</v>
      </c>
      <c r="BS185" s="4">
        <v>70</v>
      </c>
      <c r="BT185" s="1" t="s">
        <v>76</v>
      </c>
      <c r="BV185" s="5"/>
    </row>
    <row r="186" spans="1:74" x14ac:dyDescent="0.25">
      <c r="A186" s="3" t="s">
        <v>100</v>
      </c>
      <c r="B186" s="1" t="s">
        <v>94</v>
      </c>
      <c r="C186" s="1" t="s">
        <v>94</v>
      </c>
      <c r="D186" s="1" t="s">
        <v>77</v>
      </c>
      <c r="E186" s="1" t="s">
        <v>2852</v>
      </c>
      <c r="F186" s="1" t="s">
        <v>834</v>
      </c>
      <c r="G186" s="1" t="s">
        <v>835</v>
      </c>
      <c r="H186" s="2" t="s">
        <v>839</v>
      </c>
      <c r="I186" s="1" t="s">
        <v>2962</v>
      </c>
      <c r="J186" s="1" t="s">
        <v>840</v>
      </c>
      <c r="K186" s="1" t="s">
        <v>841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1</v>
      </c>
      <c r="S186" s="1">
        <v>0</v>
      </c>
      <c r="T186" s="1">
        <f t="shared" si="5"/>
        <v>2</v>
      </c>
      <c r="U186" s="3" t="s">
        <v>91</v>
      </c>
      <c r="V186" s="3">
        <v>263</v>
      </c>
      <c r="W186" s="3" t="s">
        <v>102</v>
      </c>
      <c r="X186" s="3">
        <v>25</v>
      </c>
      <c r="Y186" s="3" t="s">
        <v>103</v>
      </c>
      <c r="Z186" s="3" t="s">
        <v>104</v>
      </c>
      <c r="AA186" s="3" t="s">
        <v>105</v>
      </c>
      <c r="AB186" s="3" t="s">
        <v>105</v>
      </c>
      <c r="AC186" s="3" t="s">
        <v>73</v>
      </c>
      <c r="AD186" s="3" t="s">
        <v>74</v>
      </c>
      <c r="AE186" s="3">
        <v>0</v>
      </c>
      <c r="AF186" s="4"/>
      <c r="AG186" s="1" t="s">
        <v>188</v>
      </c>
      <c r="AH186" s="3">
        <v>1</v>
      </c>
      <c r="AI186" s="1">
        <v>0</v>
      </c>
      <c r="AJ186" s="3">
        <v>0</v>
      </c>
      <c r="AK186" s="1">
        <v>0</v>
      </c>
      <c r="AL186" s="5">
        <v>1</v>
      </c>
      <c r="AM186" s="1">
        <v>1</v>
      </c>
      <c r="AN186" s="1">
        <v>1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5">
        <v>1</v>
      </c>
      <c r="AV186" s="1">
        <v>0</v>
      </c>
      <c r="AW186" s="1">
        <v>1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3">
        <v>1</v>
      </c>
      <c r="BI186" s="1">
        <v>1</v>
      </c>
      <c r="BJ186" s="1">
        <v>0</v>
      </c>
      <c r="BK186" s="1">
        <v>0</v>
      </c>
      <c r="BL186" s="1">
        <v>0</v>
      </c>
      <c r="BM186" s="1">
        <v>0</v>
      </c>
      <c r="BN186" s="5">
        <f t="shared" si="6"/>
        <v>7</v>
      </c>
      <c r="BO186" s="1">
        <v>0</v>
      </c>
      <c r="BR186" s="1">
        <v>0</v>
      </c>
      <c r="BV186" s="5"/>
    </row>
    <row r="187" spans="1:74" x14ac:dyDescent="0.25">
      <c r="A187" s="3" t="s">
        <v>100</v>
      </c>
      <c r="B187" s="1" t="s">
        <v>94</v>
      </c>
      <c r="C187" s="1" t="s">
        <v>94</v>
      </c>
      <c r="D187" s="1" t="s">
        <v>77</v>
      </c>
      <c r="E187" s="1" t="s">
        <v>2852</v>
      </c>
      <c r="F187" s="1" t="s">
        <v>834</v>
      </c>
      <c r="G187" s="1" t="s">
        <v>835</v>
      </c>
      <c r="H187" s="2" t="s">
        <v>842</v>
      </c>
      <c r="I187" s="1" t="s">
        <v>2963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f t="shared" si="5"/>
        <v>1</v>
      </c>
      <c r="U187" s="3" t="s">
        <v>91</v>
      </c>
      <c r="V187" s="3">
        <v>97</v>
      </c>
      <c r="W187" s="3" t="s">
        <v>203</v>
      </c>
      <c r="X187" s="3">
        <v>4.5</v>
      </c>
      <c r="Y187" s="3" t="s">
        <v>103</v>
      </c>
      <c r="Z187" s="3" t="s">
        <v>104</v>
      </c>
      <c r="AA187" s="3" t="s">
        <v>105</v>
      </c>
      <c r="AB187" s="3" t="s">
        <v>105</v>
      </c>
      <c r="AC187" s="3" t="s">
        <v>73</v>
      </c>
      <c r="AD187" s="3" t="s">
        <v>74</v>
      </c>
      <c r="AE187" s="3">
        <v>0</v>
      </c>
      <c r="AF187" s="4"/>
      <c r="AG187" s="1" t="s">
        <v>188</v>
      </c>
      <c r="AH187" s="3">
        <v>1</v>
      </c>
      <c r="AI187" s="1">
        <v>0</v>
      </c>
      <c r="AJ187" s="3">
        <v>0</v>
      </c>
      <c r="AK187" s="1">
        <v>0</v>
      </c>
      <c r="AL187" s="5">
        <v>0</v>
      </c>
      <c r="AM187" s="1">
        <v>0</v>
      </c>
      <c r="AN187" s="1">
        <v>0</v>
      </c>
      <c r="AO187" s="1">
        <v>1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5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3">
        <v>1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5">
        <f t="shared" si="6"/>
        <v>2</v>
      </c>
      <c r="BO187" s="1">
        <v>0</v>
      </c>
      <c r="BR187" s="1">
        <v>0</v>
      </c>
      <c r="BV187" s="5"/>
    </row>
    <row r="188" spans="1:74" x14ac:dyDescent="0.25">
      <c r="A188" s="3" t="s">
        <v>100</v>
      </c>
      <c r="B188" s="1" t="s">
        <v>94</v>
      </c>
      <c r="C188" s="1" t="s">
        <v>94</v>
      </c>
      <c r="D188" s="1" t="s">
        <v>77</v>
      </c>
      <c r="E188" s="1" t="s">
        <v>2854</v>
      </c>
      <c r="F188" s="1" t="s">
        <v>843</v>
      </c>
      <c r="G188" s="1" t="s">
        <v>844</v>
      </c>
      <c r="H188" s="2" t="s">
        <v>845</v>
      </c>
      <c r="I188" s="1" t="s">
        <v>269</v>
      </c>
      <c r="J188" s="1" t="s">
        <v>846</v>
      </c>
      <c r="K188" s="1" t="s">
        <v>847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0</v>
      </c>
      <c r="T188" s="1">
        <f t="shared" si="5"/>
        <v>7</v>
      </c>
      <c r="U188" s="3" t="s">
        <v>81</v>
      </c>
      <c r="V188" s="3">
        <v>100</v>
      </c>
      <c r="W188" s="3" t="s">
        <v>68</v>
      </c>
      <c r="X188" s="3">
        <v>45</v>
      </c>
      <c r="Y188" s="3" t="s">
        <v>69</v>
      </c>
      <c r="Z188" s="3" t="s">
        <v>222</v>
      </c>
      <c r="AA188" s="3" t="s">
        <v>105</v>
      </c>
      <c r="AB188" s="3" t="s">
        <v>106</v>
      </c>
      <c r="AC188" s="3" t="s">
        <v>187</v>
      </c>
      <c r="AD188" s="3" t="s">
        <v>74</v>
      </c>
      <c r="AE188" s="3">
        <v>1</v>
      </c>
      <c r="AF188" s="4"/>
      <c r="AG188" s="1" t="s">
        <v>188</v>
      </c>
      <c r="AH188" s="3">
        <v>1</v>
      </c>
      <c r="AI188" s="1">
        <v>1</v>
      </c>
      <c r="AJ188" s="3">
        <v>1</v>
      </c>
      <c r="AK188" s="1">
        <v>1</v>
      </c>
      <c r="AL188" s="5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0</v>
      </c>
      <c r="AU188" s="5">
        <v>1</v>
      </c>
      <c r="AV188" s="1">
        <v>0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3">
        <v>0</v>
      </c>
      <c r="BI188" s="1">
        <v>1</v>
      </c>
      <c r="BJ188" s="1">
        <v>0</v>
      </c>
      <c r="BK188" s="1">
        <v>1</v>
      </c>
      <c r="BL188" s="1">
        <v>1</v>
      </c>
      <c r="BM188" s="1">
        <v>1</v>
      </c>
      <c r="BN188" s="5">
        <f t="shared" si="6"/>
        <v>19</v>
      </c>
      <c r="BO188" s="1">
        <v>0</v>
      </c>
      <c r="BR188" s="1">
        <v>0</v>
      </c>
      <c r="BS188" s="4" t="s">
        <v>848</v>
      </c>
      <c r="BT188" s="1" t="s">
        <v>76</v>
      </c>
      <c r="BV188" s="5"/>
    </row>
    <row r="189" spans="1:74" x14ac:dyDescent="0.25">
      <c r="A189" s="3" t="s">
        <v>66</v>
      </c>
      <c r="B189" s="1" t="s">
        <v>94</v>
      </c>
      <c r="C189" s="1" t="s">
        <v>94</v>
      </c>
      <c r="D189" s="1" t="s">
        <v>77</v>
      </c>
      <c r="E189" s="1" t="s">
        <v>2851</v>
      </c>
      <c r="F189" s="1" t="s">
        <v>849</v>
      </c>
      <c r="G189" s="1" t="s">
        <v>850</v>
      </c>
      <c r="H189" s="2" t="s">
        <v>851</v>
      </c>
      <c r="I189" s="1" t="s">
        <v>852</v>
      </c>
      <c r="K189" s="1" t="s">
        <v>853</v>
      </c>
      <c r="L189" s="1">
        <v>1</v>
      </c>
      <c r="M189" s="1">
        <v>1</v>
      </c>
      <c r="N189" s="1">
        <v>1</v>
      </c>
      <c r="O189" s="1">
        <v>0</v>
      </c>
      <c r="P189" s="1">
        <v>0</v>
      </c>
      <c r="Q189" s="1">
        <v>1</v>
      </c>
      <c r="R189" s="1">
        <v>0</v>
      </c>
      <c r="S189" s="1">
        <v>0</v>
      </c>
      <c r="T189" s="1">
        <f t="shared" si="5"/>
        <v>4</v>
      </c>
      <c r="U189" s="3" t="s">
        <v>240</v>
      </c>
      <c r="V189" s="3">
        <v>8</v>
      </c>
      <c r="W189" s="3" t="s">
        <v>203</v>
      </c>
      <c r="X189" s="3">
        <v>7.6</v>
      </c>
      <c r="Y189" s="3" t="s">
        <v>103</v>
      </c>
      <c r="Z189" s="3" t="s">
        <v>104</v>
      </c>
      <c r="AA189" s="3" t="s">
        <v>105</v>
      </c>
      <c r="AB189" s="3" t="s">
        <v>106</v>
      </c>
      <c r="AC189" s="3" t="s">
        <v>187</v>
      </c>
      <c r="AD189" s="3" t="s">
        <v>74</v>
      </c>
      <c r="AE189" s="3">
        <v>0</v>
      </c>
      <c r="AF189" s="4"/>
      <c r="AG189" s="1" t="s">
        <v>188</v>
      </c>
      <c r="AH189" s="3">
        <v>1</v>
      </c>
      <c r="AI189" s="1">
        <v>0</v>
      </c>
      <c r="AJ189" s="3">
        <v>1</v>
      </c>
      <c r="AK189" s="1">
        <v>0</v>
      </c>
      <c r="AL189" s="5">
        <v>0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0</v>
      </c>
      <c r="AS189" s="1">
        <v>0</v>
      </c>
      <c r="AT189" s="1">
        <v>0</v>
      </c>
      <c r="AU189" s="5">
        <v>0</v>
      </c>
      <c r="AV189" s="1">
        <v>0</v>
      </c>
      <c r="AW189" s="1">
        <v>1</v>
      </c>
      <c r="AX189" s="1">
        <v>0</v>
      </c>
      <c r="AY189" s="1">
        <v>1</v>
      </c>
      <c r="AZ189" s="1">
        <v>1</v>
      </c>
      <c r="BA189" s="1">
        <v>0</v>
      </c>
      <c r="BB189" s="1">
        <v>0</v>
      </c>
      <c r="BC189" s="1">
        <v>1</v>
      </c>
      <c r="BD189" s="1">
        <v>1</v>
      </c>
      <c r="BE189" s="1">
        <v>0</v>
      </c>
      <c r="BF189" s="1">
        <v>1</v>
      </c>
      <c r="BG189" s="1">
        <v>1</v>
      </c>
      <c r="BH189" s="3">
        <v>1</v>
      </c>
      <c r="BI189" s="1">
        <v>1</v>
      </c>
      <c r="BJ189" s="1">
        <v>0</v>
      </c>
      <c r="BK189" s="1">
        <v>1</v>
      </c>
      <c r="BL189" s="1">
        <v>0</v>
      </c>
      <c r="BM189" s="1">
        <v>0</v>
      </c>
      <c r="BN189" s="5">
        <f t="shared" si="6"/>
        <v>11</v>
      </c>
      <c r="BO189" s="1">
        <v>0</v>
      </c>
      <c r="BR189" s="1">
        <v>0</v>
      </c>
      <c r="BS189" s="4" t="s">
        <v>198</v>
      </c>
      <c r="BT189" s="1" t="s">
        <v>108</v>
      </c>
      <c r="BV189" s="5"/>
    </row>
    <row r="190" spans="1:74" x14ac:dyDescent="0.25">
      <c r="A190" s="3" t="s">
        <v>66</v>
      </c>
      <c r="B190" s="1" t="s">
        <v>94</v>
      </c>
      <c r="C190" s="1" t="s">
        <v>94</v>
      </c>
      <c r="D190" s="1" t="s">
        <v>77</v>
      </c>
      <c r="E190" s="1" t="s">
        <v>2851</v>
      </c>
      <c r="F190" s="1" t="s">
        <v>849</v>
      </c>
      <c r="G190" s="1" t="s">
        <v>850</v>
      </c>
      <c r="H190" s="2" t="s">
        <v>854</v>
      </c>
      <c r="I190" s="1" t="s">
        <v>2964</v>
      </c>
      <c r="K190" s="1" t="s">
        <v>855</v>
      </c>
      <c r="L190" s="1">
        <v>1</v>
      </c>
      <c r="M190" s="1">
        <v>1</v>
      </c>
      <c r="N190" s="1">
        <v>0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f t="shared" si="5"/>
        <v>3</v>
      </c>
      <c r="U190" s="3" t="s">
        <v>81</v>
      </c>
      <c r="V190" s="3">
        <v>80</v>
      </c>
      <c r="W190" s="3" t="s">
        <v>203</v>
      </c>
      <c r="X190" s="3">
        <v>9</v>
      </c>
      <c r="Y190" s="3" t="s">
        <v>103</v>
      </c>
      <c r="Z190" s="3" t="s">
        <v>8</v>
      </c>
      <c r="AA190" s="3" t="s">
        <v>105</v>
      </c>
      <c r="AB190" s="3" t="s">
        <v>106</v>
      </c>
      <c r="AC190" s="3" t="s">
        <v>187</v>
      </c>
      <c r="AD190" s="3" t="s">
        <v>74</v>
      </c>
      <c r="AE190" s="3">
        <v>0</v>
      </c>
      <c r="AF190" s="4"/>
      <c r="AG190" s="1" t="s">
        <v>188</v>
      </c>
      <c r="AH190" s="3">
        <v>1</v>
      </c>
      <c r="AI190" s="1">
        <v>0</v>
      </c>
      <c r="AJ190" s="3">
        <v>0</v>
      </c>
      <c r="AK190" s="1">
        <v>0</v>
      </c>
      <c r="AL190" s="5">
        <v>0</v>
      </c>
      <c r="AM190" s="1">
        <v>1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1</v>
      </c>
      <c r="BD190" s="1">
        <v>0</v>
      </c>
      <c r="BE190" s="1">
        <v>1</v>
      </c>
      <c r="BF190" s="1">
        <v>0</v>
      </c>
      <c r="BG190" s="1">
        <v>1</v>
      </c>
      <c r="BH190" s="3">
        <v>0</v>
      </c>
      <c r="BI190" s="1">
        <v>0</v>
      </c>
      <c r="BJ190" s="1">
        <v>0</v>
      </c>
      <c r="BK190" s="1">
        <v>1</v>
      </c>
      <c r="BL190" s="1">
        <v>0</v>
      </c>
      <c r="BM190" s="1">
        <v>0</v>
      </c>
      <c r="BN190" s="5">
        <f t="shared" si="6"/>
        <v>5</v>
      </c>
      <c r="BO190" s="1">
        <v>1</v>
      </c>
      <c r="BP190" s="1">
        <v>1</v>
      </c>
      <c r="BR190" s="1">
        <v>0</v>
      </c>
      <c r="BS190" s="4">
        <v>35</v>
      </c>
      <c r="BV190" s="5"/>
    </row>
    <row r="191" spans="1:74" x14ac:dyDescent="0.25">
      <c r="A191" s="3" t="s">
        <v>66</v>
      </c>
      <c r="B191" s="1" t="s">
        <v>94</v>
      </c>
      <c r="C191" s="1" t="s">
        <v>94</v>
      </c>
      <c r="D191" s="1" t="s">
        <v>77</v>
      </c>
      <c r="E191" s="1" t="s">
        <v>2851</v>
      </c>
      <c r="F191" s="1" t="s">
        <v>849</v>
      </c>
      <c r="G191" s="1" t="s">
        <v>850</v>
      </c>
      <c r="H191" s="2" t="s">
        <v>3102</v>
      </c>
      <c r="I191" s="1" t="s">
        <v>856</v>
      </c>
      <c r="J191" s="1" t="s">
        <v>857</v>
      </c>
      <c r="K191" s="1" t="s">
        <v>858</v>
      </c>
      <c r="L191" s="1">
        <v>1</v>
      </c>
      <c r="M191" s="1">
        <v>1</v>
      </c>
      <c r="N191" s="1">
        <v>0</v>
      </c>
      <c r="O191" s="1">
        <v>1</v>
      </c>
      <c r="P191" s="1">
        <v>0</v>
      </c>
      <c r="Q191" s="1">
        <v>1</v>
      </c>
      <c r="R191" s="1">
        <v>0</v>
      </c>
      <c r="S191" s="1">
        <v>0</v>
      </c>
      <c r="T191" s="1">
        <f t="shared" si="5"/>
        <v>4</v>
      </c>
      <c r="U191" s="3" t="s">
        <v>101</v>
      </c>
      <c r="V191" s="3">
        <v>15</v>
      </c>
      <c r="W191" s="3" t="s">
        <v>203</v>
      </c>
      <c r="X191" s="3">
        <v>8.1</v>
      </c>
      <c r="Y191" s="3" t="s">
        <v>103</v>
      </c>
      <c r="Z191" s="3" t="s">
        <v>421</v>
      </c>
      <c r="AA191" s="3" t="s">
        <v>105</v>
      </c>
      <c r="AB191" s="3" t="s">
        <v>106</v>
      </c>
      <c r="AC191" s="3" t="s">
        <v>187</v>
      </c>
      <c r="AD191" s="3" t="s">
        <v>74</v>
      </c>
      <c r="AE191" s="3">
        <v>0</v>
      </c>
      <c r="AF191" s="4"/>
      <c r="AG191" s="1" t="s">
        <v>188</v>
      </c>
      <c r="AH191" s="3">
        <v>1</v>
      </c>
      <c r="AI191" s="1">
        <v>0</v>
      </c>
      <c r="AJ191" s="3">
        <v>1</v>
      </c>
      <c r="AK191" s="1">
        <v>0</v>
      </c>
      <c r="AL191" s="5">
        <v>0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0</v>
      </c>
      <c r="AT191" s="1">
        <v>0</v>
      </c>
      <c r="AU191" s="5">
        <v>0</v>
      </c>
      <c r="AV191" s="1">
        <v>0</v>
      </c>
      <c r="AW191" s="1">
        <v>1</v>
      </c>
      <c r="AX191" s="1">
        <v>1</v>
      </c>
      <c r="AY191" s="1">
        <v>1</v>
      </c>
      <c r="AZ191" s="1">
        <v>1</v>
      </c>
      <c r="BA191" s="1">
        <v>0</v>
      </c>
      <c r="BB191" s="1">
        <v>0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3">
        <v>0</v>
      </c>
      <c r="BI191" s="1">
        <v>1</v>
      </c>
      <c r="BJ191" s="1">
        <v>0</v>
      </c>
      <c r="BK191" s="1">
        <v>1</v>
      </c>
      <c r="BL191" s="1">
        <v>0</v>
      </c>
      <c r="BM191" s="1">
        <v>0</v>
      </c>
      <c r="BN191" s="5">
        <f t="shared" si="6"/>
        <v>13</v>
      </c>
      <c r="BO191" s="1">
        <v>0</v>
      </c>
      <c r="BR191" s="1">
        <v>0</v>
      </c>
      <c r="BS191" s="4" t="s">
        <v>859</v>
      </c>
      <c r="BT191" s="1" t="s">
        <v>76</v>
      </c>
      <c r="BV191" s="5"/>
    </row>
    <row r="192" spans="1:74" x14ac:dyDescent="0.25">
      <c r="A192" s="3" t="s">
        <v>66</v>
      </c>
      <c r="B192" s="1" t="s">
        <v>94</v>
      </c>
      <c r="C192" s="1" t="s">
        <v>94</v>
      </c>
      <c r="D192" s="1" t="s">
        <v>77</v>
      </c>
      <c r="E192" s="1" t="s">
        <v>2851</v>
      </c>
      <c r="F192" s="1" t="s">
        <v>849</v>
      </c>
      <c r="G192" s="1" t="s">
        <v>860</v>
      </c>
      <c r="H192" s="2" t="s">
        <v>861</v>
      </c>
      <c r="I192" s="1" t="s">
        <v>2965</v>
      </c>
      <c r="J192" s="1" t="s">
        <v>862</v>
      </c>
      <c r="K192" s="1" t="s">
        <v>863</v>
      </c>
      <c r="L192" s="1">
        <v>1</v>
      </c>
      <c r="M192" s="1">
        <v>1</v>
      </c>
      <c r="N192" s="1">
        <v>0</v>
      </c>
      <c r="O192" s="1">
        <v>1</v>
      </c>
      <c r="P192" s="1">
        <v>1</v>
      </c>
      <c r="Q192" s="1">
        <v>1</v>
      </c>
      <c r="R192" s="1">
        <v>0</v>
      </c>
      <c r="S192" s="1">
        <v>0</v>
      </c>
      <c r="T192" s="1">
        <f t="shared" si="5"/>
        <v>5</v>
      </c>
      <c r="U192" s="3" t="s">
        <v>240</v>
      </c>
      <c r="V192" s="3">
        <v>7.6</v>
      </c>
      <c r="W192" s="3" t="s">
        <v>203</v>
      </c>
      <c r="X192" s="3">
        <v>7.6</v>
      </c>
      <c r="Y192" s="3" t="s">
        <v>103</v>
      </c>
      <c r="Z192" s="3" t="s">
        <v>104</v>
      </c>
      <c r="AA192" s="3" t="s">
        <v>105</v>
      </c>
      <c r="AB192" s="3" t="s">
        <v>106</v>
      </c>
      <c r="AC192" s="3" t="s">
        <v>187</v>
      </c>
      <c r="AD192" s="3" t="s">
        <v>74</v>
      </c>
      <c r="AE192" s="3">
        <v>0</v>
      </c>
      <c r="AF192" s="4"/>
      <c r="AG192" s="1" t="s">
        <v>188</v>
      </c>
      <c r="AH192" s="3">
        <v>1</v>
      </c>
      <c r="AI192" s="1">
        <v>0</v>
      </c>
      <c r="AJ192" s="3">
        <v>0</v>
      </c>
      <c r="AK192" s="1">
        <v>0</v>
      </c>
      <c r="AL192" s="5">
        <v>0</v>
      </c>
      <c r="AM192" s="1">
        <v>1</v>
      </c>
      <c r="AN192" s="1">
        <v>1</v>
      </c>
      <c r="AO192" s="1">
        <v>1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1</v>
      </c>
      <c r="AY192" s="1">
        <v>1</v>
      </c>
      <c r="AZ192" s="1">
        <v>0</v>
      </c>
      <c r="BA192" s="1">
        <v>0</v>
      </c>
      <c r="BB192" s="1">
        <v>0</v>
      </c>
      <c r="BC192" s="1">
        <v>1</v>
      </c>
      <c r="BD192" s="1">
        <v>1</v>
      </c>
      <c r="BE192" s="1">
        <v>1</v>
      </c>
      <c r="BF192" s="1">
        <v>0</v>
      </c>
      <c r="BG192" s="1">
        <v>0</v>
      </c>
      <c r="BH192" s="3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5">
        <f t="shared" si="6"/>
        <v>5</v>
      </c>
      <c r="BO192" s="1">
        <v>0</v>
      </c>
      <c r="BR192" s="1">
        <v>0</v>
      </c>
      <c r="BS192" s="4">
        <v>67</v>
      </c>
      <c r="BT192" s="1" t="s">
        <v>76</v>
      </c>
      <c r="BV192" s="5"/>
    </row>
    <row r="193" spans="1:74" x14ac:dyDescent="0.25">
      <c r="A193" s="3" t="s">
        <v>66</v>
      </c>
      <c r="B193" s="1" t="s">
        <v>94</v>
      </c>
      <c r="C193" s="1" t="s">
        <v>94</v>
      </c>
      <c r="D193" s="1" t="s">
        <v>77</v>
      </c>
      <c r="E193" s="1" t="s">
        <v>2851</v>
      </c>
      <c r="F193" s="1" t="s">
        <v>849</v>
      </c>
      <c r="G193" s="1" t="s">
        <v>864</v>
      </c>
      <c r="H193" s="2" t="s">
        <v>865</v>
      </c>
      <c r="I193" s="1" t="s">
        <v>2966</v>
      </c>
      <c r="J193" s="1" t="s">
        <v>866</v>
      </c>
      <c r="K193" s="1" t="s">
        <v>867</v>
      </c>
      <c r="L193" s="1">
        <v>1</v>
      </c>
      <c r="M193" s="1">
        <v>1</v>
      </c>
      <c r="N193" s="1">
        <v>0</v>
      </c>
      <c r="O193" s="1">
        <v>0</v>
      </c>
      <c r="P193" s="1">
        <v>0</v>
      </c>
      <c r="Q193" s="1">
        <v>1</v>
      </c>
      <c r="R193" s="1">
        <v>0</v>
      </c>
      <c r="S193" s="1">
        <v>0</v>
      </c>
      <c r="T193" s="1">
        <f t="shared" si="5"/>
        <v>3</v>
      </c>
      <c r="U193" s="3" t="s">
        <v>240</v>
      </c>
      <c r="V193" s="3">
        <v>5</v>
      </c>
      <c r="W193" s="3" t="s">
        <v>203</v>
      </c>
      <c r="X193" s="3">
        <v>3.4</v>
      </c>
      <c r="Y193" s="3" t="s">
        <v>103</v>
      </c>
      <c r="Z193" s="3" t="s">
        <v>8</v>
      </c>
      <c r="AA193" s="3" t="s">
        <v>105</v>
      </c>
      <c r="AB193" s="3" t="s">
        <v>106</v>
      </c>
      <c r="AC193" s="3" t="s">
        <v>187</v>
      </c>
      <c r="AD193" s="3" t="s">
        <v>74</v>
      </c>
      <c r="AE193" s="3">
        <v>0</v>
      </c>
      <c r="AF193" s="4"/>
      <c r="AG193" s="1" t="s">
        <v>188</v>
      </c>
      <c r="AH193" s="3">
        <v>1</v>
      </c>
      <c r="AI193" s="1">
        <v>0</v>
      </c>
      <c r="AJ193" s="3">
        <v>0</v>
      </c>
      <c r="AK193" s="1">
        <v>0</v>
      </c>
      <c r="AL193" s="5">
        <v>1</v>
      </c>
      <c r="AM193" s="1">
        <v>1</v>
      </c>
      <c r="AN193" s="1">
        <v>1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1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1</v>
      </c>
      <c r="BE193" s="1">
        <v>0</v>
      </c>
      <c r="BF193" s="1">
        <v>0</v>
      </c>
      <c r="BG193" s="1">
        <v>0</v>
      </c>
      <c r="BH193" s="3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5">
        <f t="shared" si="6"/>
        <v>6</v>
      </c>
      <c r="BO193" s="1">
        <v>1</v>
      </c>
      <c r="BP193" s="1">
        <v>1</v>
      </c>
      <c r="BR193" s="1">
        <v>0</v>
      </c>
      <c r="BS193" s="4">
        <v>29</v>
      </c>
      <c r="BV193" s="5"/>
    </row>
    <row r="194" spans="1:74" x14ac:dyDescent="0.25">
      <c r="A194" s="3" t="s">
        <v>66</v>
      </c>
      <c r="B194" s="1" t="s">
        <v>94</v>
      </c>
      <c r="C194" s="1" t="s">
        <v>94</v>
      </c>
      <c r="D194" s="1" t="s">
        <v>77</v>
      </c>
      <c r="E194" s="1" t="s">
        <v>2851</v>
      </c>
      <c r="F194" s="1" t="s">
        <v>849</v>
      </c>
      <c r="G194" s="1" t="s">
        <v>868</v>
      </c>
      <c r="H194" s="2" t="s">
        <v>869</v>
      </c>
      <c r="I194" s="1" t="s">
        <v>2964</v>
      </c>
      <c r="L194" s="1">
        <v>1</v>
      </c>
      <c r="M194" s="1">
        <v>1</v>
      </c>
      <c r="N194" s="1">
        <v>0</v>
      </c>
      <c r="O194" s="1">
        <v>0</v>
      </c>
      <c r="P194" s="1">
        <v>0</v>
      </c>
      <c r="Q194" s="1">
        <v>1</v>
      </c>
      <c r="R194" s="1">
        <v>0</v>
      </c>
      <c r="S194" s="1">
        <v>0</v>
      </c>
      <c r="T194" s="1">
        <f t="shared" si="5"/>
        <v>3</v>
      </c>
      <c r="U194" s="3" t="s">
        <v>240</v>
      </c>
      <c r="V194" s="3">
        <v>1</v>
      </c>
      <c r="W194" s="3" t="s">
        <v>203</v>
      </c>
      <c r="X194" s="3">
        <v>3</v>
      </c>
      <c r="Y194" s="3" t="s">
        <v>103</v>
      </c>
      <c r="Z194" s="3" t="s">
        <v>360</v>
      </c>
      <c r="AA194" s="3" t="s">
        <v>105</v>
      </c>
      <c r="AB194" s="3" t="s">
        <v>106</v>
      </c>
      <c r="AC194" s="3" t="s">
        <v>187</v>
      </c>
      <c r="AD194" s="3" t="s">
        <v>74</v>
      </c>
      <c r="AE194" s="3">
        <v>0</v>
      </c>
      <c r="AF194" s="4"/>
      <c r="AG194" s="1" t="s">
        <v>188</v>
      </c>
      <c r="AH194" s="3">
        <v>1</v>
      </c>
      <c r="AI194" s="1">
        <v>0</v>
      </c>
      <c r="AJ194" s="3">
        <v>1</v>
      </c>
      <c r="AK194" s="1">
        <v>0</v>
      </c>
      <c r="AL194" s="5">
        <v>0</v>
      </c>
      <c r="AM194" s="1">
        <v>0</v>
      </c>
      <c r="AN194" s="1">
        <v>0</v>
      </c>
      <c r="AO194" s="1">
        <v>0</v>
      </c>
      <c r="AP194" s="1">
        <v>1</v>
      </c>
      <c r="AQ194" s="1">
        <v>1</v>
      </c>
      <c r="AR194" s="1">
        <v>1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3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5">
        <f t="shared" si="6"/>
        <v>2</v>
      </c>
      <c r="BO194" s="1">
        <v>1</v>
      </c>
      <c r="BP194" s="1">
        <v>1</v>
      </c>
      <c r="BR194" s="1">
        <v>0</v>
      </c>
      <c r="BS194" s="4" t="s">
        <v>870</v>
      </c>
      <c r="BV194" s="5"/>
    </row>
    <row r="195" spans="1:74" x14ac:dyDescent="0.25">
      <c r="A195" s="3" t="s">
        <v>118</v>
      </c>
      <c r="B195" s="1" t="s">
        <v>94</v>
      </c>
      <c r="C195" s="1" t="s">
        <v>94</v>
      </c>
      <c r="D195" s="3" t="s">
        <v>148</v>
      </c>
      <c r="E195" s="3" t="s">
        <v>2871</v>
      </c>
      <c r="F195" s="3" t="s">
        <v>2870</v>
      </c>
      <c r="G195" s="3" t="s">
        <v>871</v>
      </c>
      <c r="H195" s="2" t="s">
        <v>872</v>
      </c>
      <c r="I195" s="3" t="s">
        <v>873</v>
      </c>
      <c r="J195" s="3"/>
      <c r="K195" s="3"/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1</v>
      </c>
      <c r="T195" s="1">
        <f t="shared" si="5"/>
        <v>1</v>
      </c>
      <c r="U195" s="3" t="s">
        <v>91</v>
      </c>
      <c r="V195" s="3">
        <v>3700</v>
      </c>
      <c r="W195" s="3" t="s">
        <v>68</v>
      </c>
      <c r="X195" s="3">
        <v>42</v>
      </c>
      <c r="Y195" s="3" t="s">
        <v>119</v>
      </c>
      <c r="Z195" s="3" t="s">
        <v>136</v>
      </c>
      <c r="AA195" s="3" t="s">
        <v>120</v>
      </c>
      <c r="AB195" s="3" t="s">
        <v>120</v>
      </c>
      <c r="AC195" s="3" t="s">
        <v>146</v>
      </c>
      <c r="AD195" s="3" t="s">
        <v>74</v>
      </c>
      <c r="AE195" s="3">
        <v>0</v>
      </c>
      <c r="AF195" s="4" t="s">
        <v>188</v>
      </c>
      <c r="AG195" s="1" t="s">
        <v>188</v>
      </c>
      <c r="AH195" s="3">
        <v>1</v>
      </c>
      <c r="AI195" s="1">
        <v>0</v>
      </c>
      <c r="AJ195" s="3">
        <v>1</v>
      </c>
      <c r="AK195" s="1">
        <v>0</v>
      </c>
      <c r="AL195" s="5">
        <v>0</v>
      </c>
      <c r="AM195" s="1">
        <v>0</v>
      </c>
      <c r="AN195" s="1">
        <v>0</v>
      </c>
      <c r="AO195" s="1">
        <v>1</v>
      </c>
      <c r="AP195" s="1">
        <v>1</v>
      </c>
      <c r="AQ195" s="3">
        <v>0</v>
      </c>
      <c r="AR195" s="3">
        <v>1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1">
        <v>0</v>
      </c>
      <c r="BD195" s="3">
        <v>0</v>
      </c>
      <c r="BE195" s="3">
        <v>0</v>
      </c>
      <c r="BF195" s="3">
        <v>0</v>
      </c>
      <c r="BG195" s="3">
        <v>0</v>
      </c>
      <c r="BH195" s="1">
        <v>1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5">
        <f t="shared" si="6"/>
        <v>2</v>
      </c>
      <c r="BO195" s="3">
        <v>0</v>
      </c>
      <c r="BP195" s="3"/>
      <c r="BQ195" s="3"/>
      <c r="BR195" s="3">
        <v>0</v>
      </c>
      <c r="BS195" s="3">
        <v>24</v>
      </c>
      <c r="BT195" s="3" t="s">
        <v>874</v>
      </c>
      <c r="BU195" s="3"/>
      <c r="BV195" s="5"/>
    </row>
    <row r="196" spans="1:74" x14ac:dyDescent="0.25">
      <c r="A196" s="3" t="s">
        <v>66</v>
      </c>
      <c r="B196" s="1" t="s">
        <v>94</v>
      </c>
      <c r="C196" s="1" t="s">
        <v>94</v>
      </c>
      <c r="D196" s="1" t="s">
        <v>148</v>
      </c>
      <c r="E196" s="1" t="s">
        <v>2872</v>
      </c>
      <c r="F196" s="1" t="s">
        <v>875</v>
      </c>
      <c r="G196" s="1" t="s">
        <v>876</v>
      </c>
      <c r="H196" s="2" t="s">
        <v>877</v>
      </c>
      <c r="I196" s="1" t="s">
        <v>878</v>
      </c>
      <c r="J196" s="1" t="s">
        <v>879</v>
      </c>
      <c r="K196" s="1" t="s">
        <v>880</v>
      </c>
      <c r="L196" s="1">
        <v>1</v>
      </c>
      <c r="M196" s="1">
        <v>1</v>
      </c>
      <c r="N196" s="1">
        <v>0</v>
      </c>
      <c r="O196" s="1">
        <v>0</v>
      </c>
      <c r="P196" s="1">
        <v>1</v>
      </c>
      <c r="Q196" s="1">
        <v>1</v>
      </c>
      <c r="R196" s="1">
        <v>1</v>
      </c>
      <c r="S196" s="1">
        <v>0</v>
      </c>
      <c r="T196" s="1">
        <f t="shared" si="5"/>
        <v>5</v>
      </c>
      <c r="U196" s="3" t="s">
        <v>81</v>
      </c>
      <c r="V196" s="3">
        <v>65</v>
      </c>
      <c r="W196" s="3" t="s">
        <v>131</v>
      </c>
      <c r="X196" s="3">
        <v>200</v>
      </c>
      <c r="Y196" s="3" t="s">
        <v>69</v>
      </c>
      <c r="Z196" s="3" t="s">
        <v>421</v>
      </c>
      <c r="AA196" s="3" t="s">
        <v>105</v>
      </c>
      <c r="AB196" s="3" t="s">
        <v>106</v>
      </c>
      <c r="AC196" s="3" t="s">
        <v>146</v>
      </c>
      <c r="AD196" s="3" t="s">
        <v>74</v>
      </c>
      <c r="AE196" s="3">
        <v>1</v>
      </c>
      <c r="AF196" s="3" t="s">
        <v>212</v>
      </c>
      <c r="AG196" s="1" t="s">
        <v>212</v>
      </c>
      <c r="AH196" s="3">
        <v>1</v>
      </c>
      <c r="AI196" s="1">
        <v>0</v>
      </c>
      <c r="AJ196" s="3">
        <v>1</v>
      </c>
      <c r="AK196" s="1">
        <v>0</v>
      </c>
      <c r="AL196" s="5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0</v>
      </c>
      <c r="AT196" s="1">
        <v>1</v>
      </c>
      <c r="AU196" s="5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0</v>
      </c>
      <c r="BB196" s="1">
        <v>0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3">
        <v>1</v>
      </c>
      <c r="BI196" s="1">
        <v>1</v>
      </c>
      <c r="BJ196" s="1">
        <v>1</v>
      </c>
      <c r="BK196" s="1">
        <v>0</v>
      </c>
      <c r="BL196" s="1">
        <v>0</v>
      </c>
      <c r="BM196" s="1">
        <v>0</v>
      </c>
      <c r="BN196" s="5">
        <f t="shared" si="6"/>
        <v>17</v>
      </c>
      <c r="BO196" s="1">
        <v>0</v>
      </c>
      <c r="BR196" s="1">
        <v>0</v>
      </c>
      <c r="BS196" s="4" t="s">
        <v>3121</v>
      </c>
      <c r="BT196" s="1" t="s">
        <v>108</v>
      </c>
      <c r="BV196" s="5"/>
    </row>
    <row r="197" spans="1:74" x14ac:dyDescent="0.25">
      <c r="A197" s="3" t="s">
        <v>100</v>
      </c>
      <c r="B197" s="1" t="s">
        <v>94</v>
      </c>
      <c r="C197" s="1" t="s">
        <v>94</v>
      </c>
      <c r="D197" s="1" t="s">
        <v>148</v>
      </c>
      <c r="E197" s="1" t="s">
        <v>2872</v>
      </c>
      <c r="F197" s="1" t="s">
        <v>875</v>
      </c>
      <c r="G197" s="1" t="s">
        <v>876</v>
      </c>
      <c r="H197" s="2" t="s">
        <v>881</v>
      </c>
      <c r="I197" s="1" t="s">
        <v>575</v>
      </c>
      <c r="J197" s="1" t="s">
        <v>882</v>
      </c>
      <c r="K197" s="1" t="s">
        <v>883</v>
      </c>
      <c r="L197" s="1">
        <v>1</v>
      </c>
      <c r="M197" s="1">
        <v>1</v>
      </c>
      <c r="N197" s="1">
        <v>1</v>
      </c>
      <c r="O197" s="1">
        <v>0</v>
      </c>
      <c r="P197" s="1">
        <v>0</v>
      </c>
      <c r="Q197" s="1">
        <v>1</v>
      </c>
      <c r="R197" s="1">
        <v>1</v>
      </c>
      <c r="S197" s="1">
        <v>0</v>
      </c>
      <c r="T197" s="1">
        <f t="shared" si="5"/>
        <v>5</v>
      </c>
      <c r="U197" s="3" t="s">
        <v>91</v>
      </c>
      <c r="V197" s="3">
        <v>500</v>
      </c>
      <c r="W197" s="3" t="s">
        <v>131</v>
      </c>
      <c r="X197" s="3">
        <v>220</v>
      </c>
      <c r="Y197" s="3" t="s">
        <v>69</v>
      </c>
      <c r="Z197" s="3" t="s">
        <v>222</v>
      </c>
      <c r="AA197" s="3" t="s">
        <v>105</v>
      </c>
      <c r="AB197" s="3" t="s">
        <v>106</v>
      </c>
      <c r="AC197" s="3" t="s">
        <v>146</v>
      </c>
      <c r="AD197" s="3" t="s">
        <v>74</v>
      </c>
      <c r="AE197" s="3">
        <v>1</v>
      </c>
      <c r="AF197" s="3" t="s">
        <v>188</v>
      </c>
      <c r="AG197" s="20" t="s">
        <v>1031</v>
      </c>
      <c r="AH197" s="3">
        <v>1</v>
      </c>
      <c r="AI197" s="1">
        <v>1</v>
      </c>
      <c r="AJ197" s="3">
        <v>0</v>
      </c>
      <c r="AK197" s="1">
        <v>1</v>
      </c>
      <c r="AL197" s="5">
        <v>1</v>
      </c>
      <c r="AM197" s="1">
        <v>1</v>
      </c>
      <c r="AN197" s="1">
        <v>1</v>
      </c>
      <c r="AO197" s="1">
        <v>1</v>
      </c>
      <c r="AP197" s="1">
        <v>0</v>
      </c>
      <c r="AQ197" s="1">
        <v>0</v>
      </c>
      <c r="AR197" s="1">
        <v>0</v>
      </c>
      <c r="AS197" s="1">
        <v>0</v>
      </c>
      <c r="AT197" s="1">
        <v>1</v>
      </c>
      <c r="AU197" s="5">
        <v>0</v>
      </c>
      <c r="AV197" s="1">
        <v>0</v>
      </c>
      <c r="AW197" s="1">
        <v>1</v>
      </c>
      <c r="AX197" s="1">
        <v>0</v>
      </c>
      <c r="AY197" s="1">
        <v>0</v>
      </c>
      <c r="AZ197" s="1">
        <v>0</v>
      </c>
      <c r="BA197" s="1">
        <v>1</v>
      </c>
      <c r="BB197" s="1">
        <v>0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3">
        <v>0</v>
      </c>
      <c r="BI197" s="1">
        <v>1</v>
      </c>
      <c r="BJ197" s="1">
        <v>0</v>
      </c>
      <c r="BK197" s="1">
        <v>1</v>
      </c>
      <c r="BL197" s="1">
        <v>1</v>
      </c>
      <c r="BM197" s="1">
        <v>1</v>
      </c>
      <c r="BN197" s="5">
        <f t="shared" si="6"/>
        <v>12</v>
      </c>
      <c r="BO197" s="1">
        <v>0</v>
      </c>
      <c r="BR197" s="1">
        <v>0</v>
      </c>
      <c r="BS197" s="4" t="s">
        <v>884</v>
      </c>
      <c r="BV197" s="5"/>
    </row>
    <row r="198" spans="1:74" x14ac:dyDescent="0.25">
      <c r="A198" s="3" t="s">
        <v>100</v>
      </c>
      <c r="B198" s="1" t="s">
        <v>94</v>
      </c>
      <c r="C198" s="1" t="s">
        <v>94</v>
      </c>
      <c r="D198" s="1" t="s">
        <v>148</v>
      </c>
      <c r="E198" s="1" t="s">
        <v>2872</v>
      </c>
      <c r="F198" s="1" t="s">
        <v>875</v>
      </c>
      <c r="G198" s="1" t="s">
        <v>876</v>
      </c>
      <c r="H198" s="2" t="s">
        <v>885</v>
      </c>
      <c r="I198" s="1" t="s">
        <v>2936</v>
      </c>
      <c r="J198" s="1" t="s">
        <v>886</v>
      </c>
      <c r="K198" s="1" t="s">
        <v>887</v>
      </c>
      <c r="L198" s="1">
        <v>1</v>
      </c>
      <c r="M198" s="1">
        <v>1</v>
      </c>
      <c r="N198" s="1">
        <v>1</v>
      </c>
      <c r="O198" s="1">
        <v>0</v>
      </c>
      <c r="P198" s="1">
        <v>0</v>
      </c>
      <c r="Q198" s="1">
        <v>1</v>
      </c>
      <c r="R198" s="1">
        <v>1</v>
      </c>
      <c r="S198" s="1">
        <v>0</v>
      </c>
      <c r="T198" s="1">
        <f t="shared" si="5"/>
        <v>5</v>
      </c>
      <c r="U198" s="3" t="s">
        <v>67</v>
      </c>
      <c r="V198" s="3">
        <v>40</v>
      </c>
      <c r="W198" s="3" t="s">
        <v>131</v>
      </c>
      <c r="X198" s="3">
        <v>200</v>
      </c>
      <c r="Y198" s="3" t="s">
        <v>69</v>
      </c>
      <c r="Z198" s="3" t="s">
        <v>104</v>
      </c>
      <c r="AA198" s="3" t="s">
        <v>105</v>
      </c>
      <c r="AB198" s="3" t="s">
        <v>106</v>
      </c>
      <c r="AC198" s="3" t="s">
        <v>146</v>
      </c>
      <c r="AD198" s="3" t="s">
        <v>74</v>
      </c>
      <c r="AE198" s="3">
        <v>1</v>
      </c>
      <c r="AF198" s="3" t="s">
        <v>212</v>
      </c>
      <c r="AG198" s="1" t="s">
        <v>188</v>
      </c>
      <c r="AH198" s="3">
        <v>1</v>
      </c>
      <c r="AI198" s="1">
        <v>0</v>
      </c>
      <c r="AJ198" s="3">
        <v>0</v>
      </c>
      <c r="AK198" s="1">
        <v>1</v>
      </c>
      <c r="AL198" s="5">
        <v>1</v>
      </c>
      <c r="AM198" s="1">
        <v>1</v>
      </c>
      <c r="AN198" s="1">
        <v>1</v>
      </c>
      <c r="AO198" s="1">
        <v>1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5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0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3">
        <v>0</v>
      </c>
      <c r="BI198" s="1">
        <v>1</v>
      </c>
      <c r="BJ198" s="1">
        <v>0</v>
      </c>
      <c r="BK198" s="1">
        <v>1</v>
      </c>
      <c r="BL198" s="1">
        <v>0</v>
      </c>
      <c r="BM198" s="1">
        <v>0</v>
      </c>
      <c r="BN198" s="5">
        <f t="shared" si="6"/>
        <v>15</v>
      </c>
      <c r="BO198" s="1">
        <v>0</v>
      </c>
      <c r="BR198" s="1">
        <v>0</v>
      </c>
      <c r="BS198" s="4" t="s">
        <v>3122</v>
      </c>
      <c r="BT198" s="1" t="s">
        <v>76</v>
      </c>
      <c r="BV198" s="5"/>
    </row>
    <row r="199" spans="1:74" x14ac:dyDescent="0.25">
      <c r="A199" s="3" t="s">
        <v>100</v>
      </c>
      <c r="B199" s="1" t="s">
        <v>94</v>
      </c>
      <c r="C199" s="1" t="s">
        <v>94</v>
      </c>
      <c r="D199" s="1" t="s">
        <v>148</v>
      </c>
      <c r="E199" s="1" t="s">
        <v>2872</v>
      </c>
      <c r="F199" s="1" t="s">
        <v>875</v>
      </c>
      <c r="G199" s="1" t="s">
        <v>876</v>
      </c>
      <c r="H199" s="2" t="s">
        <v>888</v>
      </c>
      <c r="I199" s="1" t="s">
        <v>889</v>
      </c>
      <c r="K199" s="1" t="s">
        <v>890</v>
      </c>
      <c r="L199" s="1">
        <v>1</v>
      </c>
      <c r="M199" s="1">
        <v>1</v>
      </c>
      <c r="N199" s="1">
        <v>0</v>
      </c>
      <c r="O199" s="1">
        <v>0</v>
      </c>
      <c r="P199" s="1">
        <v>0</v>
      </c>
      <c r="Q199" s="1">
        <v>1</v>
      </c>
      <c r="R199" s="1">
        <v>1</v>
      </c>
      <c r="S199" s="1">
        <v>0</v>
      </c>
      <c r="T199" s="1">
        <f t="shared" si="5"/>
        <v>4</v>
      </c>
      <c r="U199" s="3" t="s">
        <v>81</v>
      </c>
      <c r="V199" s="3">
        <v>80</v>
      </c>
      <c r="W199" s="3" t="s">
        <v>131</v>
      </c>
      <c r="X199" s="3">
        <v>58</v>
      </c>
      <c r="Y199" s="3" t="s">
        <v>69</v>
      </c>
      <c r="Z199" s="3" t="s">
        <v>229</v>
      </c>
      <c r="AA199" s="3" t="s">
        <v>105</v>
      </c>
      <c r="AB199" s="3" t="s">
        <v>106</v>
      </c>
      <c r="AC199" s="3" t="s">
        <v>146</v>
      </c>
      <c r="AD199" s="3" t="s">
        <v>74</v>
      </c>
      <c r="AE199" s="3">
        <v>1</v>
      </c>
      <c r="AF199" s="3" t="s">
        <v>212</v>
      </c>
      <c r="AG199" s="1" t="s">
        <v>212</v>
      </c>
      <c r="AH199" s="3">
        <v>1</v>
      </c>
      <c r="AI199" s="1">
        <v>0</v>
      </c>
      <c r="AJ199" s="3">
        <v>0</v>
      </c>
      <c r="AK199" s="1">
        <v>0</v>
      </c>
      <c r="AL199" s="5">
        <v>0</v>
      </c>
      <c r="AM199" s="1">
        <v>0</v>
      </c>
      <c r="AN199" s="1">
        <v>0</v>
      </c>
      <c r="AO199" s="1">
        <v>1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1</v>
      </c>
      <c r="BF199" s="1">
        <v>1</v>
      </c>
      <c r="BG199" s="1">
        <v>1</v>
      </c>
      <c r="BH199" s="3">
        <v>0</v>
      </c>
      <c r="BI199" s="1">
        <v>1</v>
      </c>
      <c r="BJ199" s="1">
        <v>0</v>
      </c>
      <c r="BK199" s="1">
        <v>0</v>
      </c>
      <c r="BL199" s="1">
        <v>0</v>
      </c>
      <c r="BM199" s="1">
        <v>0</v>
      </c>
      <c r="BN199" s="5">
        <f t="shared" si="6"/>
        <v>4</v>
      </c>
      <c r="BO199" s="1">
        <v>1</v>
      </c>
      <c r="BP199" s="3">
        <v>1</v>
      </c>
      <c r="BQ199" s="3"/>
      <c r="BR199" s="1">
        <v>0</v>
      </c>
      <c r="BS199" s="4" t="s">
        <v>891</v>
      </c>
      <c r="BV199" s="5"/>
    </row>
    <row r="200" spans="1:74" x14ac:dyDescent="0.25">
      <c r="A200" s="3" t="s">
        <v>100</v>
      </c>
      <c r="B200" s="1" t="s">
        <v>94</v>
      </c>
      <c r="C200" s="1" t="s">
        <v>94</v>
      </c>
      <c r="D200" s="1" t="s">
        <v>148</v>
      </c>
      <c r="E200" s="1" t="s">
        <v>2872</v>
      </c>
      <c r="F200" s="1" t="s">
        <v>875</v>
      </c>
      <c r="G200" s="1" t="s">
        <v>876</v>
      </c>
      <c r="H200" s="2" t="s">
        <v>3239</v>
      </c>
      <c r="I200" s="1" t="s">
        <v>2967</v>
      </c>
      <c r="J200" s="1" t="s">
        <v>892</v>
      </c>
      <c r="K200" s="1" t="s">
        <v>893</v>
      </c>
      <c r="L200" s="1">
        <v>1</v>
      </c>
      <c r="M200" s="1">
        <v>1</v>
      </c>
      <c r="N200" s="1">
        <v>1</v>
      </c>
      <c r="O200" s="1">
        <v>0</v>
      </c>
      <c r="P200" s="1">
        <v>0</v>
      </c>
      <c r="Q200" s="1">
        <v>1</v>
      </c>
      <c r="R200" s="1">
        <v>1</v>
      </c>
      <c r="S200" s="1">
        <v>0</v>
      </c>
      <c r="T200" s="1">
        <f t="shared" si="5"/>
        <v>5</v>
      </c>
      <c r="U200" s="3" t="s">
        <v>101</v>
      </c>
      <c r="V200" s="3">
        <v>15</v>
      </c>
      <c r="W200" s="3" t="s">
        <v>68</v>
      </c>
      <c r="X200" s="3">
        <v>40</v>
      </c>
      <c r="Y200" s="3" t="s">
        <v>69</v>
      </c>
      <c r="Z200" s="3" t="s">
        <v>8</v>
      </c>
      <c r="AA200" s="3" t="s">
        <v>105</v>
      </c>
      <c r="AB200" s="3" t="s">
        <v>106</v>
      </c>
      <c r="AC200" s="3" t="s">
        <v>146</v>
      </c>
      <c r="AD200" s="3" t="s">
        <v>74</v>
      </c>
      <c r="AE200" s="3">
        <v>1</v>
      </c>
      <c r="AF200" s="3" t="s">
        <v>212</v>
      </c>
      <c r="AG200" s="1" t="s">
        <v>212</v>
      </c>
      <c r="AH200" s="3">
        <v>1</v>
      </c>
      <c r="AI200" s="1">
        <v>0</v>
      </c>
      <c r="AJ200" s="3">
        <v>0</v>
      </c>
      <c r="AK200" s="1">
        <v>0</v>
      </c>
      <c r="AL200" s="5">
        <v>1</v>
      </c>
      <c r="AM200" s="1">
        <v>1</v>
      </c>
      <c r="AN200" s="1">
        <v>1</v>
      </c>
      <c r="AO200" s="1">
        <v>1</v>
      </c>
      <c r="AP200" s="1">
        <v>0</v>
      </c>
      <c r="AQ200" s="1">
        <v>0</v>
      </c>
      <c r="AR200" s="1">
        <v>0</v>
      </c>
      <c r="AS200" s="1">
        <v>0</v>
      </c>
      <c r="AT200" s="1">
        <v>1</v>
      </c>
      <c r="AU200" s="5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0</v>
      </c>
      <c r="BB200" s="1">
        <v>0</v>
      </c>
      <c r="BC200" s="1">
        <v>1</v>
      </c>
      <c r="BD200" s="1">
        <v>1</v>
      </c>
      <c r="BE200" s="1">
        <v>0</v>
      </c>
      <c r="BF200" s="1">
        <v>0</v>
      </c>
      <c r="BG200" s="1">
        <v>0</v>
      </c>
      <c r="BH200" s="3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5">
        <f t="shared" si="6"/>
        <v>9</v>
      </c>
      <c r="BO200" s="1">
        <v>1</v>
      </c>
      <c r="BP200" s="1">
        <v>1</v>
      </c>
      <c r="BR200" s="1">
        <v>0</v>
      </c>
      <c r="BS200" s="4" t="s">
        <v>3123</v>
      </c>
      <c r="BT200" s="1" t="s">
        <v>108</v>
      </c>
      <c r="BV200" s="5"/>
    </row>
    <row r="201" spans="1:74" x14ac:dyDescent="0.25">
      <c r="A201" s="3" t="s">
        <v>118</v>
      </c>
      <c r="B201" s="1" t="s">
        <v>94</v>
      </c>
      <c r="C201" s="1" t="s">
        <v>94</v>
      </c>
      <c r="D201" s="1" t="s">
        <v>148</v>
      </c>
      <c r="E201" s="1" t="s">
        <v>2872</v>
      </c>
      <c r="F201" s="1" t="s">
        <v>875</v>
      </c>
      <c r="G201" s="1" t="s">
        <v>894</v>
      </c>
      <c r="H201" s="2" t="s">
        <v>895</v>
      </c>
      <c r="I201" s="1" t="s">
        <v>896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</v>
      </c>
      <c r="T201" s="1">
        <f t="shared" si="5"/>
        <v>1</v>
      </c>
      <c r="U201" s="3" t="s">
        <v>91</v>
      </c>
      <c r="V201" s="3">
        <v>381</v>
      </c>
      <c r="W201" s="3" t="s">
        <v>131</v>
      </c>
      <c r="X201" s="3">
        <v>160</v>
      </c>
      <c r="Y201" s="3" t="s">
        <v>119</v>
      </c>
      <c r="Z201" s="3" t="s">
        <v>653</v>
      </c>
      <c r="AA201" s="3" t="s">
        <v>105</v>
      </c>
      <c r="AB201" s="3" t="s">
        <v>106</v>
      </c>
      <c r="AC201" s="3" t="s">
        <v>146</v>
      </c>
      <c r="AD201" s="3" t="s">
        <v>74</v>
      </c>
      <c r="AE201" s="3">
        <v>0</v>
      </c>
      <c r="AF201" s="3"/>
      <c r="AG201" s="1" t="s">
        <v>212</v>
      </c>
      <c r="AH201" s="3">
        <v>1</v>
      </c>
      <c r="AI201" s="1">
        <v>0</v>
      </c>
      <c r="AJ201" s="3">
        <v>1</v>
      </c>
      <c r="AK201" s="1">
        <v>1</v>
      </c>
      <c r="AL201" s="5">
        <v>0</v>
      </c>
      <c r="AM201" s="1">
        <v>0</v>
      </c>
      <c r="AN201" s="1">
        <v>0</v>
      </c>
      <c r="AO201" s="1">
        <v>1</v>
      </c>
      <c r="AP201" s="1">
        <v>0</v>
      </c>
      <c r="AQ201" s="1">
        <v>0</v>
      </c>
      <c r="AR201" s="1">
        <v>0</v>
      </c>
      <c r="AS201" s="1">
        <v>1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1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3">
        <v>0</v>
      </c>
      <c r="BI201" s="1">
        <v>1</v>
      </c>
      <c r="BJ201" s="1">
        <v>0</v>
      </c>
      <c r="BK201" s="1">
        <v>1</v>
      </c>
      <c r="BL201" s="1">
        <v>0</v>
      </c>
      <c r="BM201" s="1">
        <v>0</v>
      </c>
      <c r="BN201" s="5">
        <f t="shared" si="6"/>
        <v>4</v>
      </c>
      <c r="BO201" s="1">
        <v>0</v>
      </c>
      <c r="BR201" s="1">
        <v>0</v>
      </c>
      <c r="BS201" s="4" t="s">
        <v>897</v>
      </c>
      <c r="BV201" s="5"/>
    </row>
    <row r="202" spans="1:74" x14ac:dyDescent="0.25">
      <c r="A202" s="3" t="s">
        <v>66</v>
      </c>
      <c r="B202" s="1" t="s">
        <v>94</v>
      </c>
      <c r="C202" s="1" t="s">
        <v>59</v>
      </c>
      <c r="D202" s="1" t="s">
        <v>77</v>
      </c>
      <c r="E202" s="1" t="s">
        <v>2862</v>
      </c>
      <c r="F202" s="1" t="s">
        <v>898</v>
      </c>
      <c r="G202" s="1" t="s">
        <v>899</v>
      </c>
      <c r="H202" s="2" t="s">
        <v>900</v>
      </c>
      <c r="I202" s="1" t="s">
        <v>2968</v>
      </c>
      <c r="J202" s="1" t="s">
        <v>901</v>
      </c>
      <c r="K202" s="1" t="s">
        <v>902</v>
      </c>
      <c r="L202" s="1">
        <v>1</v>
      </c>
      <c r="M202" s="1">
        <v>1</v>
      </c>
      <c r="N202" s="1">
        <v>0</v>
      </c>
      <c r="O202" s="1">
        <v>0</v>
      </c>
      <c r="P202" s="1">
        <v>1</v>
      </c>
      <c r="Q202" s="1">
        <v>0</v>
      </c>
      <c r="R202" s="1">
        <v>1</v>
      </c>
      <c r="S202" s="1">
        <v>0</v>
      </c>
      <c r="T202" s="1">
        <f t="shared" si="5"/>
        <v>4</v>
      </c>
      <c r="U202" s="3" t="s">
        <v>101</v>
      </c>
      <c r="V202" s="3">
        <v>13</v>
      </c>
      <c r="W202" s="3" t="s">
        <v>68</v>
      </c>
      <c r="X202" s="3">
        <v>38</v>
      </c>
      <c r="Y202" s="3" t="s">
        <v>69</v>
      </c>
      <c r="Z202" s="3" t="s">
        <v>104</v>
      </c>
      <c r="AA202" s="3" t="s">
        <v>697</v>
      </c>
      <c r="AB202" s="3" t="s">
        <v>697</v>
      </c>
      <c r="AC202" s="3" t="s">
        <v>73</v>
      </c>
      <c r="AD202" s="3" t="s">
        <v>176</v>
      </c>
      <c r="AE202" s="3">
        <v>0</v>
      </c>
      <c r="AF202" s="3"/>
      <c r="AG202" s="1" t="s">
        <v>188</v>
      </c>
      <c r="AH202" s="3">
        <v>1</v>
      </c>
      <c r="AI202" s="1">
        <v>0</v>
      </c>
      <c r="AJ202" s="3">
        <v>0</v>
      </c>
      <c r="AK202" s="1">
        <v>0</v>
      </c>
      <c r="AL202" s="5">
        <v>0</v>
      </c>
      <c r="AM202" s="1">
        <v>1</v>
      </c>
      <c r="AN202" s="1">
        <v>1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5">
        <v>0</v>
      </c>
      <c r="AV202" s="1">
        <v>0</v>
      </c>
      <c r="AW202" s="1">
        <v>1</v>
      </c>
      <c r="AX202" s="1">
        <v>0</v>
      </c>
      <c r="AY202" s="1">
        <v>1</v>
      </c>
      <c r="AZ202" s="1">
        <v>0</v>
      </c>
      <c r="BA202" s="1">
        <v>0</v>
      </c>
      <c r="BB202" s="1">
        <v>0</v>
      </c>
      <c r="BC202" s="1">
        <v>1</v>
      </c>
      <c r="BD202" s="1">
        <v>0</v>
      </c>
      <c r="BE202" s="1">
        <v>0</v>
      </c>
      <c r="BF202" s="1">
        <v>0</v>
      </c>
      <c r="BG202" s="1">
        <v>0</v>
      </c>
      <c r="BH202" s="3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5">
        <f t="shared" si="6"/>
        <v>3</v>
      </c>
      <c r="BO202" s="1">
        <v>0</v>
      </c>
      <c r="BR202" s="1">
        <v>0</v>
      </c>
      <c r="BT202" s="1" t="s">
        <v>108</v>
      </c>
      <c r="BV202" s="5"/>
    </row>
    <row r="203" spans="1:74" x14ac:dyDescent="0.25">
      <c r="A203" s="3" t="s">
        <v>66</v>
      </c>
      <c r="B203" s="1" t="s">
        <v>94</v>
      </c>
      <c r="C203" s="1" t="s">
        <v>59</v>
      </c>
      <c r="D203" s="1" t="s">
        <v>77</v>
      </c>
      <c r="E203" s="1" t="s">
        <v>2862</v>
      </c>
      <c r="F203" s="1" t="s">
        <v>898</v>
      </c>
      <c r="G203" s="1" t="s">
        <v>899</v>
      </c>
      <c r="H203" s="2" t="s">
        <v>903</v>
      </c>
      <c r="I203" s="1" t="s">
        <v>2969</v>
      </c>
      <c r="J203" s="1" t="s">
        <v>904</v>
      </c>
      <c r="K203" s="1" t="s">
        <v>905</v>
      </c>
      <c r="L203" s="1">
        <v>1</v>
      </c>
      <c r="M203" s="1">
        <v>1</v>
      </c>
      <c r="N203" s="1">
        <v>0</v>
      </c>
      <c r="O203" s="1">
        <v>1</v>
      </c>
      <c r="P203" s="1">
        <v>1</v>
      </c>
      <c r="Q203" s="1">
        <v>1</v>
      </c>
      <c r="R203" s="1">
        <v>1</v>
      </c>
      <c r="S203" s="1">
        <v>0</v>
      </c>
      <c r="T203" s="1">
        <f t="shared" si="5"/>
        <v>6</v>
      </c>
      <c r="U203" s="3" t="s">
        <v>67</v>
      </c>
      <c r="V203" s="3">
        <v>50</v>
      </c>
      <c r="W203" s="3" t="s">
        <v>68</v>
      </c>
      <c r="X203" s="3">
        <v>30</v>
      </c>
      <c r="Y203" s="3" t="s">
        <v>69</v>
      </c>
      <c r="Z203" s="3" t="s">
        <v>104</v>
      </c>
      <c r="AA203" s="3" t="s">
        <v>697</v>
      </c>
      <c r="AB203" s="3" t="s">
        <v>697</v>
      </c>
      <c r="AC203" s="3" t="s">
        <v>73</v>
      </c>
      <c r="AD203" s="3" t="s">
        <v>74</v>
      </c>
      <c r="AE203" s="3">
        <v>0</v>
      </c>
      <c r="AF203" s="3"/>
      <c r="AG203" s="1" t="s">
        <v>188</v>
      </c>
      <c r="AH203" s="3">
        <v>1</v>
      </c>
      <c r="AI203" s="1">
        <v>0</v>
      </c>
      <c r="AJ203" s="3">
        <v>0</v>
      </c>
      <c r="AK203" s="1">
        <v>0</v>
      </c>
      <c r="AL203" s="5">
        <v>1</v>
      </c>
      <c r="AM203" s="1">
        <v>1</v>
      </c>
      <c r="AN203" s="1">
        <v>1</v>
      </c>
      <c r="AO203" s="1">
        <v>1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5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0</v>
      </c>
      <c r="BB203" s="1">
        <v>0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3">
        <v>1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5">
        <f t="shared" si="6"/>
        <v>12</v>
      </c>
      <c r="BO203" s="1">
        <v>0</v>
      </c>
      <c r="BR203" s="1">
        <v>0</v>
      </c>
      <c r="BS203" s="4" t="s">
        <v>906</v>
      </c>
      <c r="BT203" s="1" t="s">
        <v>76</v>
      </c>
      <c r="BV203" s="5"/>
    </row>
    <row r="204" spans="1:74" x14ac:dyDescent="0.25">
      <c r="A204" s="3" t="s">
        <v>66</v>
      </c>
      <c r="B204" s="1" t="s">
        <v>94</v>
      </c>
      <c r="C204" s="1" t="s">
        <v>59</v>
      </c>
      <c r="D204" s="1" t="s">
        <v>77</v>
      </c>
      <c r="E204" s="1" t="s">
        <v>2862</v>
      </c>
      <c r="F204" s="1" t="s">
        <v>898</v>
      </c>
      <c r="G204" s="1" t="s">
        <v>899</v>
      </c>
      <c r="H204" s="2" t="s">
        <v>907</v>
      </c>
      <c r="I204" s="1" t="s">
        <v>709</v>
      </c>
      <c r="J204" s="1" t="s">
        <v>908</v>
      </c>
      <c r="K204" s="1" t="s">
        <v>909</v>
      </c>
      <c r="L204" s="1">
        <v>1</v>
      </c>
      <c r="M204" s="1">
        <v>1</v>
      </c>
      <c r="N204" s="1">
        <v>0</v>
      </c>
      <c r="O204" s="1">
        <v>0</v>
      </c>
      <c r="P204" s="1">
        <v>1</v>
      </c>
      <c r="Q204" s="1">
        <v>1</v>
      </c>
      <c r="R204" s="1">
        <v>1</v>
      </c>
      <c r="S204" s="1">
        <v>0</v>
      </c>
      <c r="T204" s="1">
        <f t="shared" ref="T204:T270" si="8">SUM(L204:S204)</f>
        <v>5</v>
      </c>
      <c r="U204" s="3" t="s">
        <v>81</v>
      </c>
      <c r="V204" s="3">
        <v>100</v>
      </c>
      <c r="W204" s="3" t="s">
        <v>68</v>
      </c>
      <c r="X204" s="3">
        <v>29</v>
      </c>
      <c r="Y204" s="3" t="s">
        <v>69</v>
      </c>
      <c r="Z204" s="3" t="s">
        <v>136</v>
      </c>
      <c r="AA204" s="3" t="s">
        <v>697</v>
      </c>
      <c r="AB204" s="3" t="s">
        <v>697</v>
      </c>
      <c r="AC204" s="3" t="s">
        <v>73</v>
      </c>
      <c r="AD204" s="3" t="s">
        <v>74</v>
      </c>
      <c r="AE204" s="3">
        <v>0</v>
      </c>
      <c r="AF204" s="3"/>
      <c r="AG204" s="1" t="s">
        <v>188</v>
      </c>
      <c r="AH204" s="3">
        <v>1</v>
      </c>
      <c r="AI204" s="1">
        <v>0</v>
      </c>
      <c r="AJ204" s="3">
        <v>0</v>
      </c>
      <c r="AK204" s="1">
        <v>1</v>
      </c>
      <c r="AL204" s="5">
        <v>0</v>
      </c>
      <c r="AM204" s="1">
        <v>0</v>
      </c>
      <c r="AN204" s="1">
        <v>0</v>
      </c>
      <c r="AO204" s="1">
        <v>1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1</v>
      </c>
      <c r="BB204" s="1">
        <v>1</v>
      </c>
      <c r="BC204" s="1">
        <v>1</v>
      </c>
      <c r="BD204" s="1">
        <v>0</v>
      </c>
      <c r="BE204" s="1">
        <v>1</v>
      </c>
      <c r="BF204" s="1">
        <v>1</v>
      </c>
      <c r="BG204" s="1">
        <v>1</v>
      </c>
      <c r="BH204" s="3">
        <v>1</v>
      </c>
      <c r="BI204" s="1">
        <v>1</v>
      </c>
      <c r="BJ204" s="1">
        <v>0</v>
      </c>
      <c r="BK204" s="1">
        <v>1</v>
      </c>
      <c r="BL204" s="1">
        <v>0</v>
      </c>
      <c r="BM204" s="1">
        <v>0</v>
      </c>
      <c r="BN204" s="5">
        <f t="shared" si="6"/>
        <v>9</v>
      </c>
      <c r="BO204" s="1">
        <v>0</v>
      </c>
      <c r="BR204" s="1">
        <v>0</v>
      </c>
      <c r="BS204" s="4" t="s">
        <v>910</v>
      </c>
      <c r="BT204" s="1" t="s">
        <v>114</v>
      </c>
      <c r="BV204" s="5"/>
    </row>
    <row r="205" spans="1:74" x14ac:dyDescent="0.25">
      <c r="A205" s="3" t="s">
        <v>66</v>
      </c>
      <c r="B205" s="1" t="s">
        <v>94</v>
      </c>
      <c r="C205" s="1" t="s">
        <v>59</v>
      </c>
      <c r="D205" s="1" t="s">
        <v>77</v>
      </c>
      <c r="E205" s="1" t="s">
        <v>2862</v>
      </c>
      <c r="F205" s="1" t="s">
        <v>898</v>
      </c>
      <c r="G205" s="1" t="s">
        <v>911</v>
      </c>
      <c r="H205" s="2" t="s">
        <v>3256</v>
      </c>
      <c r="I205" s="1" t="s">
        <v>709</v>
      </c>
      <c r="J205" s="1" t="s">
        <v>912</v>
      </c>
      <c r="L205" s="1">
        <v>1</v>
      </c>
      <c r="M205" s="1">
        <v>1</v>
      </c>
      <c r="N205" s="1">
        <v>0</v>
      </c>
      <c r="O205" s="1">
        <v>1</v>
      </c>
      <c r="P205" s="1">
        <v>1</v>
      </c>
      <c r="Q205" s="1">
        <v>0</v>
      </c>
      <c r="R205" s="1">
        <v>1</v>
      </c>
      <c r="S205" s="1">
        <v>0</v>
      </c>
      <c r="T205" s="1">
        <f t="shared" si="8"/>
        <v>5</v>
      </c>
      <c r="U205" s="3" t="s">
        <v>91</v>
      </c>
      <c r="V205" s="3">
        <v>190</v>
      </c>
      <c r="W205" s="3" t="s">
        <v>102</v>
      </c>
      <c r="X205" s="3">
        <v>25</v>
      </c>
      <c r="Y205" s="3" t="s">
        <v>69</v>
      </c>
      <c r="Z205" s="3" t="s">
        <v>229</v>
      </c>
      <c r="AA205" s="3" t="s">
        <v>697</v>
      </c>
      <c r="AB205" s="3" t="s">
        <v>697</v>
      </c>
      <c r="AC205" s="3" t="s">
        <v>73</v>
      </c>
      <c r="AD205" s="3" t="s">
        <v>74</v>
      </c>
      <c r="AE205" s="3">
        <v>0</v>
      </c>
      <c r="AF205" s="3"/>
      <c r="AG205" s="1" t="s">
        <v>188</v>
      </c>
      <c r="AH205" s="3">
        <v>1</v>
      </c>
      <c r="AI205" s="1">
        <v>0</v>
      </c>
      <c r="AJ205" s="3">
        <v>0</v>
      </c>
      <c r="AK205" s="1">
        <v>1</v>
      </c>
      <c r="AL205" s="5">
        <v>1</v>
      </c>
      <c r="AM205" s="1">
        <v>1</v>
      </c>
      <c r="AN205" s="1">
        <v>1</v>
      </c>
      <c r="AO205" s="1">
        <v>1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5">
        <v>1</v>
      </c>
      <c r="AV205" s="1">
        <v>0</v>
      </c>
      <c r="AW205" s="1">
        <v>1</v>
      </c>
      <c r="AX205" s="1">
        <v>0</v>
      </c>
      <c r="AY205" s="1">
        <v>1</v>
      </c>
      <c r="AZ205" s="1">
        <v>1</v>
      </c>
      <c r="BA205" s="1">
        <v>0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3">
        <v>1</v>
      </c>
      <c r="BI205" s="1">
        <v>1</v>
      </c>
      <c r="BJ205" s="1">
        <v>1</v>
      </c>
      <c r="BK205" s="1">
        <v>1</v>
      </c>
      <c r="BL205" s="1">
        <v>0</v>
      </c>
      <c r="BM205" s="1">
        <v>0</v>
      </c>
      <c r="BN205" s="5">
        <f t="shared" si="6"/>
        <v>14</v>
      </c>
      <c r="BO205" s="1">
        <v>0</v>
      </c>
      <c r="BP205" s="3">
        <v>1</v>
      </c>
      <c r="BQ205" s="3" t="s">
        <v>3208</v>
      </c>
      <c r="BR205" s="1">
        <v>0</v>
      </c>
      <c r="BS205" s="4" t="s">
        <v>913</v>
      </c>
      <c r="BT205" s="1" t="s">
        <v>76</v>
      </c>
      <c r="BV205" s="5"/>
    </row>
    <row r="206" spans="1:74" x14ac:dyDescent="0.25">
      <c r="A206" s="3" t="s">
        <v>66</v>
      </c>
      <c r="B206" s="1" t="s">
        <v>94</v>
      </c>
      <c r="C206" s="1" t="s">
        <v>59</v>
      </c>
      <c r="D206" s="1" t="s">
        <v>77</v>
      </c>
      <c r="E206" s="1" t="s">
        <v>2862</v>
      </c>
      <c r="F206" s="1" t="s">
        <v>898</v>
      </c>
      <c r="G206" s="1" t="s">
        <v>914</v>
      </c>
      <c r="H206" s="2" t="s">
        <v>915</v>
      </c>
      <c r="I206" s="1" t="s">
        <v>269</v>
      </c>
      <c r="J206" s="1" t="s">
        <v>916</v>
      </c>
      <c r="K206" s="1" t="s">
        <v>917</v>
      </c>
      <c r="L206" s="1">
        <v>1</v>
      </c>
      <c r="M206" s="1">
        <v>1</v>
      </c>
      <c r="N206" s="1">
        <v>0</v>
      </c>
      <c r="O206" s="1">
        <v>0</v>
      </c>
      <c r="P206" s="1">
        <v>1</v>
      </c>
      <c r="Q206" s="1">
        <v>1</v>
      </c>
      <c r="R206" s="1">
        <v>1</v>
      </c>
      <c r="S206" s="1">
        <v>0</v>
      </c>
      <c r="T206" s="1">
        <f t="shared" si="8"/>
        <v>5</v>
      </c>
      <c r="U206" s="3" t="s">
        <v>91</v>
      </c>
      <c r="V206" s="3">
        <v>200</v>
      </c>
      <c r="W206" s="3" t="s">
        <v>68</v>
      </c>
      <c r="X206" s="3">
        <v>50</v>
      </c>
      <c r="Y206" s="3" t="s">
        <v>69</v>
      </c>
      <c r="Z206" s="3" t="s">
        <v>136</v>
      </c>
      <c r="AA206" s="3" t="s">
        <v>697</v>
      </c>
      <c r="AB206" s="3" t="s">
        <v>697</v>
      </c>
      <c r="AC206" s="3" t="s">
        <v>73</v>
      </c>
      <c r="AD206" s="3" t="s">
        <v>176</v>
      </c>
      <c r="AE206" s="3">
        <v>0</v>
      </c>
      <c r="AF206" s="3"/>
      <c r="AG206" s="1" t="s">
        <v>188</v>
      </c>
      <c r="AH206" s="3">
        <v>1</v>
      </c>
      <c r="AI206" s="1">
        <v>0</v>
      </c>
      <c r="AJ206" s="3">
        <v>1</v>
      </c>
      <c r="AK206" s="1">
        <v>1</v>
      </c>
      <c r="AL206" s="5">
        <v>0</v>
      </c>
      <c r="AM206" s="1">
        <v>1</v>
      </c>
      <c r="AN206" s="1">
        <v>1</v>
      </c>
      <c r="AO206" s="1">
        <v>1</v>
      </c>
      <c r="AP206" s="1">
        <v>1</v>
      </c>
      <c r="AQ206" s="1">
        <v>0</v>
      </c>
      <c r="AR206" s="1">
        <v>1</v>
      </c>
      <c r="AS206" s="1">
        <v>0</v>
      </c>
      <c r="AT206" s="1">
        <v>0</v>
      </c>
      <c r="AU206" s="5">
        <v>0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3">
        <v>1</v>
      </c>
      <c r="BI206" s="1">
        <v>1</v>
      </c>
      <c r="BJ206" s="1">
        <v>0</v>
      </c>
      <c r="BK206" s="1">
        <v>1</v>
      </c>
      <c r="BL206" s="1">
        <v>0</v>
      </c>
      <c r="BM206" s="1">
        <v>0</v>
      </c>
      <c r="BN206" s="5">
        <f t="shared" si="6"/>
        <v>16</v>
      </c>
      <c r="BO206" s="1">
        <v>0</v>
      </c>
      <c r="BR206" s="1">
        <v>0</v>
      </c>
      <c r="BS206" s="4" t="s">
        <v>918</v>
      </c>
      <c r="BT206" s="1" t="s">
        <v>108</v>
      </c>
      <c r="BV206" s="5"/>
    </row>
    <row r="207" spans="1:74" x14ac:dyDescent="0.25">
      <c r="A207" s="3" t="s">
        <v>66</v>
      </c>
      <c r="B207" s="1" t="s">
        <v>94</v>
      </c>
      <c r="C207" s="1" t="s">
        <v>59</v>
      </c>
      <c r="D207" s="1" t="s">
        <v>77</v>
      </c>
      <c r="E207" s="1" t="s">
        <v>2862</v>
      </c>
      <c r="F207" s="1" t="s">
        <v>898</v>
      </c>
      <c r="G207" s="1" t="s">
        <v>914</v>
      </c>
      <c r="H207" s="2" t="s">
        <v>919</v>
      </c>
      <c r="I207" s="1" t="s">
        <v>269</v>
      </c>
      <c r="J207" s="1" t="s">
        <v>920</v>
      </c>
      <c r="K207" s="1" t="s">
        <v>921</v>
      </c>
      <c r="L207" s="1">
        <v>1</v>
      </c>
      <c r="M207" s="1">
        <v>1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f t="shared" si="8"/>
        <v>2</v>
      </c>
      <c r="U207" s="3" t="s">
        <v>67</v>
      </c>
      <c r="V207" s="3">
        <v>50</v>
      </c>
      <c r="W207" s="3" t="s">
        <v>131</v>
      </c>
      <c r="X207" s="3">
        <v>91</v>
      </c>
      <c r="Y207" s="3" t="s">
        <v>69</v>
      </c>
      <c r="Z207" s="3" t="s">
        <v>136</v>
      </c>
      <c r="AA207" s="3" t="s">
        <v>697</v>
      </c>
      <c r="AB207" s="3" t="s">
        <v>697</v>
      </c>
      <c r="AC207" s="3" t="s">
        <v>73</v>
      </c>
      <c r="AD207" s="3" t="s">
        <v>176</v>
      </c>
      <c r="AE207" s="3">
        <v>0</v>
      </c>
      <c r="AF207" s="3"/>
      <c r="AG207" s="1" t="s">
        <v>188</v>
      </c>
      <c r="AH207" s="3">
        <v>1</v>
      </c>
      <c r="AI207" s="1">
        <v>0</v>
      </c>
      <c r="AJ207" s="3">
        <v>1</v>
      </c>
      <c r="AK207" s="1">
        <v>1</v>
      </c>
      <c r="AL207" s="5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5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0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3">
        <v>1</v>
      </c>
      <c r="BI207" s="1">
        <v>1</v>
      </c>
      <c r="BJ207" s="1">
        <v>0</v>
      </c>
      <c r="BK207" s="1">
        <v>1</v>
      </c>
      <c r="BL207" s="1">
        <v>0</v>
      </c>
      <c r="BM207" s="1">
        <v>0</v>
      </c>
      <c r="BN207" s="5">
        <f t="shared" si="6"/>
        <v>19</v>
      </c>
      <c r="BO207" s="1">
        <v>0</v>
      </c>
      <c r="BR207" s="1">
        <v>0</v>
      </c>
      <c r="BS207" s="4" t="s">
        <v>922</v>
      </c>
      <c r="BT207" s="1" t="s">
        <v>114</v>
      </c>
      <c r="BV207" s="5"/>
    </row>
    <row r="208" spans="1:74" x14ac:dyDescent="0.25">
      <c r="A208" s="3" t="s">
        <v>66</v>
      </c>
      <c r="B208" s="1" t="s">
        <v>94</v>
      </c>
      <c r="C208" s="1" t="s">
        <v>94</v>
      </c>
      <c r="D208" s="1" t="s">
        <v>77</v>
      </c>
      <c r="E208" s="1" t="s">
        <v>2851</v>
      </c>
      <c r="F208" s="1" t="s">
        <v>923</v>
      </c>
      <c r="G208" s="1" t="s">
        <v>924</v>
      </c>
      <c r="H208" s="2" t="s">
        <v>925</v>
      </c>
      <c r="I208" s="1" t="s">
        <v>269</v>
      </c>
      <c r="J208" s="1" t="s">
        <v>926</v>
      </c>
      <c r="K208" s="1" t="s">
        <v>927</v>
      </c>
      <c r="L208" s="1">
        <v>1</v>
      </c>
      <c r="M208" s="1">
        <v>1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1</v>
      </c>
      <c r="T208" s="1">
        <f t="shared" si="8"/>
        <v>3</v>
      </c>
      <c r="U208" s="3" t="s">
        <v>67</v>
      </c>
      <c r="V208" s="3">
        <v>50</v>
      </c>
      <c r="W208" s="3" t="s">
        <v>131</v>
      </c>
      <c r="X208" s="3">
        <v>110</v>
      </c>
      <c r="Y208" s="3" t="s">
        <v>119</v>
      </c>
      <c r="Z208" s="3" t="s">
        <v>136</v>
      </c>
      <c r="AA208" s="3" t="s">
        <v>120</v>
      </c>
      <c r="AB208" s="3" t="s">
        <v>120</v>
      </c>
      <c r="AC208" s="3" t="s">
        <v>73</v>
      </c>
      <c r="AD208" s="3" t="s">
        <v>176</v>
      </c>
      <c r="AE208" s="3">
        <v>0</v>
      </c>
      <c r="AF208" s="3"/>
      <c r="AG208" s="1" t="s">
        <v>188</v>
      </c>
      <c r="AH208" s="3">
        <v>1</v>
      </c>
      <c r="AI208" s="1">
        <v>1</v>
      </c>
      <c r="AJ208" s="3">
        <v>1</v>
      </c>
      <c r="AK208" s="1">
        <v>1</v>
      </c>
      <c r="AL208" s="5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0</v>
      </c>
      <c r="AT208" s="1">
        <v>1</v>
      </c>
      <c r="AU208" s="5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0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3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0</v>
      </c>
      <c r="BN208" s="5">
        <f t="shared" si="6"/>
        <v>20</v>
      </c>
      <c r="BO208" s="1">
        <v>0</v>
      </c>
      <c r="BR208" s="1">
        <v>0</v>
      </c>
      <c r="BS208" s="4" t="s">
        <v>928</v>
      </c>
      <c r="BT208" s="1" t="s">
        <v>76</v>
      </c>
      <c r="BV208" s="5"/>
    </row>
    <row r="209" spans="1:74" x14ac:dyDescent="0.25">
      <c r="A209" s="3" t="s">
        <v>118</v>
      </c>
      <c r="B209" s="1" t="s">
        <v>94</v>
      </c>
      <c r="C209" s="1" t="s">
        <v>94</v>
      </c>
      <c r="D209" s="1" t="s">
        <v>77</v>
      </c>
      <c r="E209" s="1" t="s">
        <v>2851</v>
      </c>
      <c r="F209" s="1" t="s">
        <v>923</v>
      </c>
      <c r="G209" s="1" t="s">
        <v>929</v>
      </c>
      <c r="H209" s="2" t="s">
        <v>930</v>
      </c>
      <c r="I209" s="1" t="s">
        <v>2760</v>
      </c>
      <c r="J209" s="1" t="s">
        <v>931</v>
      </c>
      <c r="K209" s="1" t="s">
        <v>932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1</v>
      </c>
      <c r="T209" s="1">
        <f t="shared" si="8"/>
        <v>1</v>
      </c>
      <c r="U209" s="3" t="s">
        <v>81</v>
      </c>
      <c r="V209" s="3">
        <v>58</v>
      </c>
      <c r="W209" s="3" t="s">
        <v>68</v>
      </c>
      <c r="X209" s="3">
        <v>30</v>
      </c>
      <c r="Y209" s="3" t="s">
        <v>119</v>
      </c>
      <c r="Z209" s="3" t="s">
        <v>136</v>
      </c>
      <c r="AA209" s="3" t="s">
        <v>120</v>
      </c>
      <c r="AB209" s="3" t="s">
        <v>120</v>
      </c>
      <c r="AC209" s="3" t="s">
        <v>73</v>
      </c>
      <c r="AD209" s="3" t="s">
        <v>176</v>
      </c>
      <c r="AE209" s="3">
        <v>1</v>
      </c>
      <c r="AF209" s="3"/>
      <c r="AG209" s="1" t="s">
        <v>188</v>
      </c>
      <c r="AH209" s="3">
        <v>1</v>
      </c>
      <c r="AI209" s="1">
        <v>0</v>
      </c>
      <c r="AJ209" s="3">
        <v>1</v>
      </c>
      <c r="AK209" s="1">
        <v>0</v>
      </c>
      <c r="AL209" s="5">
        <v>0</v>
      </c>
      <c r="AM209" s="1">
        <v>0</v>
      </c>
      <c r="AN209" s="1">
        <v>0</v>
      </c>
      <c r="AO209" s="1">
        <v>1</v>
      </c>
      <c r="AP209" s="1">
        <v>1</v>
      </c>
      <c r="AQ209" s="1">
        <v>0</v>
      </c>
      <c r="AR209" s="1">
        <v>1</v>
      </c>
      <c r="AS209" s="1">
        <v>1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1</v>
      </c>
      <c r="BD209" s="1">
        <v>0</v>
      </c>
      <c r="BE209" s="1">
        <v>0</v>
      </c>
      <c r="BF209" s="1">
        <v>0</v>
      </c>
      <c r="BG209" s="1">
        <v>0</v>
      </c>
      <c r="BH209" s="3">
        <v>0</v>
      </c>
      <c r="BI209" s="1">
        <v>1</v>
      </c>
      <c r="BJ209" s="1">
        <v>0</v>
      </c>
      <c r="BK209" s="1">
        <v>0</v>
      </c>
      <c r="BL209" s="1">
        <v>0</v>
      </c>
      <c r="BM209" s="1">
        <v>0</v>
      </c>
      <c r="BN209" s="5">
        <f t="shared" si="6"/>
        <v>4</v>
      </c>
      <c r="BO209" s="1">
        <v>0</v>
      </c>
      <c r="BR209" s="1">
        <v>0</v>
      </c>
      <c r="BS209" s="4">
        <v>41</v>
      </c>
      <c r="BV209" s="5"/>
    </row>
    <row r="210" spans="1:74" x14ac:dyDescent="0.25">
      <c r="A210" s="3" t="s">
        <v>118</v>
      </c>
      <c r="B210" s="1" t="s">
        <v>94</v>
      </c>
      <c r="C210" s="1" t="s">
        <v>94</v>
      </c>
      <c r="D210" s="1" t="s">
        <v>77</v>
      </c>
      <c r="E210" s="1" t="s">
        <v>2851</v>
      </c>
      <c r="F210" s="1" t="s">
        <v>923</v>
      </c>
      <c r="G210" s="1" t="s">
        <v>929</v>
      </c>
      <c r="H210" s="2" t="s">
        <v>933</v>
      </c>
      <c r="I210" s="1" t="s">
        <v>2970</v>
      </c>
      <c r="J210" s="1" t="s">
        <v>934</v>
      </c>
      <c r="K210" s="1" t="s">
        <v>935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f t="shared" si="8"/>
        <v>1</v>
      </c>
      <c r="U210" s="3" t="s">
        <v>91</v>
      </c>
      <c r="V210" s="3">
        <v>200</v>
      </c>
      <c r="W210" s="3" t="s">
        <v>131</v>
      </c>
      <c r="X210" s="3">
        <v>76</v>
      </c>
      <c r="Y210" s="3" t="s">
        <v>119</v>
      </c>
      <c r="Z210" s="3" t="s">
        <v>136</v>
      </c>
      <c r="AA210" s="3" t="s">
        <v>120</v>
      </c>
      <c r="AB210" s="3" t="s">
        <v>120</v>
      </c>
      <c r="AC210" s="3" t="s">
        <v>73</v>
      </c>
      <c r="AD210" s="3" t="s">
        <v>176</v>
      </c>
      <c r="AE210" s="3">
        <v>0</v>
      </c>
      <c r="AF210" s="3"/>
      <c r="AG210" s="1" t="s">
        <v>188</v>
      </c>
      <c r="AH210" s="3">
        <v>1</v>
      </c>
      <c r="AI210" s="1">
        <v>0</v>
      </c>
      <c r="AJ210" s="3">
        <v>1</v>
      </c>
      <c r="AK210" s="1">
        <v>0</v>
      </c>
      <c r="AL210" s="5">
        <v>0</v>
      </c>
      <c r="AM210" s="1">
        <v>0</v>
      </c>
      <c r="AN210" s="1">
        <v>0</v>
      </c>
      <c r="AO210" s="1">
        <v>1</v>
      </c>
      <c r="AP210" s="1">
        <v>1</v>
      </c>
      <c r="AQ210" s="1">
        <v>0</v>
      </c>
      <c r="AR210" s="1">
        <v>1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1</v>
      </c>
      <c r="BD210" s="1">
        <v>0</v>
      </c>
      <c r="BE210" s="1">
        <v>0</v>
      </c>
      <c r="BF210" s="1">
        <v>0</v>
      </c>
      <c r="BG210" s="1">
        <v>0</v>
      </c>
      <c r="BH210" s="3">
        <v>0</v>
      </c>
      <c r="BI210" s="1">
        <v>1</v>
      </c>
      <c r="BJ210" s="1">
        <v>0</v>
      </c>
      <c r="BK210" s="1">
        <v>0</v>
      </c>
      <c r="BL210" s="1">
        <v>0</v>
      </c>
      <c r="BM210" s="1">
        <v>0</v>
      </c>
      <c r="BN210" s="5">
        <f t="shared" si="6"/>
        <v>3</v>
      </c>
      <c r="BO210" s="1">
        <v>0</v>
      </c>
      <c r="BR210" s="1">
        <v>0</v>
      </c>
      <c r="BV210" s="5"/>
    </row>
    <row r="211" spans="1:74" x14ac:dyDescent="0.25">
      <c r="A211" s="3" t="s">
        <v>118</v>
      </c>
      <c r="B211" s="1" t="s">
        <v>94</v>
      </c>
      <c r="C211" s="1" t="s">
        <v>94</v>
      </c>
      <c r="D211" s="1" t="s">
        <v>77</v>
      </c>
      <c r="E211" s="1" t="s">
        <v>2851</v>
      </c>
      <c r="F211" s="1" t="s">
        <v>923</v>
      </c>
      <c r="G211" s="1" t="s">
        <v>929</v>
      </c>
      <c r="H211" s="2" t="s">
        <v>3187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"/>
      <c r="AH211" s="3">
        <v>1</v>
      </c>
      <c r="AI211" s="1">
        <v>0</v>
      </c>
      <c r="AJ211" s="3"/>
      <c r="AP211" s="1">
        <v>1</v>
      </c>
      <c r="AR211" s="1">
        <v>1</v>
      </c>
      <c r="AU211" s="1"/>
      <c r="BH211" s="3"/>
      <c r="BO211" s="1">
        <v>0</v>
      </c>
      <c r="BP211" s="1">
        <v>0</v>
      </c>
      <c r="BV211" s="5"/>
    </row>
    <row r="212" spans="1:74" x14ac:dyDescent="0.25">
      <c r="A212" s="3" t="s">
        <v>118</v>
      </c>
      <c r="B212" s="1" t="s">
        <v>94</v>
      </c>
      <c r="C212" s="1" t="s">
        <v>94</v>
      </c>
      <c r="D212" s="1" t="s">
        <v>77</v>
      </c>
      <c r="E212" s="1" t="s">
        <v>2851</v>
      </c>
      <c r="F212" s="1" t="s">
        <v>923</v>
      </c>
      <c r="G212" s="1" t="s">
        <v>929</v>
      </c>
      <c r="H212" s="2" t="s">
        <v>936</v>
      </c>
      <c r="I212" s="1" t="s">
        <v>709</v>
      </c>
      <c r="J212" s="1" t="s">
        <v>937</v>
      </c>
      <c r="K212" s="1" t="s">
        <v>938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f t="shared" si="8"/>
        <v>1</v>
      </c>
      <c r="U212" s="3" t="s">
        <v>81</v>
      </c>
      <c r="V212" s="3">
        <v>100</v>
      </c>
      <c r="W212" s="3" t="s">
        <v>131</v>
      </c>
      <c r="X212" s="3">
        <v>86.4</v>
      </c>
      <c r="Y212" s="3" t="s">
        <v>119</v>
      </c>
      <c r="Z212" s="3" t="s">
        <v>136</v>
      </c>
      <c r="AA212" s="3" t="s">
        <v>120</v>
      </c>
      <c r="AB212" s="3" t="s">
        <v>120</v>
      </c>
      <c r="AC212" s="3" t="s">
        <v>73</v>
      </c>
      <c r="AD212" s="3" t="s">
        <v>176</v>
      </c>
      <c r="AE212" s="3">
        <v>1</v>
      </c>
      <c r="AF212" s="3"/>
      <c r="AG212" s="1" t="s">
        <v>188</v>
      </c>
      <c r="AH212" s="3">
        <v>1</v>
      </c>
      <c r="AI212" s="1">
        <v>0</v>
      </c>
      <c r="AJ212" s="3">
        <v>1</v>
      </c>
      <c r="AK212" s="1">
        <v>1</v>
      </c>
      <c r="AL212" s="5">
        <v>0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0</v>
      </c>
      <c r="AU212" s="5">
        <v>0</v>
      </c>
      <c r="AV212" s="1">
        <v>0</v>
      </c>
      <c r="AW212" s="1">
        <v>0</v>
      </c>
      <c r="AX212" s="1">
        <v>0</v>
      </c>
      <c r="AY212" s="1">
        <v>1</v>
      </c>
      <c r="AZ212" s="1">
        <v>0</v>
      </c>
      <c r="BA212" s="1">
        <v>0</v>
      </c>
      <c r="BB212" s="1">
        <v>1</v>
      </c>
      <c r="BC212" s="1">
        <v>1</v>
      </c>
      <c r="BD212" s="1">
        <v>0</v>
      </c>
      <c r="BE212" s="1">
        <v>1</v>
      </c>
      <c r="BF212" s="1">
        <v>0</v>
      </c>
      <c r="BG212" s="1">
        <v>0</v>
      </c>
      <c r="BH212" s="3">
        <v>0</v>
      </c>
      <c r="BI212" s="1">
        <v>1</v>
      </c>
      <c r="BJ212" s="1">
        <v>1</v>
      </c>
      <c r="BK212" s="1">
        <v>0</v>
      </c>
      <c r="BL212" s="1">
        <v>0</v>
      </c>
      <c r="BM212" s="1">
        <v>0</v>
      </c>
      <c r="BN212" s="5">
        <f t="shared" si="6"/>
        <v>9</v>
      </c>
      <c r="BO212" s="1">
        <v>0</v>
      </c>
      <c r="BR212" s="1">
        <v>0</v>
      </c>
      <c r="BS212" s="4" t="s">
        <v>939</v>
      </c>
      <c r="BT212" s="1" t="s">
        <v>76</v>
      </c>
      <c r="BV212" s="5"/>
    </row>
    <row r="213" spans="1:74" x14ac:dyDescent="0.25">
      <c r="A213" s="3" t="s">
        <v>100</v>
      </c>
      <c r="B213" s="1" t="s">
        <v>94</v>
      </c>
      <c r="C213" s="1" t="s">
        <v>94</v>
      </c>
      <c r="D213" s="1" t="s">
        <v>77</v>
      </c>
      <c r="E213" s="1" t="s">
        <v>2851</v>
      </c>
      <c r="F213" s="1" t="s">
        <v>2873</v>
      </c>
      <c r="G213" s="1" t="s">
        <v>940</v>
      </c>
      <c r="H213" s="2" t="s">
        <v>941</v>
      </c>
      <c r="I213" s="1" t="s">
        <v>2971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f t="shared" si="8"/>
        <v>1</v>
      </c>
      <c r="U213" s="3" t="s">
        <v>91</v>
      </c>
      <c r="V213" s="3">
        <v>137</v>
      </c>
      <c r="W213" s="3" t="s">
        <v>131</v>
      </c>
      <c r="X213" s="3">
        <v>90</v>
      </c>
      <c r="Y213" s="3" t="s">
        <v>69</v>
      </c>
      <c r="Z213" s="3" t="s">
        <v>125</v>
      </c>
      <c r="AA213" s="3" t="s">
        <v>105</v>
      </c>
      <c r="AB213" s="3" t="s">
        <v>105</v>
      </c>
      <c r="AC213" s="3" t="s">
        <v>73</v>
      </c>
      <c r="AD213" s="3" t="s">
        <v>74</v>
      </c>
      <c r="AE213" s="3">
        <v>0</v>
      </c>
      <c r="AF213" s="3"/>
      <c r="AG213" s="1"/>
      <c r="AH213" s="3">
        <v>0</v>
      </c>
      <c r="AI213" s="1">
        <v>1</v>
      </c>
      <c r="AJ213" s="3">
        <v>0</v>
      </c>
      <c r="AK213" s="1">
        <v>0</v>
      </c>
      <c r="AL213" s="5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3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1</v>
      </c>
      <c r="BN213" s="5">
        <f t="shared" si="6"/>
        <v>1</v>
      </c>
      <c r="BO213" s="1">
        <v>0</v>
      </c>
      <c r="BR213" s="1">
        <v>0</v>
      </c>
      <c r="BS213" s="4">
        <v>71</v>
      </c>
      <c r="BV213" s="5"/>
    </row>
    <row r="214" spans="1:74" x14ac:dyDescent="0.25">
      <c r="A214" s="3" t="s">
        <v>118</v>
      </c>
      <c r="B214" s="1" t="s">
        <v>94</v>
      </c>
      <c r="C214" s="1" t="s">
        <v>94</v>
      </c>
      <c r="D214" s="1" t="s">
        <v>77</v>
      </c>
      <c r="E214" s="1" t="s">
        <v>2874</v>
      </c>
      <c r="F214" s="1" t="s">
        <v>943</v>
      </c>
      <c r="G214" s="1" t="s">
        <v>944</v>
      </c>
      <c r="H214" s="2" t="s">
        <v>945</v>
      </c>
      <c r="I214" s="1" t="s">
        <v>946</v>
      </c>
      <c r="J214" s="1" t="s">
        <v>947</v>
      </c>
      <c r="K214" s="1" t="s">
        <v>948</v>
      </c>
      <c r="L214" s="1">
        <v>1</v>
      </c>
      <c r="M214" s="1">
        <v>1</v>
      </c>
      <c r="N214" s="1">
        <v>0</v>
      </c>
      <c r="O214" s="1">
        <v>0</v>
      </c>
      <c r="P214" s="1">
        <v>1</v>
      </c>
      <c r="Q214" s="1">
        <v>1</v>
      </c>
      <c r="R214" s="1">
        <v>1</v>
      </c>
      <c r="S214" s="1">
        <v>0</v>
      </c>
      <c r="T214" s="1">
        <f t="shared" si="8"/>
        <v>5</v>
      </c>
      <c r="U214" s="3" t="s">
        <v>67</v>
      </c>
      <c r="V214" s="3">
        <v>50</v>
      </c>
      <c r="W214" s="3" t="s">
        <v>131</v>
      </c>
      <c r="X214" s="3">
        <v>100</v>
      </c>
      <c r="Y214" s="3" t="s">
        <v>119</v>
      </c>
      <c r="Z214" s="3" t="s">
        <v>104</v>
      </c>
      <c r="AA214" s="3" t="s">
        <v>120</v>
      </c>
      <c r="AB214" s="3" t="s">
        <v>120</v>
      </c>
      <c r="AC214" s="3" t="s">
        <v>73</v>
      </c>
      <c r="AD214" s="3" t="s">
        <v>74</v>
      </c>
      <c r="AE214" s="3">
        <v>0</v>
      </c>
      <c r="AF214" s="3"/>
      <c r="AG214" s="1"/>
      <c r="AH214" s="3">
        <v>1</v>
      </c>
      <c r="AI214" s="1">
        <v>0</v>
      </c>
      <c r="AJ214" s="3">
        <v>1</v>
      </c>
      <c r="AK214" s="1">
        <v>0</v>
      </c>
      <c r="AL214" s="5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0</v>
      </c>
      <c r="AT214" s="1">
        <v>0</v>
      </c>
      <c r="AU214" s="5">
        <v>1</v>
      </c>
      <c r="AV214" s="1">
        <v>0</v>
      </c>
      <c r="AW214" s="1">
        <v>1</v>
      </c>
      <c r="AX214" s="1">
        <v>1</v>
      </c>
      <c r="AY214" s="1">
        <v>1</v>
      </c>
      <c r="AZ214" s="1">
        <v>1</v>
      </c>
      <c r="BA214" s="1">
        <v>0</v>
      </c>
      <c r="BB214" s="1">
        <v>0</v>
      </c>
      <c r="BC214" s="1">
        <v>1</v>
      </c>
      <c r="BD214" s="1">
        <v>0</v>
      </c>
      <c r="BE214" s="1">
        <v>1</v>
      </c>
      <c r="BF214" s="1">
        <v>0</v>
      </c>
      <c r="BG214" s="1">
        <v>1</v>
      </c>
      <c r="BH214" s="3">
        <v>0</v>
      </c>
      <c r="BI214" s="1">
        <v>1</v>
      </c>
      <c r="BJ214" s="1">
        <v>0</v>
      </c>
      <c r="BK214" s="1">
        <v>0</v>
      </c>
      <c r="BL214" s="1">
        <v>0</v>
      </c>
      <c r="BM214" s="1">
        <v>0</v>
      </c>
      <c r="BN214" s="5">
        <f t="shared" si="6"/>
        <v>11</v>
      </c>
      <c r="BO214" s="1">
        <v>0</v>
      </c>
      <c r="BR214" s="1">
        <v>0</v>
      </c>
      <c r="BS214" s="4" t="s">
        <v>949</v>
      </c>
      <c r="BT214" s="1" t="s">
        <v>76</v>
      </c>
      <c r="BV214" s="5"/>
    </row>
    <row r="215" spans="1:74" x14ac:dyDescent="0.25">
      <c r="A215" s="3" t="s">
        <v>100</v>
      </c>
      <c r="B215" s="1" t="s">
        <v>94</v>
      </c>
      <c r="C215" s="1" t="s">
        <v>94</v>
      </c>
      <c r="D215" s="1" t="s">
        <v>77</v>
      </c>
      <c r="E215" s="1" t="s">
        <v>2851</v>
      </c>
      <c r="F215" s="1" t="s">
        <v>950</v>
      </c>
      <c r="G215" s="1" t="s">
        <v>951</v>
      </c>
      <c r="H215" s="2" t="s">
        <v>952</v>
      </c>
      <c r="I215" s="1" t="s">
        <v>2972</v>
      </c>
      <c r="K215" s="1" t="s">
        <v>953</v>
      </c>
      <c r="L215" s="1">
        <v>1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1</v>
      </c>
      <c r="S215" s="1">
        <v>0</v>
      </c>
      <c r="T215" s="1">
        <f t="shared" si="8"/>
        <v>3</v>
      </c>
      <c r="U215" s="3" t="s">
        <v>91</v>
      </c>
      <c r="V215" s="3">
        <v>200</v>
      </c>
      <c r="W215" s="3" t="s">
        <v>68</v>
      </c>
      <c r="X215" s="3">
        <v>30</v>
      </c>
      <c r="Y215" s="3" t="s">
        <v>119</v>
      </c>
      <c r="Z215" s="3" t="s">
        <v>954</v>
      </c>
      <c r="AA215" s="3" t="s">
        <v>185</v>
      </c>
      <c r="AB215" s="3" t="s">
        <v>186</v>
      </c>
      <c r="AC215" s="3" t="s">
        <v>73</v>
      </c>
      <c r="AD215" s="3" t="s">
        <v>74</v>
      </c>
      <c r="AE215" s="3">
        <v>0</v>
      </c>
      <c r="AF215" s="3"/>
      <c r="AG215" s="1"/>
      <c r="AH215" s="3">
        <v>1</v>
      </c>
      <c r="AI215" s="1">
        <v>0</v>
      </c>
      <c r="AJ215" s="3">
        <v>0</v>
      </c>
      <c r="AK215" s="1">
        <v>0</v>
      </c>
      <c r="AL215" s="5">
        <v>0</v>
      </c>
      <c r="AM215" s="1">
        <v>0</v>
      </c>
      <c r="AN215" s="1">
        <v>0</v>
      </c>
      <c r="AO215" s="1">
        <v>1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1</v>
      </c>
      <c r="BD215" s="1">
        <v>0</v>
      </c>
      <c r="BE215" s="1">
        <v>0</v>
      </c>
      <c r="BF215" s="1">
        <v>0</v>
      </c>
      <c r="BG215" s="1">
        <v>0</v>
      </c>
      <c r="BH215" s="3">
        <v>0</v>
      </c>
      <c r="BI215" s="1">
        <v>1</v>
      </c>
      <c r="BJ215" s="1">
        <v>0</v>
      </c>
      <c r="BK215" s="1">
        <v>0</v>
      </c>
      <c r="BL215" s="1">
        <v>0</v>
      </c>
      <c r="BM215" s="1">
        <v>0</v>
      </c>
      <c r="BN215" s="5">
        <f t="shared" si="6"/>
        <v>2</v>
      </c>
      <c r="BO215" s="1">
        <v>0</v>
      </c>
      <c r="BR215" s="1">
        <v>0</v>
      </c>
      <c r="BV215" s="5"/>
    </row>
    <row r="216" spans="1:74" x14ac:dyDescent="0.25">
      <c r="A216" s="3" t="s">
        <v>100</v>
      </c>
      <c r="B216" s="1" t="s">
        <v>94</v>
      </c>
      <c r="C216" s="1" t="s">
        <v>94</v>
      </c>
      <c r="D216" s="1" t="s">
        <v>77</v>
      </c>
      <c r="E216" s="1" t="s">
        <v>2851</v>
      </c>
      <c r="F216" s="1" t="s">
        <v>950</v>
      </c>
      <c r="G216" s="1" t="s">
        <v>955</v>
      </c>
      <c r="H216" s="2" t="s">
        <v>956</v>
      </c>
      <c r="I216" s="1" t="s">
        <v>957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f t="shared" si="8"/>
        <v>1</v>
      </c>
      <c r="U216" s="3" t="s">
        <v>91</v>
      </c>
      <c r="V216" s="3">
        <v>300</v>
      </c>
      <c r="W216" s="3" t="s">
        <v>131</v>
      </c>
      <c r="X216" s="3">
        <v>65</v>
      </c>
      <c r="Y216" s="3" t="s">
        <v>119</v>
      </c>
      <c r="Z216" s="3" t="s">
        <v>184</v>
      </c>
      <c r="AA216" s="3" t="s">
        <v>185</v>
      </c>
      <c r="AB216" s="3" t="s">
        <v>186</v>
      </c>
      <c r="AC216" s="3" t="s">
        <v>73</v>
      </c>
      <c r="AD216" s="3" t="s">
        <v>74</v>
      </c>
      <c r="AE216" s="3">
        <v>0</v>
      </c>
      <c r="AF216" s="3"/>
      <c r="AH216" s="3">
        <v>1</v>
      </c>
      <c r="AI216" s="1">
        <v>0</v>
      </c>
      <c r="AJ216" s="3">
        <v>0</v>
      </c>
      <c r="AK216" s="1">
        <v>1</v>
      </c>
      <c r="AL216" s="5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1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3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5">
        <f t="shared" si="6"/>
        <v>1</v>
      </c>
      <c r="BO216" s="1">
        <v>0</v>
      </c>
      <c r="BR216" s="1">
        <v>0</v>
      </c>
      <c r="BS216" s="4">
        <v>70</v>
      </c>
      <c r="BV216" s="5"/>
    </row>
    <row r="217" spans="1:74" x14ac:dyDescent="0.25">
      <c r="A217" s="3" t="s">
        <v>118</v>
      </c>
      <c r="B217" s="1" t="s">
        <v>94</v>
      </c>
      <c r="C217" s="1" t="s">
        <v>94</v>
      </c>
      <c r="D217" s="1" t="s">
        <v>77</v>
      </c>
      <c r="E217" s="1" t="s">
        <v>2869</v>
      </c>
      <c r="F217" s="1" t="s">
        <v>958</v>
      </c>
      <c r="G217" s="1" t="s">
        <v>959</v>
      </c>
      <c r="H217" s="2" t="s">
        <v>960</v>
      </c>
      <c r="I217" s="1" t="s">
        <v>643</v>
      </c>
      <c r="L217" s="1">
        <v>0</v>
      </c>
      <c r="M217" s="1">
        <v>1</v>
      </c>
      <c r="N217" s="1">
        <v>1</v>
      </c>
      <c r="O217" s="1">
        <v>0</v>
      </c>
      <c r="P217" s="1">
        <v>0</v>
      </c>
      <c r="Q217" s="1">
        <v>0</v>
      </c>
      <c r="R217" s="1">
        <v>1</v>
      </c>
      <c r="S217" s="1">
        <v>1</v>
      </c>
      <c r="T217" s="1">
        <f t="shared" si="8"/>
        <v>4</v>
      </c>
      <c r="U217" s="3" t="s">
        <v>81</v>
      </c>
      <c r="V217" s="3">
        <v>60</v>
      </c>
      <c r="W217" s="3" t="s">
        <v>203</v>
      </c>
      <c r="X217" s="3">
        <v>10</v>
      </c>
      <c r="Y217" s="3" t="s">
        <v>119</v>
      </c>
      <c r="Z217" s="3" t="s">
        <v>104</v>
      </c>
      <c r="AA217" s="3" t="s">
        <v>185</v>
      </c>
      <c r="AB217" s="3" t="s">
        <v>242</v>
      </c>
      <c r="AC217" s="3" t="s">
        <v>73</v>
      </c>
      <c r="AD217" s="3" t="s">
        <v>74</v>
      </c>
      <c r="AE217" s="3">
        <v>1</v>
      </c>
      <c r="AF217" s="3"/>
      <c r="AG217" s="1" t="s">
        <v>188</v>
      </c>
      <c r="AH217" s="3">
        <v>1</v>
      </c>
      <c r="AI217" s="1">
        <v>0</v>
      </c>
      <c r="AJ217" s="3">
        <v>0</v>
      </c>
      <c r="AK217" s="1">
        <v>0</v>
      </c>
      <c r="AL217" s="5">
        <v>0</v>
      </c>
      <c r="AM217" s="1">
        <v>0</v>
      </c>
      <c r="AN217" s="1">
        <v>0</v>
      </c>
      <c r="AO217" s="1">
        <v>1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1</v>
      </c>
      <c r="BD217" s="1">
        <v>0</v>
      </c>
      <c r="BE217" s="1">
        <v>1</v>
      </c>
      <c r="BF217" s="1">
        <v>1</v>
      </c>
      <c r="BG217" s="1">
        <v>1</v>
      </c>
      <c r="BH217" s="3">
        <v>0</v>
      </c>
      <c r="BI217" s="1">
        <v>1</v>
      </c>
      <c r="BJ217" s="1">
        <v>0</v>
      </c>
      <c r="BK217" s="1">
        <v>0</v>
      </c>
      <c r="BL217" s="1">
        <v>0</v>
      </c>
      <c r="BM217" s="1">
        <v>0</v>
      </c>
      <c r="BN217" s="5">
        <f t="shared" si="6"/>
        <v>5</v>
      </c>
      <c r="BO217" s="1">
        <v>0</v>
      </c>
      <c r="BR217" s="1">
        <v>0</v>
      </c>
      <c r="BV217" s="5"/>
    </row>
    <row r="218" spans="1:74" x14ac:dyDescent="0.25">
      <c r="A218" s="3" t="s">
        <v>118</v>
      </c>
      <c r="B218" s="1" t="s">
        <v>94</v>
      </c>
      <c r="C218" s="1" t="s">
        <v>94</v>
      </c>
      <c r="D218" s="1" t="s">
        <v>77</v>
      </c>
      <c r="E218" s="1" t="s">
        <v>2869</v>
      </c>
      <c r="F218" s="1" t="s">
        <v>958</v>
      </c>
      <c r="G218" s="1" t="s">
        <v>959</v>
      </c>
      <c r="H218" s="2" t="s">
        <v>961</v>
      </c>
      <c r="I218" s="1" t="s">
        <v>2973</v>
      </c>
      <c r="J218" s="1" t="s">
        <v>962</v>
      </c>
      <c r="K218" s="1" t="s">
        <v>963</v>
      </c>
      <c r="L218" s="1">
        <v>1</v>
      </c>
      <c r="M218" s="1">
        <v>1</v>
      </c>
      <c r="N218" s="1">
        <v>0</v>
      </c>
      <c r="O218" s="1">
        <v>0</v>
      </c>
      <c r="P218" s="1">
        <v>0</v>
      </c>
      <c r="Q218" s="1">
        <v>1</v>
      </c>
      <c r="R218" s="1">
        <v>1</v>
      </c>
      <c r="S218" s="1">
        <v>0</v>
      </c>
      <c r="T218" s="1">
        <f t="shared" si="8"/>
        <v>4</v>
      </c>
      <c r="U218" s="3" t="s">
        <v>67</v>
      </c>
      <c r="V218" s="3">
        <v>35</v>
      </c>
      <c r="W218" s="3" t="s">
        <v>102</v>
      </c>
      <c r="X218" s="3">
        <v>12</v>
      </c>
      <c r="Y218" s="3" t="s">
        <v>119</v>
      </c>
      <c r="Z218" s="3" t="s">
        <v>104</v>
      </c>
      <c r="AA218" s="3" t="s">
        <v>185</v>
      </c>
      <c r="AB218" s="3" t="s">
        <v>242</v>
      </c>
      <c r="AC218" s="3" t="s">
        <v>73</v>
      </c>
      <c r="AD218" s="3" t="s">
        <v>74</v>
      </c>
      <c r="AE218" s="3">
        <v>1</v>
      </c>
      <c r="AF218" s="3"/>
      <c r="AG218" s="1" t="s">
        <v>188</v>
      </c>
      <c r="AH218" s="3">
        <v>1</v>
      </c>
      <c r="AI218" s="1">
        <v>0</v>
      </c>
      <c r="AJ218" s="3">
        <v>0</v>
      </c>
      <c r="AK218" s="1">
        <v>0</v>
      </c>
      <c r="AL218" s="5">
        <v>1</v>
      </c>
      <c r="AM218" s="1">
        <v>1</v>
      </c>
      <c r="AN218" s="1">
        <v>1</v>
      </c>
      <c r="AO218" s="1">
        <v>1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5">
        <v>1</v>
      </c>
      <c r="AV218" s="1">
        <v>0</v>
      </c>
      <c r="AW218" s="1">
        <v>1</v>
      </c>
      <c r="AX218" s="1">
        <v>1</v>
      </c>
      <c r="AY218" s="1">
        <v>1</v>
      </c>
      <c r="AZ218" s="1">
        <v>1</v>
      </c>
      <c r="BA218" s="1">
        <v>0</v>
      </c>
      <c r="BB218" s="1">
        <v>0</v>
      </c>
      <c r="BC218" s="1">
        <v>1</v>
      </c>
      <c r="BD218" s="1">
        <v>0</v>
      </c>
      <c r="BE218" s="1">
        <v>1</v>
      </c>
      <c r="BF218" s="1">
        <v>1</v>
      </c>
      <c r="BG218" s="1">
        <v>1</v>
      </c>
      <c r="BH218" s="3">
        <v>0</v>
      </c>
      <c r="BI218" s="1">
        <v>1</v>
      </c>
      <c r="BJ218" s="1">
        <v>0</v>
      </c>
      <c r="BK218" s="1">
        <v>0</v>
      </c>
      <c r="BL218" s="1">
        <v>0</v>
      </c>
      <c r="BM218" s="1">
        <v>0</v>
      </c>
      <c r="BN218" s="5">
        <f t="shared" si="6"/>
        <v>10</v>
      </c>
      <c r="BO218" s="1">
        <v>0</v>
      </c>
      <c r="BR218" s="1">
        <v>0</v>
      </c>
      <c r="BS218" s="4">
        <v>49</v>
      </c>
      <c r="BT218" s="1" t="s">
        <v>76</v>
      </c>
      <c r="BV218" s="5"/>
    </row>
    <row r="219" spans="1:74" x14ac:dyDescent="0.25">
      <c r="A219" s="3" t="s">
        <v>118</v>
      </c>
      <c r="B219" s="1" t="s">
        <v>94</v>
      </c>
      <c r="C219" s="1" t="s">
        <v>94</v>
      </c>
      <c r="D219" s="1" t="s">
        <v>77</v>
      </c>
      <c r="E219" s="1" t="s">
        <v>2869</v>
      </c>
      <c r="F219" s="1" t="s">
        <v>958</v>
      </c>
      <c r="G219" s="1" t="s">
        <v>959</v>
      </c>
      <c r="H219" s="2" t="s">
        <v>964</v>
      </c>
      <c r="I219" s="1" t="s">
        <v>790</v>
      </c>
      <c r="K219" s="1" t="s">
        <v>965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f t="shared" si="8"/>
        <v>1</v>
      </c>
      <c r="U219" s="3" t="s">
        <v>67</v>
      </c>
      <c r="V219" s="3">
        <v>50</v>
      </c>
      <c r="W219" s="3" t="s">
        <v>203</v>
      </c>
      <c r="X219" s="3">
        <v>7.5</v>
      </c>
      <c r="Y219" s="3" t="s">
        <v>119</v>
      </c>
      <c r="Z219" s="3" t="s">
        <v>8</v>
      </c>
      <c r="AA219" s="3" t="s">
        <v>185</v>
      </c>
      <c r="AB219" s="3" t="s">
        <v>242</v>
      </c>
      <c r="AC219" s="3" t="s">
        <v>73</v>
      </c>
      <c r="AD219" s="3" t="s">
        <v>74</v>
      </c>
      <c r="AE219" s="3">
        <v>1</v>
      </c>
      <c r="AF219" s="3"/>
      <c r="AG219" s="1" t="s">
        <v>188</v>
      </c>
      <c r="AH219" s="3">
        <v>1</v>
      </c>
      <c r="AI219" s="1">
        <v>0</v>
      </c>
      <c r="AJ219" s="3">
        <v>0</v>
      </c>
      <c r="AK219" s="1">
        <v>0</v>
      </c>
      <c r="AL219" s="5">
        <v>0</v>
      </c>
      <c r="AM219" s="1">
        <v>1</v>
      </c>
      <c r="AN219" s="1">
        <v>1</v>
      </c>
      <c r="AO219" s="1">
        <v>1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1</v>
      </c>
      <c r="AX219" s="1">
        <v>1</v>
      </c>
      <c r="AY219" s="1">
        <v>1</v>
      </c>
      <c r="AZ219" s="1">
        <v>1</v>
      </c>
      <c r="BA219" s="1">
        <v>0</v>
      </c>
      <c r="BB219" s="1">
        <v>0</v>
      </c>
      <c r="BC219" s="1">
        <v>1</v>
      </c>
      <c r="BD219" s="1">
        <v>0</v>
      </c>
      <c r="BE219" s="1">
        <v>1</v>
      </c>
      <c r="BF219" s="1">
        <v>0</v>
      </c>
      <c r="BG219" s="1">
        <v>0</v>
      </c>
      <c r="BH219" s="3">
        <v>1</v>
      </c>
      <c r="BI219" s="1">
        <v>1</v>
      </c>
      <c r="BJ219" s="1">
        <v>1</v>
      </c>
      <c r="BK219" s="1">
        <v>1</v>
      </c>
      <c r="BL219" s="1">
        <v>0</v>
      </c>
      <c r="BM219" s="1">
        <v>0</v>
      </c>
      <c r="BN219" s="5">
        <f t="shared" si="6"/>
        <v>10</v>
      </c>
      <c r="BO219" s="1">
        <v>1</v>
      </c>
      <c r="BP219" s="1">
        <v>1</v>
      </c>
      <c r="BR219" s="1">
        <v>0</v>
      </c>
      <c r="BS219" s="4">
        <v>9</v>
      </c>
      <c r="BT219" s="1" t="s">
        <v>108</v>
      </c>
      <c r="BV219" s="5"/>
    </row>
    <row r="220" spans="1:74" x14ac:dyDescent="0.25">
      <c r="A220" s="3" t="s">
        <v>118</v>
      </c>
      <c r="B220" s="1" t="s">
        <v>94</v>
      </c>
      <c r="C220" s="1" t="s">
        <v>94</v>
      </c>
      <c r="D220" s="1" t="s">
        <v>77</v>
      </c>
      <c r="E220" s="1" t="s">
        <v>2869</v>
      </c>
      <c r="F220" s="1" t="s">
        <v>958</v>
      </c>
      <c r="G220" s="1" t="s">
        <v>959</v>
      </c>
      <c r="H220" s="2" t="s">
        <v>966</v>
      </c>
      <c r="I220" s="1" t="s">
        <v>967</v>
      </c>
      <c r="K220" s="1" t="s">
        <v>968</v>
      </c>
      <c r="L220" s="1">
        <v>0</v>
      </c>
      <c r="M220" s="1">
        <v>1</v>
      </c>
      <c r="N220" s="1">
        <v>0</v>
      </c>
      <c r="O220" s="1">
        <v>0</v>
      </c>
      <c r="P220" s="1">
        <v>0</v>
      </c>
      <c r="Q220" s="1">
        <v>1</v>
      </c>
      <c r="R220" s="1">
        <v>0</v>
      </c>
      <c r="S220" s="1">
        <v>0</v>
      </c>
      <c r="T220" s="1">
        <f t="shared" si="8"/>
        <v>2</v>
      </c>
      <c r="U220" s="3" t="s">
        <v>67</v>
      </c>
      <c r="V220" s="3">
        <v>45</v>
      </c>
      <c r="W220" s="3" t="s">
        <v>102</v>
      </c>
      <c r="X220" s="3">
        <v>12</v>
      </c>
      <c r="Y220" s="3" t="s">
        <v>119</v>
      </c>
      <c r="Z220" s="3" t="s">
        <v>104</v>
      </c>
      <c r="AA220" s="3" t="s">
        <v>185</v>
      </c>
      <c r="AB220" s="3" t="s">
        <v>242</v>
      </c>
      <c r="AC220" s="3" t="s">
        <v>73</v>
      </c>
      <c r="AD220" s="3" t="s">
        <v>74</v>
      </c>
      <c r="AE220" s="3">
        <v>1</v>
      </c>
      <c r="AF220" s="3"/>
      <c r="AG220" s="1" t="s">
        <v>188</v>
      </c>
      <c r="AH220" s="3">
        <v>1</v>
      </c>
      <c r="AI220" s="1">
        <v>1</v>
      </c>
      <c r="AJ220" s="3">
        <v>0</v>
      </c>
      <c r="AK220" s="1">
        <v>0</v>
      </c>
      <c r="AL220" s="5">
        <v>0</v>
      </c>
      <c r="AM220" s="1">
        <v>1</v>
      </c>
      <c r="AN220" s="1">
        <v>1</v>
      </c>
      <c r="AO220" s="1">
        <v>1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5">
        <v>0</v>
      </c>
      <c r="AV220" s="1">
        <v>0</v>
      </c>
      <c r="AW220" s="1">
        <v>1</v>
      </c>
      <c r="AX220" s="1">
        <v>0</v>
      </c>
      <c r="AY220" s="1">
        <v>1</v>
      </c>
      <c r="AZ220" s="1">
        <v>1</v>
      </c>
      <c r="BA220" s="1">
        <v>0</v>
      </c>
      <c r="BB220" s="1">
        <v>0</v>
      </c>
      <c r="BC220" s="1">
        <v>0</v>
      </c>
      <c r="BD220" s="1">
        <v>0</v>
      </c>
      <c r="BE220" s="1">
        <v>1</v>
      </c>
      <c r="BF220" s="1">
        <v>0</v>
      </c>
      <c r="BG220" s="1">
        <v>0</v>
      </c>
      <c r="BH220" s="3">
        <v>0</v>
      </c>
      <c r="BI220" s="1">
        <v>1</v>
      </c>
      <c r="BJ220" s="1">
        <v>0</v>
      </c>
      <c r="BK220" s="1">
        <v>1</v>
      </c>
      <c r="BL220" s="1">
        <v>1</v>
      </c>
      <c r="BM220" s="1">
        <v>1</v>
      </c>
      <c r="BN220" s="5">
        <f t="shared" si="6"/>
        <v>8</v>
      </c>
      <c r="BO220" s="1">
        <v>0</v>
      </c>
      <c r="BR220" s="1">
        <v>0</v>
      </c>
      <c r="BS220" s="4">
        <v>9</v>
      </c>
      <c r="BT220" s="1" t="s">
        <v>76</v>
      </c>
      <c r="BV220" s="5"/>
    </row>
    <row r="221" spans="1:74" x14ac:dyDescent="0.25">
      <c r="A221" s="3" t="s">
        <v>118</v>
      </c>
      <c r="B221" s="1" t="s">
        <v>94</v>
      </c>
      <c r="C221" s="1" t="s">
        <v>94</v>
      </c>
      <c r="D221" s="1" t="s">
        <v>77</v>
      </c>
      <c r="E221" s="1" t="s">
        <v>2869</v>
      </c>
      <c r="F221" s="1" t="s">
        <v>958</v>
      </c>
      <c r="G221" s="1" t="s">
        <v>959</v>
      </c>
      <c r="H221" s="2" t="s">
        <v>969</v>
      </c>
      <c r="I221" s="1" t="s">
        <v>970</v>
      </c>
      <c r="K221" s="1" t="s">
        <v>971</v>
      </c>
      <c r="L221" s="1">
        <v>0</v>
      </c>
      <c r="M221" s="1">
        <v>1</v>
      </c>
      <c r="N221" s="1">
        <v>0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f t="shared" si="8"/>
        <v>2</v>
      </c>
      <c r="U221" s="3" t="s">
        <v>101</v>
      </c>
      <c r="V221" s="3">
        <v>20</v>
      </c>
      <c r="W221" s="3" t="s">
        <v>102</v>
      </c>
      <c r="X221" s="3">
        <v>14</v>
      </c>
      <c r="Y221" s="3" t="s">
        <v>119</v>
      </c>
      <c r="Z221" s="3" t="s">
        <v>229</v>
      </c>
      <c r="AA221" s="3" t="s">
        <v>185</v>
      </c>
      <c r="AB221" s="3" t="s">
        <v>242</v>
      </c>
      <c r="AC221" s="3" t="s">
        <v>73</v>
      </c>
      <c r="AD221" s="3" t="s">
        <v>74</v>
      </c>
      <c r="AE221" s="3">
        <v>1</v>
      </c>
      <c r="AF221" s="3"/>
      <c r="AG221" s="1" t="s">
        <v>188</v>
      </c>
      <c r="AH221" s="3">
        <v>1</v>
      </c>
      <c r="AI221" s="1">
        <v>1</v>
      </c>
      <c r="AJ221" s="3">
        <v>0</v>
      </c>
      <c r="AK221" s="1">
        <v>0</v>
      </c>
      <c r="AL221" s="5">
        <v>0</v>
      </c>
      <c r="AM221" s="1">
        <v>1</v>
      </c>
      <c r="AN221" s="1">
        <v>1</v>
      </c>
      <c r="AO221" s="1">
        <v>1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1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1</v>
      </c>
      <c r="BF221" s="1">
        <v>0</v>
      </c>
      <c r="BG221" s="1">
        <v>0</v>
      </c>
      <c r="BH221" s="3">
        <v>0</v>
      </c>
      <c r="BI221" s="1">
        <v>1</v>
      </c>
      <c r="BJ221" s="1">
        <v>0</v>
      </c>
      <c r="BK221" s="1">
        <v>1</v>
      </c>
      <c r="BL221" s="1">
        <v>1</v>
      </c>
      <c r="BM221" s="1">
        <v>1</v>
      </c>
      <c r="BN221" s="5">
        <f t="shared" si="6"/>
        <v>6</v>
      </c>
      <c r="BO221" s="1">
        <v>0</v>
      </c>
      <c r="BP221" s="3">
        <v>1</v>
      </c>
      <c r="BQ221" s="3"/>
      <c r="BR221" s="1">
        <v>0</v>
      </c>
      <c r="BS221" s="4">
        <v>9</v>
      </c>
      <c r="BT221" s="1" t="s">
        <v>108</v>
      </c>
      <c r="BV221" s="5"/>
    </row>
    <row r="222" spans="1:74" x14ac:dyDescent="0.25">
      <c r="A222" s="3" t="s">
        <v>118</v>
      </c>
      <c r="B222" s="1" t="s">
        <v>94</v>
      </c>
      <c r="C222" s="1" t="s">
        <v>94</v>
      </c>
      <c r="D222" s="1" t="s">
        <v>77</v>
      </c>
      <c r="E222" s="1" t="s">
        <v>2869</v>
      </c>
      <c r="F222" s="1" t="s">
        <v>958</v>
      </c>
      <c r="G222" s="1" t="s">
        <v>959</v>
      </c>
      <c r="H222" s="2" t="s">
        <v>3240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"/>
      <c r="AH222" s="3"/>
      <c r="AJ222" s="3"/>
      <c r="AL222" s="5">
        <v>1</v>
      </c>
      <c r="AM222" s="1">
        <v>1</v>
      </c>
      <c r="AN222" s="1">
        <v>1</v>
      </c>
      <c r="AO222" s="1">
        <v>1</v>
      </c>
      <c r="AU222" s="1">
        <v>1</v>
      </c>
      <c r="BH222" s="3"/>
      <c r="BI222" s="1">
        <v>1</v>
      </c>
      <c r="BO222" s="1">
        <v>1</v>
      </c>
      <c r="BP222" s="3">
        <v>1</v>
      </c>
      <c r="BQ222" s="3"/>
      <c r="BV222" s="5"/>
    </row>
    <row r="223" spans="1:74" x14ac:dyDescent="0.25">
      <c r="A223" s="3" t="s">
        <v>118</v>
      </c>
      <c r="B223" s="1" t="s">
        <v>94</v>
      </c>
      <c r="C223" s="1" t="s">
        <v>94</v>
      </c>
      <c r="D223" s="1" t="s">
        <v>77</v>
      </c>
      <c r="E223" s="1" t="s">
        <v>2869</v>
      </c>
      <c r="F223" s="1" t="s">
        <v>958</v>
      </c>
      <c r="G223" s="1" t="s">
        <v>959</v>
      </c>
      <c r="H223" s="2" t="s">
        <v>972</v>
      </c>
      <c r="I223" s="1" t="s">
        <v>973</v>
      </c>
      <c r="K223" s="1" t="s">
        <v>974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0</v>
      </c>
      <c r="S223" s="1">
        <v>0</v>
      </c>
      <c r="T223" s="1">
        <f t="shared" si="8"/>
        <v>1</v>
      </c>
      <c r="U223" s="3" t="s">
        <v>81</v>
      </c>
      <c r="V223" s="3">
        <v>55</v>
      </c>
      <c r="W223" s="3" t="s">
        <v>102</v>
      </c>
      <c r="X223" s="3">
        <v>24</v>
      </c>
      <c r="Y223" s="3" t="s">
        <v>119</v>
      </c>
      <c r="Z223" s="3" t="s">
        <v>241</v>
      </c>
      <c r="AA223" s="3" t="s">
        <v>185</v>
      </c>
      <c r="AB223" s="3" t="s">
        <v>242</v>
      </c>
      <c r="AC223" s="3" t="s">
        <v>73</v>
      </c>
      <c r="AD223" s="3" t="s">
        <v>74</v>
      </c>
      <c r="AE223" s="3">
        <v>1</v>
      </c>
      <c r="AF223" s="3"/>
      <c r="AG223" s="1" t="s">
        <v>188</v>
      </c>
      <c r="AH223" s="3">
        <v>1</v>
      </c>
      <c r="AI223" s="1">
        <v>0</v>
      </c>
      <c r="AJ223" s="3">
        <v>0</v>
      </c>
      <c r="AK223" s="1">
        <v>0</v>
      </c>
      <c r="AL223" s="5">
        <v>0</v>
      </c>
      <c r="AM223" s="1">
        <v>1</v>
      </c>
      <c r="AN223" s="1">
        <v>1</v>
      </c>
      <c r="AO223" s="1">
        <v>1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1</v>
      </c>
      <c r="AX223" s="1">
        <v>0</v>
      </c>
      <c r="AY223" s="1">
        <v>1</v>
      </c>
      <c r="AZ223" s="1">
        <v>1</v>
      </c>
      <c r="BA223" s="1">
        <v>0</v>
      </c>
      <c r="BB223" s="1">
        <v>0</v>
      </c>
      <c r="BC223" s="1">
        <v>1</v>
      </c>
      <c r="BD223" s="1">
        <v>1</v>
      </c>
      <c r="BE223" s="1">
        <v>1</v>
      </c>
      <c r="BF223" s="1">
        <v>0</v>
      </c>
      <c r="BG223" s="1">
        <v>0</v>
      </c>
      <c r="BH223" s="3">
        <v>1</v>
      </c>
      <c r="BI223" s="1">
        <v>1</v>
      </c>
      <c r="BJ223" s="1">
        <v>0</v>
      </c>
      <c r="BK223" s="1">
        <v>0</v>
      </c>
      <c r="BL223" s="1">
        <v>0</v>
      </c>
      <c r="BM223" s="1">
        <v>0</v>
      </c>
      <c r="BN223" s="5">
        <f t="shared" si="6"/>
        <v>8</v>
      </c>
      <c r="BO223" s="1">
        <v>0</v>
      </c>
      <c r="BR223" s="1">
        <v>0</v>
      </c>
      <c r="BS223" s="4" t="s">
        <v>975</v>
      </c>
      <c r="BT223" s="1" t="s">
        <v>108</v>
      </c>
      <c r="BV223" s="5"/>
    </row>
    <row r="224" spans="1:74" x14ac:dyDescent="0.25">
      <c r="A224" s="3" t="s">
        <v>118</v>
      </c>
      <c r="B224" s="1" t="s">
        <v>94</v>
      </c>
      <c r="C224" s="1" t="s">
        <v>94</v>
      </c>
      <c r="D224" s="1" t="s">
        <v>77</v>
      </c>
      <c r="E224" s="1" t="s">
        <v>2869</v>
      </c>
      <c r="F224" s="1" t="s">
        <v>958</v>
      </c>
      <c r="G224" s="1" t="s">
        <v>959</v>
      </c>
      <c r="H224" s="2" t="s">
        <v>976</v>
      </c>
      <c r="I224" s="1" t="s">
        <v>997</v>
      </c>
      <c r="J224" s="1" t="s">
        <v>977</v>
      </c>
      <c r="K224" s="1" t="s">
        <v>978</v>
      </c>
      <c r="L224" s="1">
        <v>1</v>
      </c>
      <c r="M224" s="1">
        <v>1</v>
      </c>
      <c r="N224" s="1">
        <v>0</v>
      </c>
      <c r="O224" s="1">
        <v>0</v>
      </c>
      <c r="P224" s="1">
        <v>0</v>
      </c>
      <c r="Q224" s="1">
        <v>1</v>
      </c>
      <c r="R224" s="1">
        <v>1</v>
      </c>
      <c r="S224" s="1">
        <v>0</v>
      </c>
      <c r="T224" s="1">
        <f t="shared" si="8"/>
        <v>4</v>
      </c>
      <c r="U224" s="3" t="s">
        <v>67</v>
      </c>
      <c r="V224" s="3">
        <v>50</v>
      </c>
      <c r="W224" s="3" t="s">
        <v>102</v>
      </c>
      <c r="X224" s="3">
        <v>11.8</v>
      </c>
      <c r="Y224" s="3" t="s">
        <v>119</v>
      </c>
      <c r="Z224" s="3" t="s">
        <v>229</v>
      </c>
      <c r="AA224" s="3" t="s">
        <v>185</v>
      </c>
      <c r="AB224" s="3" t="s">
        <v>242</v>
      </c>
      <c r="AC224" s="3" t="s">
        <v>73</v>
      </c>
      <c r="AD224" s="3" t="s">
        <v>74</v>
      </c>
      <c r="AE224" s="3">
        <v>1</v>
      </c>
      <c r="AF224" s="3"/>
      <c r="AG224" s="1" t="s">
        <v>188</v>
      </c>
      <c r="AH224" s="3">
        <v>1</v>
      </c>
      <c r="AI224" s="1">
        <v>1</v>
      </c>
      <c r="AJ224" s="3">
        <v>0</v>
      </c>
      <c r="AK224" s="1">
        <v>0</v>
      </c>
      <c r="AL224" s="5">
        <v>0</v>
      </c>
      <c r="AM224" s="1">
        <v>1</v>
      </c>
      <c r="AN224" s="1">
        <v>1</v>
      </c>
      <c r="AO224" s="1">
        <v>1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0</v>
      </c>
      <c r="BB224" s="1">
        <v>0</v>
      </c>
      <c r="BC224" s="1">
        <v>1</v>
      </c>
      <c r="BD224" s="1">
        <v>0</v>
      </c>
      <c r="BE224" s="1">
        <v>1</v>
      </c>
      <c r="BF224" s="1">
        <v>1</v>
      </c>
      <c r="BG224" s="1">
        <v>1</v>
      </c>
      <c r="BH224" s="3">
        <v>0</v>
      </c>
      <c r="BI224" s="1">
        <v>1</v>
      </c>
      <c r="BJ224" s="1">
        <v>0</v>
      </c>
      <c r="BK224" s="1">
        <v>1</v>
      </c>
      <c r="BL224" s="1">
        <v>1</v>
      </c>
      <c r="BM224" s="1">
        <v>1</v>
      </c>
      <c r="BN224" s="5">
        <f t="shared" si="6"/>
        <v>13</v>
      </c>
      <c r="BO224" s="1">
        <v>0</v>
      </c>
      <c r="BP224" s="3">
        <v>1</v>
      </c>
      <c r="BQ224" s="3"/>
      <c r="BR224" s="1">
        <v>0</v>
      </c>
      <c r="BS224" s="4" t="s">
        <v>3129</v>
      </c>
      <c r="BT224" s="1" t="s">
        <v>76</v>
      </c>
      <c r="BV224" s="5"/>
    </row>
    <row r="225" spans="1:74" x14ac:dyDescent="0.25">
      <c r="A225" s="3" t="s">
        <v>118</v>
      </c>
      <c r="B225" s="1" t="s">
        <v>94</v>
      </c>
      <c r="C225" s="1" t="s">
        <v>94</v>
      </c>
      <c r="D225" s="1" t="s">
        <v>77</v>
      </c>
      <c r="E225" s="1" t="s">
        <v>2869</v>
      </c>
      <c r="F225" s="1" t="s">
        <v>958</v>
      </c>
      <c r="G225" s="1" t="s">
        <v>979</v>
      </c>
      <c r="H225" s="2" t="s">
        <v>980</v>
      </c>
      <c r="I225" s="1" t="s">
        <v>981</v>
      </c>
      <c r="K225" s="1" t="s">
        <v>982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1">
        <f t="shared" si="8"/>
        <v>3</v>
      </c>
      <c r="U225" s="3" t="s">
        <v>67</v>
      </c>
      <c r="V225" s="3">
        <v>50</v>
      </c>
      <c r="W225" s="3" t="s">
        <v>68</v>
      </c>
      <c r="X225" s="3">
        <v>30</v>
      </c>
      <c r="Y225" s="3" t="s">
        <v>119</v>
      </c>
      <c r="Z225" s="3" t="s">
        <v>104</v>
      </c>
      <c r="AA225" s="3" t="s">
        <v>185</v>
      </c>
      <c r="AB225" s="3" t="s">
        <v>242</v>
      </c>
      <c r="AC225" s="3" t="s">
        <v>73</v>
      </c>
      <c r="AD225" s="3" t="s">
        <v>74</v>
      </c>
      <c r="AE225" s="3">
        <v>1</v>
      </c>
      <c r="AF225" s="3"/>
      <c r="AG225" s="1" t="s">
        <v>188</v>
      </c>
      <c r="AH225" s="3">
        <v>1</v>
      </c>
      <c r="AI225" s="1">
        <v>0</v>
      </c>
      <c r="AJ225" s="3">
        <v>0</v>
      </c>
      <c r="AK225" s="1">
        <v>0</v>
      </c>
      <c r="AL225" s="5">
        <v>0</v>
      </c>
      <c r="AM225" s="1">
        <v>1</v>
      </c>
      <c r="AN225" s="1">
        <v>1</v>
      </c>
      <c r="AO225" s="1">
        <v>1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1</v>
      </c>
      <c r="AX225" s="1">
        <v>1</v>
      </c>
      <c r="AY225" s="1">
        <v>1</v>
      </c>
      <c r="AZ225" s="1">
        <v>1</v>
      </c>
      <c r="BA225" s="1">
        <v>0</v>
      </c>
      <c r="BB225" s="1">
        <v>0</v>
      </c>
      <c r="BC225" s="1">
        <v>1</v>
      </c>
      <c r="BD225" s="1">
        <v>0</v>
      </c>
      <c r="BE225" s="1">
        <v>1</v>
      </c>
      <c r="BF225" s="1">
        <v>0</v>
      </c>
      <c r="BG225" s="1">
        <v>0</v>
      </c>
      <c r="BH225" s="3">
        <v>1</v>
      </c>
      <c r="BI225" s="1">
        <v>1</v>
      </c>
      <c r="BJ225" s="1">
        <v>0</v>
      </c>
      <c r="BK225" s="1">
        <v>0</v>
      </c>
      <c r="BL225" s="1">
        <v>0</v>
      </c>
      <c r="BM225" s="1">
        <v>0</v>
      </c>
      <c r="BN225" s="5">
        <f t="shared" si="6"/>
        <v>8</v>
      </c>
      <c r="BO225" s="1">
        <v>0</v>
      </c>
      <c r="BR225" s="1">
        <v>0</v>
      </c>
      <c r="BS225" s="4" t="s">
        <v>983</v>
      </c>
      <c r="BT225" s="1" t="s">
        <v>76</v>
      </c>
      <c r="BV225" s="5"/>
    </row>
    <row r="226" spans="1:74" x14ac:dyDescent="0.25">
      <c r="A226" s="3" t="s">
        <v>118</v>
      </c>
      <c r="B226" s="1" t="s">
        <v>94</v>
      </c>
      <c r="C226" s="1" t="s">
        <v>94</v>
      </c>
      <c r="D226" s="1" t="s">
        <v>77</v>
      </c>
      <c r="E226" s="1" t="s">
        <v>2869</v>
      </c>
      <c r="F226" s="1" t="s">
        <v>958</v>
      </c>
      <c r="G226" s="1" t="s">
        <v>984</v>
      </c>
      <c r="H226" s="2" t="s">
        <v>985</v>
      </c>
      <c r="I226" s="1" t="s">
        <v>986</v>
      </c>
      <c r="K226" s="1" t="s">
        <v>987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1</v>
      </c>
      <c r="R226" s="1">
        <v>0</v>
      </c>
      <c r="S226" s="1">
        <v>0</v>
      </c>
      <c r="T226" s="1">
        <f t="shared" si="8"/>
        <v>1</v>
      </c>
      <c r="U226" s="3" t="s">
        <v>67</v>
      </c>
      <c r="V226" s="3"/>
      <c r="W226" s="3" t="s">
        <v>102</v>
      </c>
      <c r="X226" s="3">
        <v>13.5</v>
      </c>
      <c r="Y226" s="3" t="s">
        <v>119</v>
      </c>
      <c r="Z226" s="3" t="s">
        <v>104</v>
      </c>
      <c r="AA226" s="3" t="s">
        <v>185</v>
      </c>
      <c r="AB226" s="3" t="s">
        <v>242</v>
      </c>
      <c r="AC226" s="3" t="s">
        <v>73</v>
      </c>
      <c r="AD226" s="3" t="s">
        <v>74</v>
      </c>
      <c r="AE226" s="3">
        <v>1</v>
      </c>
      <c r="AF226" s="4"/>
      <c r="AG226" s="1" t="s">
        <v>188</v>
      </c>
      <c r="AH226" s="3">
        <v>1</v>
      </c>
      <c r="AI226" s="1">
        <v>0</v>
      </c>
      <c r="AJ226" s="3">
        <v>0</v>
      </c>
      <c r="AK226" s="1">
        <v>0</v>
      </c>
      <c r="AL226" s="5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1</v>
      </c>
      <c r="BF226" s="1">
        <v>0</v>
      </c>
      <c r="BG226" s="1">
        <v>0</v>
      </c>
      <c r="BH226" s="3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5">
        <f t="shared" si="6"/>
        <v>1</v>
      </c>
      <c r="BO226" s="1">
        <v>0</v>
      </c>
      <c r="BR226" s="1">
        <v>0</v>
      </c>
      <c r="BS226" s="4">
        <v>9</v>
      </c>
      <c r="BT226" s="1" t="s">
        <v>114</v>
      </c>
      <c r="BV226" s="5"/>
    </row>
    <row r="227" spans="1:74" x14ac:dyDescent="0.25">
      <c r="A227" s="3" t="s">
        <v>118</v>
      </c>
      <c r="B227" s="1" t="s">
        <v>94</v>
      </c>
      <c r="C227" s="1" t="s">
        <v>94</v>
      </c>
      <c r="D227" s="1" t="s">
        <v>77</v>
      </c>
      <c r="E227" s="1" t="s">
        <v>2869</v>
      </c>
      <c r="F227" s="1" t="s">
        <v>958</v>
      </c>
      <c r="G227" s="1" t="s">
        <v>984</v>
      </c>
      <c r="H227" s="2" t="s">
        <v>988</v>
      </c>
      <c r="I227" s="1" t="s">
        <v>2907</v>
      </c>
      <c r="J227" s="1" t="s">
        <v>989</v>
      </c>
      <c r="K227" s="1" t="s">
        <v>990</v>
      </c>
      <c r="L227" s="1">
        <v>1</v>
      </c>
      <c r="M227" s="1">
        <v>1</v>
      </c>
      <c r="N227" s="1">
        <v>0</v>
      </c>
      <c r="O227" s="1">
        <v>0</v>
      </c>
      <c r="P227" s="1">
        <v>0</v>
      </c>
      <c r="Q227" s="1">
        <v>0</v>
      </c>
      <c r="R227" s="1">
        <v>1</v>
      </c>
      <c r="S227" s="1">
        <v>0</v>
      </c>
      <c r="T227" s="1">
        <f t="shared" si="8"/>
        <v>3</v>
      </c>
      <c r="U227" s="3" t="s">
        <v>67</v>
      </c>
      <c r="V227" s="3">
        <v>50</v>
      </c>
      <c r="W227" s="3" t="s">
        <v>102</v>
      </c>
      <c r="X227" s="3">
        <v>11.6</v>
      </c>
      <c r="Y227" s="3" t="s">
        <v>119</v>
      </c>
      <c r="Z227" s="3" t="s">
        <v>104</v>
      </c>
      <c r="AA227" s="3" t="s">
        <v>185</v>
      </c>
      <c r="AB227" s="3" t="s">
        <v>242</v>
      </c>
      <c r="AC227" s="3" t="s">
        <v>73</v>
      </c>
      <c r="AD227" s="3" t="s">
        <v>74</v>
      </c>
      <c r="AE227" s="3">
        <v>1</v>
      </c>
      <c r="AF227" s="4"/>
      <c r="AG227" s="1" t="s">
        <v>188</v>
      </c>
      <c r="AH227" s="3">
        <v>1</v>
      </c>
      <c r="AI227" s="1">
        <v>0</v>
      </c>
      <c r="AJ227" s="3">
        <v>0</v>
      </c>
      <c r="AK227" s="1">
        <v>0</v>
      </c>
      <c r="AL227" s="5">
        <v>1</v>
      </c>
      <c r="AM227" s="1">
        <v>1</v>
      </c>
      <c r="AN227" s="1">
        <v>1</v>
      </c>
      <c r="AO227" s="1">
        <v>1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5">
        <v>1</v>
      </c>
      <c r="AV227" s="1">
        <v>1</v>
      </c>
      <c r="AW227" s="1">
        <v>1</v>
      </c>
      <c r="AX227" s="1">
        <v>0</v>
      </c>
      <c r="AY227" s="1">
        <v>1</v>
      </c>
      <c r="AZ227" s="1">
        <v>1</v>
      </c>
      <c r="BA227" s="1">
        <v>0</v>
      </c>
      <c r="BB227" s="1">
        <v>0</v>
      </c>
      <c r="BC227" s="1">
        <v>1</v>
      </c>
      <c r="BD227" s="1">
        <v>0</v>
      </c>
      <c r="BE227" s="1">
        <v>1</v>
      </c>
      <c r="BF227" s="1">
        <v>0</v>
      </c>
      <c r="BG227" s="1">
        <v>1</v>
      </c>
      <c r="BH227" s="3">
        <v>0</v>
      </c>
      <c r="BI227" s="1">
        <v>1</v>
      </c>
      <c r="BJ227" s="1">
        <v>0</v>
      </c>
      <c r="BK227" s="1">
        <v>1</v>
      </c>
      <c r="BL227" s="1">
        <v>0</v>
      </c>
      <c r="BM227" s="1">
        <v>0</v>
      </c>
      <c r="BN227" s="5">
        <f t="shared" si="6"/>
        <v>10</v>
      </c>
      <c r="BO227" s="1">
        <v>1</v>
      </c>
      <c r="BP227" s="1">
        <v>1</v>
      </c>
      <c r="BQ227" s="1" t="s">
        <v>3208</v>
      </c>
      <c r="BR227" s="1">
        <v>0</v>
      </c>
      <c r="BS227" s="4" t="s">
        <v>3130</v>
      </c>
      <c r="BT227" s="1" t="s">
        <v>76</v>
      </c>
      <c r="BV227" s="5"/>
    </row>
    <row r="228" spans="1:74" x14ac:dyDescent="0.25">
      <c r="A228" s="3" t="s">
        <v>118</v>
      </c>
      <c r="B228" s="1" t="s">
        <v>94</v>
      </c>
      <c r="C228" s="1" t="s">
        <v>94</v>
      </c>
      <c r="D228" s="1" t="s">
        <v>77</v>
      </c>
      <c r="E228" s="1" t="s">
        <v>2869</v>
      </c>
      <c r="F228" s="1" t="s">
        <v>958</v>
      </c>
      <c r="G228" s="1" t="s">
        <v>991</v>
      </c>
      <c r="H228" s="2" t="s">
        <v>992</v>
      </c>
      <c r="I228" s="1" t="s">
        <v>398</v>
      </c>
      <c r="J228" s="1" t="s">
        <v>993</v>
      </c>
      <c r="K228" s="1" t="s">
        <v>994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1</v>
      </c>
      <c r="T228" s="1">
        <f t="shared" si="8"/>
        <v>4</v>
      </c>
      <c r="U228" s="3" t="s">
        <v>67</v>
      </c>
      <c r="V228" s="3">
        <v>30</v>
      </c>
      <c r="W228" s="3" t="s">
        <v>102</v>
      </c>
      <c r="X228" s="3">
        <v>16.600000000000001</v>
      </c>
      <c r="Y228" s="3" t="s">
        <v>119</v>
      </c>
      <c r="Z228" s="3" t="s">
        <v>104</v>
      </c>
      <c r="AA228" s="3" t="s">
        <v>185</v>
      </c>
      <c r="AB228" s="3" t="s">
        <v>242</v>
      </c>
      <c r="AC228" s="3" t="s">
        <v>73</v>
      </c>
      <c r="AD228" s="3" t="s">
        <v>74</v>
      </c>
      <c r="AE228" s="3">
        <v>1</v>
      </c>
      <c r="AF228" s="4"/>
      <c r="AG228" s="1" t="s">
        <v>188</v>
      </c>
      <c r="AH228" s="3">
        <v>1</v>
      </c>
      <c r="AI228" s="1">
        <v>0</v>
      </c>
      <c r="AJ228" s="3">
        <v>0</v>
      </c>
      <c r="AK228" s="1">
        <v>0</v>
      </c>
      <c r="AL228" s="5">
        <v>1</v>
      </c>
      <c r="AM228" s="1">
        <v>1</v>
      </c>
      <c r="AN228" s="1">
        <v>1</v>
      </c>
      <c r="AO228" s="1">
        <v>1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5">
        <v>1</v>
      </c>
      <c r="AV228" s="1">
        <v>0</v>
      </c>
      <c r="AW228" s="1">
        <v>1</v>
      </c>
      <c r="AX228" s="1">
        <v>0</v>
      </c>
      <c r="AY228" s="1">
        <v>1</v>
      </c>
      <c r="AZ228" s="1">
        <v>1</v>
      </c>
      <c r="BA228" s="1">
        <v>0</v>
      </c>
      <c r="BB228" s="1">
        <v>0</v>
      </c>
      <c r="BC228" s="1">
        <v>1</v>
      </c>
      <c r="BD228" s="1">
        <v>0</v>
      </c>
      <c r="BE228" s="1">
        <v>1</v>
      </c>
      <c r="BF228" s="1">
        <v>1</v>
      </c>
      <c r="BG228" s="1">
        <v>1</v>
      </c>
      <c r="BH228" s="3">
        <v>0</v>
      </c>
      <c r="BI228" s="1">
        <v>1</v>
      </c>
      <c r="BJ228" s="1">
        <v>0</v>
      </c>
      <c r="BK228" s="1">
        <v>1</v>
      </c>
      <c r="BL228" s="1">
        <v>0</v>
      </c>
      <c r="BM228" s="1">
        <v>0</v>
      </c>
      <c r="BN228" s="5">
        <f t="shared" si="6"/>
        <v>10</v>
      </c>
      <c r="BO228" s="1">
        <v>0</v>
      </c>
      <c r="BR228" s="1">
        <v>0</v>
      </c>
      <c r="BS228" s="4" t="s">
        <v>995</v>
      </c>
      <c r="BT228" s="1" t="s">
        <v>76</v>
      </c>
      <c r="BV228" s="5"/>
    </row>
    <row r="229" spans="1:74" x14ac:dyDescent="0.25">
      <c r="A229" s="3" t="s">
        <v>118</v>
      </c>
      <c r="B229" s="1" t="s">
        <v>94</v>
      </c>
      <c r="C229" s="1" t="s">
        <v>94</v>
      </c>
      <c r="D229" s="1" t="s">
        <v>77</v>
      </c>
      <c r="E229" s="1" t="s">
        <v>2869</v>
      </c>
      <c r="F229" s="1" t="s">
        <v>958</v>
      </c>
      <c r="G229" s="1" t="s">
        <v>991</v>
      </c>
      <c r="H229" s="2" t="s">
        <v>996</v>
      </c>
      <c r="I229" s="1" t="s">
        <v>997</v>
      </c>
      <c r="K229" s="1" t="s">
        <v>998</v>
      </c>
      <c r="L229" s="1">
        <v>0</v>
      </c>
      <c r="M229" s="1">
        <v>1</v>
      </c>
      <c r="N229" s="1">
        <v>0</v>
      </c>
      <c r="O229" s="1">
        <v>0</v>
      </c>
      <c r="P229" s="1">
        <v>0</v>
      </c>
      <c r="Q229" s="1">
        <v>0</v>
      </c>
      <c r="R229" s="1">
        <v>1</v>
      </c>
      <c r="S229" s="1">
        <v>0</v>
      </c>
      <c r="T229" s="1">
        <f t="shared" si="8"/>
        <v>2</v>
      </c>
      <c r="U229" s="3" t="s">
        <v>67</v>
      </c>
      <c r="V229" s="3">
        <v>40</v>
      </c>
      <c r="W229" s="3" t="s">
        <v>102</v>
      </c>
      <c r="X229" s="3">
        <v>23.5</v>
      </c>
      <c r="Y229" s="3" t="s">
        <v>119</v>
      </c>
      <c r="Z229" s="3" t="s">
        <v>104</v>
      </c>
      <c r="AA229" s="3" t="s">
        <v>185</v>
      </c>
      <c r="AB229" s="3" t="s">
        <v>242</v>
      </c>
      <c r="AC229" s="3" t="s">
        <v>73</v>
      </c>
      <c r="AD229" s="3" t="s">
        <v>74</v>
      </c>
      <c r="AE229" s="3">
        <v>1</v>
      </c>
      <c r="AF229" s="4"/>
      <c r="AG229" s="1" t="s">
        <v>188</v>
      </c>
      <c r="AH229" s="3">
        <v>1</v>
      </c>
      <c r="AI229" s="1">
        <v>0</v>
      </c>
      <c r="AJ229" s="3">
        <v>0</v>
      </c>
      <c r="AK229" s="1">
        <v>0</v>
      </c>
      <c r="AL229" s="5">
        <v>0</v>
      </c>
      <c r="AM229" s="1">
        <v>1</v>
      </c>
      <c r="AN229" s="1">
        <v>1</v>
      </c>
      <c r="AO229" s="1">
        <v>1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0</v>
      </c>
      <c r="BB229" s="1">
        <v>0</v>
      </c>
      <c r="BC229" s="1">
        <v>1</v>
      </c>
      <c r="BD229" s="1">
        <v>0</v>
      </c>
      <c r="BE229" s="1">
        <v>1</v>
      </c>
      <c r="BF229" s="1">
        <v>0</v>
      </c>
      <c r="BG229" s="1">
        <v>0</v>
      </c>
      <c r="BH229" s="3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5">
        <f t="shared" si="6"/>
        <v>8</v>
      </c>
      <c r="BO229" s="1">
        <v>0</v>
      </c>
      <c r="BR229" s="1">
        <v>0</v>
      </c>
      <c r="BS229" s="4" t="s">
        <v>3131</v>
      </c>
      <c r="BT229" s="1" t="s">
        <v>76</v>
      </c>
    </row>
    <row r="230" spans="1:74" x14ac:dyDescent="0.25">
      <c r="A230" s="3" t="s">
        <v>66</v>
      </c>
      <c r="B230" s="1" t="s">
        <v>94</v>
      </c>
      <c r="C230" s="1" t="s">
        <v>59</v>
      </c>
      <c r="D230" s="1" t="s">
        <v>77</v>
      </c>
      <c r="E230" s="1" t="s">
        <v>2851</v>
      </c>
      <c r="F230" s="1" t="s">
        <v>999</v>
      </c>
      <c r="G230" s="1" t="s">
        <v>1000</v>
      </c>
      <c r="H230" s="2" t="s">
        <v>1001</v>
      </c>
      <c r="I230" s="1" t="s">
        <v>2974</v>
      </c>
      <c r="J230" s="1" t="s">
        <v>1002</v>
      </c>
      <c r="K230" s="1" t="s">
        <v>1003</v>
      </c>
      <c r="L230" s="1">
        <v>1</v>
      </c>
      <c r="M230" s="1">
        <v>1</v>
      </c>
      <c r="N230" s="1">
        <v>0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f t="shared" si="8"/>
        <v>7</v>
      </c>
      <c r="U230" s="3" t="s">
        <v>67</v>
      </c>
      <c r="V230" s="3">
        <v>35</v>
      </c>
      <c r="W230" s="3" t="s">
        <v>131</v>
      </c>
      <c r="X230" s="3">
        <v>91</v>
      </c>
      <c r="Y230" s="3" t="s">
        <v>119</v>
      </c>
      <c r="Z230" s="3" t="s">
        <v>104</v>
      </c>
      <c r="AA230" s="3" t="s">
        <v>105</v>
      </c>
      <c r="AB230" s="3" t="s">
        <v>105</v>
      </c>
      <c r="AC230" s="3" t="s">
        <v>73</v>
      </c>
      <c r="AD230" s="3" t="s">
        <v>74</v>
      </c>
      <c r="AE230" s="3">
        <v>1</v>
      </c>
      <c r="AF230" s="4"/>
      <c r="AG230" s="1" t="s">
        <v>188</v>
      </c>
      <c r="AH230" s="3">
        <v>1</v>
      </c>
      <c r="AI230" s="1">
        <v>0</v>
      </c>
      <c r="AJ230" s="3">
        <v>1</v>
      </c>
      <c r="AK230" s="1">
        <v>0</v>
      </c>
      <c r="AL230" s="5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0</v>
      </c>
      <c r="AR230" s="1">
        <v>1</v>
      </c>
      <c r="AS230" s="1">
        <v>0</v>
      </c>
      <c r="AT230" s="1">
        <v>1</v>
      </c>
      <c r="AU230" s="5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0</v>
      </c>
      <c r="BB230" s="1">
        <v>0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3">
        <v>1</v>
      </c>
      <c r="BI230" s="1">
        <v>1</v>
      </c>
      <c r="BJ230" s="1">
        <v>1</v>
      </c>
      <c r="BK230" s="1">
        <v>1</v>
      </c>
      <c r="BL230" s="1">
        <v>0</v>
      </c>
      <c r="BM230" s="1">
        <v>0</v>
      </c>
      <c r="BN230" s="5">
        <f t="shared" si="6"/>
        <v>17</v>
      </c>
      <c r="BO230" s="1">
        <v>0</v>
      </c>
      <c r="BR230" s="1">
        <v>0</v>
      </c>
      <c r="BS230" s="4" t="s">
        <v>1004</v>
      </c>
      <c r="BT230" s="1" t="s">
        <v>76</v>
      </c>
    </row>
    <row r="231" spans="1:74" x14ac:dyDescent="0.25">
      <c r="A231" s="3" t="s">
        <v>66</v>
      </c>
      <c r="B231" s="1" t="s">
        <v>59</v>
      </c>
      <c r="C231" s="1" t="s">
        <v>59</v>
      </c>
      <c r="D231" s="1" t="s">
        <v>77</v>
      </c>
      <c r="E231" s="1" t="s">
        <v>2851</v>
      </c>
      <c r="F231" s="1" t="s">
        <v>1005</v>
      </c>
      <c r="G231" s="1" t="s">
        <v>1006</v>
      </c>
      <c r="H231" s="2" t="s">
        <v>1007</v>
      </c>
      <c r="I231" s="1" t="s">
        <v>2903</v>
      </c>
      <c r="J231" s="1" t="s">
        <v>1008</v>
      </c>
      <c r="K231" s="1" t="s">
        <v>1009</v>
      </c>
      <c r="L231" s="1">
        <v>1</v>
      </c>
      <c r="M231" s="1">
        <v>1</v>
      </c>
      <c r="N231" s="1">
        <v>0</v>
      </c>
      <c r="O231" s="1">
        <v>0</v>
      </c>
      <c r="P231" s="1">
        <v>1</v>
      </c>
      <c r="Q231" s="1">
        <v>0</v>
      </c>
      <c r="R231" s="1">
        <v>0</v>
      </c>
      <c r="S231" s="1">
        <v>0</v>
      </c>
      <c r="T231" s="1">
        <f t="shared" si="8"/>
        <v>3</v>
      </c>
      <c r="U231" s="3" t="s">
        <v>67</v>
      </c>
      <c r="V231" s="3">
        <v>30</v>
      </c>
      <c r="W231" s="3" t="s">
        <v>68</v>
      </c>
      <c r="X231" s="3">
        <v>33</v>
      </c>
      <c r="Y231" s="3" t="s">
        <v>69</v>
      </c>
      <c r="Z231" s="3" t="s">
        <v>184</v>
      </c>
      <c r="AA231" s="3" t="s">
        <v>120</v>
      </c>
      <c r="AB231" s="3" t="s">
        <v>120</v>
      </c>
      <c r="AC231" s="3" t="s">
        <v>73</v>
      </c>
      <c r="AD231" s="3" t="s">
        <v>74</v>
      </c>
      <c r="AE231" s="3">
        <v>1</v>
      </c>
      <c r="AF231" s="4" t="s">
        <v>188</v>
      </c>
      <c r="AG231" s="1" t="s">
        <v>212</v>
      </c>
      <c r="AH231" s="3">
        <v>1</v>
      </c>
      <c r="AI231" s="1">
        <v>0</v>
      </c>
      <c r="AJ231" s="3">
        <v>0</v>
      </c>
      <c r="AK231" s="1">
        <v>0</v>
      </c>
      <c r="AL231" s="5">
        <v>1</v>
      </c>
      <c r="AM231" s="1">
        <v>1</v>
      </c>
      <c r="AN231" s="1">
        <v>1</v>
      </c>
      <c r="AO231" s="1">
        <v>1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0</v>
      </c>
      <c r="BB231" s="1">
        <v>0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3">
        <v>1</v>
      </c>
      <c r="BI231" s="1">
        <v>1</v>
      </c>
      <c r="BJ231" s="1">
        <v>0</v>
      </c>
      <c r="BK231" s="1">
        <v>1</v>
      </c>
      <c r="BL231" s="1">
        <v>0</v>
      </c>
      <c r="BM231" s="1">
        <v>0</v>
      </c>
      <c r="BN231" s="5">
        <f t="shared" si="6"/>
        <v>14</v>
      </c>
      <c r="BO231" s="1">
        <v>0</v>
      </c>
      <c r="BR231" s="1">
        <v>0</v>
      </c>
      <c r="BS231" s="4" t="s">
        <v>3139</v>
      </c>
      <c r="BT231" s="1" t="s">
        <v>76</v>
      </c>
    </row>
    <row r="232" spans="1:74" x14ac:dyDescent="0.25">
      <c r="A232" s="3" t="s">
        <v>66</v>
      </c>
      <c r="B232" s="1" t="s">
        <v>59</v>
      </c>
      <c r="C232" s="1" t="s">
        <v>59</v>
      </c>
      <c r="D232" s="1" t="s">
        <v>77</v>
      </c>
      <c r="E232" s="1" t="s">
        <v>2851</v>
      </c>
      <c r="F232" s="1" t="s">
        <v>1005</v>
      </c>
      <c r="G232" s="1" t="s">
        <v>1010</v>
      </c>
      <c r="H232" s="2" t="s">
        <v>1011</v>
      </c>
      <c r="I232" s="1" t="s">
        <v>709</v>
      </c>
      <c r="J232" s="1" t="s">
        <v>1012</v>
      </c>
      <c r="K232" s="1" t="s">
        <v>1013</v>
      </c>
      <c r="L232" s="1">
        <v>1</v>
      </c>
      <c r="M232" s="1">
        <v>1</v>
      </c>
      <c r="N232" s="1">
        <v>1</v>
      </c>
      <c r="O232" s="1">
        <v>1</v>
      </c>
      <c r="P232" s="1">
        <v>0</v>
      </c>
      <c r="Q232" s="1">
        <v>1</v>
      </c>
      <c r="R232" s="1">
        <v>0</v>
      </c>
      <c r="S232" s="1">
        <v>0</v>
      </c>
      <c r="T232" s="1">
        <f t="shared" si="8"/>
        <v>5</v>
      </c>
      <c r="U232" s="3" t="s">
        <v>91</v>
      </c>
      <c r="V232" s="3">
        <v>218</v>
      </c>
      <c r="W232" s="3" t="s">
        <v>68</v>
      </c>
      <c r="X232" s="3">
        <v>30</v>
      </c>
      <c r="Y232" s="3" t="s">
        <v>69</v>
      </c>
      <c r="Z232" s="3" t="s">
        <v>421</v>
      </c>
      <c r="AA232" s="3" t="s">
        <v>120</v>
      </c>
      <c r="AB232" s="3" t="s">
        <v>120</v>
      </c>
      <c r="AC232" s="3" t="s">
        <v>73</v>
      </c>
      <c r="AD232" s="3" t="s">
        <v>74</v>
      </c>
      <c r="AE232" s="3">
        <v>1</v>
      </c>
      <c r="AF232" s="4" t="s">
        <v>188</v>
      </c>
      <c r="AG232" s="1" t="s">
        <v>188</v>
      </c>
      <c r="AH232" s="3">
        <v>1</v>
      </c>
      <c r="AI232" s="1">
        <v>0</v>
      </c>
      <c r="AJ232" s="3">
        <v>1</v>
      </c>
      <c r="AK232" s="1">
        <v>1</v>
      </c>
      <c r="AL232" s="5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5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3">
        <v>1</v>
      </c>
      <c r="BI232" s="1">
        <v>1</v>
      </c>
      <c r="BJ232" s="1">
        <v>0</v>
      </c>
      <c r="BK232" s="1">
        <v>0</v>
      </c>
      <c r="BL232" s="1">
        <v>0</v>
      </c>
      <c r="BM232" s="1">
        <v>0</v>
      </c>
      <c r="BN232" s="5">
        <f t="shared" ref="BN232:BN296" si="9">SUM(AQ232:BM232)</f>
        <v>19</v>
      </c>
      <c r="BO232" s="1">
        <v>0</v>
      </c>
      <c r="BR232" s="1">
        <v>0</v>
      </c>
      <c r="BS232" s="4" t="s">
        <v>1014</v>
      </c>
      <c r="BT232" s="1" t="s">
        <v>76</v>
      </c>
    </row>
    <row r="233" spans="1:74" x14ac:dyDescent="0.25">
      <c r="A233" s="3" t="s">
        <v>66</v>
      </c>
      <c r="B233" s="1" t="s">
        <v>59</v>
      </c>
      <c r="C233" s="1" t="s">
        <v>59</v>
      </c>
      <c r="D233" s="1" t="s">
        <v>77</v>
      </c>
      <c r="E233" s="1" t="s">
        <v>2851</v>
      </c>
      <c r="F233" s="1" t="s">
        <v>1005</v>
      </c>
      <c r="G233" s="1" t="s">
        <v>1010</v>
      </c>
      <c r="H233" s="2" t="s">
        <v>3188</v>
      </c>
      <c r="I233" s="1" t="s">
        <v>2975</v>
      </c>
      <c r="J233" s="1" t="s">
        <v>1015</v>
      </c>
      <c r="K233" s="1" t="s">
        <v>1016</v>
      </c>
      <c r="L233" s="1">
        <v>1</v>
      </c>
      <c r="M233" s="1">
        <v>1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f t="shared" si="8"/>
        <v>3</v>
      </c>
      <c r="U233" s="3" t="s">
        <v>81</v>
      </c>
      <c r="V233" s="3">
        <v>70</v>
      </c>
      <c r="W233" s="3" t="s">
        <v>68</v>
      </c>
      <c r="X233" s="3">
        <v>40</v>
      </c>
      <c r="Y233" s="3" t="s">
        <v>69</v>
      </c>
      <c r="Z233" s="3" t="s">
        <v>82</v>
      </c>
      <c r="AA233" s="3" t="s">
        <v>185</v>
      </c>
      <c r="AB233" s="3" t="s">
        <v>242</v>
      </c>
      <c r="AC233" s="3" t="s">
        <v>73</v>
      </c>
      <c r="AD233" s="3" t="s">
        <v>74</v>
      </c>
      <c r="AE233" s="3">
        <v>1</v>
      </c>
      <c r="AF233" s="4"/>
      <c r="AG233" s="1" t="s">
        <v>188</v>
      </c>
      <c r="AH233" s="3">
        <v>1</v>
      </c>
      <c r="AI233" s="1">
        <v>0</v>
      </c>
      <c r="AJ233" s="3">
        <v>1</v>
      </c>
      <c r="AK233" s="1">
        <v>1</v>
      </c>
      <c r="AL233" s="5">
        <v>0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0</v>
      </c>
      <c r="AU233" s="5">
        <v>0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3">
        <v>1</v>
      </c>
      <c r="BI233" s="1">
        <v>1</v>
      </c>
      <c r="BJ233" s="1">
        <v>0</v>
      </c>
      <c r="BK233" s="1">
        <v>1</v>
      </c>
      <c r="BL233" s="1">
        <v>0</v>
      </c>
      <c r="BM233" s="1">
        <v>0</v>
      </c>
      <c r="BN233" s="5">
        <f t="shared" si="9"/>
        <v>18</v>
      </c>
      <c r="BO233" s="1">
        <v>0</v>
      </c>
      <c r="BR233" s="1">
        <v>0</v>
      </c>
      <c r="BS233" s="4" t="s">
        <v>1017</v>
      </c>
      <c r="BT233" s="1" t="s">
        <v>76</v>
      </c>
      <c r="BV233" s="1" t="s">
        <v>277</v>
      </c>
    </row>
    <row r="234" spans="1:74" x14ac:dyDescent="0.25">
      <c r="A234" s="3" t="s">
        <v>66</v>
      </c>
      <c r="B234" s="1" t="s">
        <v>59</v>
      </c>
      <c r="C234" s="1" t="s">
        <v>59</v>
      </c>
      <c r="D234" s="1" t="s">
        <v>77</v>
      </c>
      <c r="E234" s="1" t="s">
        <v>2851</v>
      </c>
      <c r="F234" s="1" t="s">
        <v>1005</v>
      </c>
      <c r="G234" s="1" t="s">
        <v>1018</v>
      </c>
      <c r="H234" s="2" t="s">
        <v>1019</v>
      </c>
      <c r="I234" s="1" t="s">
        <v>2277</v>
      </c>
      <c r="J234" s="1" t="s">
        <v>1020</v>
      </c>
      <c r="K234" s="1" t="s">
        <v>1021</v>
      </c>
      <c r="L234" s="1">
        <v>1</v>
      </c>
      <c r="M234" s="1">
        <v>1</v>
      </c>
      <c r="N234" s="1">
        <v>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f t="shared" si="8"/>
        <v>3</v>
      </c>
      <c r="U234" s="3" t="s">
        <v>91</v>
      </c>
      <c r="V234" s="3">
        <v>315</v>
      </c>
      <c r="W234" s="3" t="s">
        <v>131</v>
      </c>
      <c r="X234" s="3">
        <v>91</v>
      </c>
      <c r="Y234" s="3" t="s">
        <v>69</v>
      </c>
      <c r="Z234" s="3" t="s">
        <v>421</v>
      </c>
      <c r="AA234" s="3" t="s">
        <v>120</v>
      </c>
      <c r="AB234" s="3" t="s">
        <v>120</v>
      </c>
      <c r="AC234" s="3" t="s">
        <v>73</v>
      </c>
      <c r="AD234" s="3" t="s">
        <v>74</v>
      </c>
      <c r="AE234" s="3">
        <v>1</v>
      </c>
      <c r="AF234" s="4" t="s">
        <v>619</v>
      </c>
      <c r="AG234" s="1" t="s">
        <v>212</v>
      </c>
      <c r="AH234" s="3">
        <v>1</v>
      </c>
      <c r="AI234" s="1">
        <v>0</v>
      </c>
      <c r="AJ234" s="3">
        <v>1</v>
      </c>
      <c r="AK234" s="1">
        <v>1</v>
      </c>
      <c r="AL234" s="5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0</v>
      </c>
      <c r="AT234" s="1">
        <v>1</v>
      </c>
      <c r="AU234" s="5">
        <v>1</v>
      </c>
      <c r="AV234" s="1">
        <v>1</v>
      </c>
      <c r="AW234" s="1">
        <v>0</v>
      </c>
      <c r="AX234" s="1">
        <v>0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0</v>
      </c>
      <c r="BG234" s="1">
        <v>1</v>
      </c>
      <c r="BH234" s="3">
        <v>1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5">
        <f t="shared" si="9"/>
        <v>14</v>
      </c>
      <c r="BO234" s="1">
        <v>0</v>
      </c>
      <c r="BR234" s="1">
        <v>0</v>
      </c>
      <c r="BS234" s="4" t="s">
        <v>1022</v>
      </c>
    </row>
    <row r="235" spans="1:74" x14ac:dyDescent="0.25">
      <c r="A235" s="3" t="s">
        <v>66</v>
      </c>
      <c r="B235" s="1" t="s">
        <v>59</v>
      </c>
      <c r="C235" s="1" t="s">
        <v>59</v>
      </c>
      <c r="D235" s="1" t="s">
        <v>77</v>
      </c>
      <c r="E235" s="1" t="s">
        <v>2851</v>
      </c>
      <c r="F235" s="1" t="s">
        <v>1005</v>
      </c>
      <c r="G235" s="1" t="s">
        <v>1023</v>
      </c>
      <c r="H235" s="2" t="s">
        <v>1024</v>
      </c>
      <c r="I235" s="1" t="s">
        <v>2976</v>
      </c>
      <c r="J235" s="1" t="s">
        <v>1025</v>
      </c>
      <c r="K235" s="1" t="s">
        <v>1026</v>
      </c>
      <c r="L235" s="1">
        <v>1</v>
      </c>
      <c r="M235" s="1">
        <v>1</v>
      </c>
      <c r="N235" s="1">
        <v>0</v>
      </c>
      <c r="O235" s="1">
        <v>1</v>
      </c>
      <c r="P235" s="1">
        <v>0</v>
      </c>
      <c r="Q235" s="1">
        <v>0</v>
      </c>
      <c r="R235" s="1">
        <v>1</v>
      </c>
      <c r="S235" s="1">
        <v>0</v>
      </c>
      <c r="T235" s="1">
        <f t="shared" si="8"/>
        <v>4</v>
      </c>
      <c r="U235" s="3" t="s">
        <v>91</v>
      </c>
      <c r="V235" s="3">
        <v>189</v>
      </c>
      <c r="W235" s="3" t="s">
        <v>131</v>
      </c>
      <c r="X235" s="3">
        <v>61</v>
      </c>
      <c r="Y235" s="3" t="s">
        <v>69</v>
      </c>
      <c r="Z235" s="3" t="s">
        <v>82</v>
      </c>
      <c r="AA235" s="3" t="s">
        <v>120</v>
      </c>
      <c r="AB235" s="3" t="s">
        <v>120</v>
      </c>
      <c r="AC235" s="3" t="s">
        <v>73</v>
      </c>
      <c r="AD235" s="3" t="s">
        <v>74</v>
      </c>
      <c r="AE235" s="3">
        <v>1</v>
      </c>
      <c r="AF235" s="4" t="s">
        <v>188</v>
      </c>
      <c r="AG235" s="1" t="s">
        <v>212</v>
      </c>
      <c r="AH235" s="3">
        <v>1</v>
      </c>
      <c r="AI235" s="1">
        <v>0</v>
      </c>
      <c r="AJ235" s="3">
        <v>0</v>
      </c>
      <c r="AK235" s="1">
        <v>1</v>
      </c>
      <c r="AL235" s="5">
        <v>0</v>
      </c>
      <c r="AM235" s="1">
        <v>1</v>
      </c>
      <c r="AN235" s="1">
        <v>1</v>
      </c>
      <c r="AO235" s="1">
        <v>1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5">
        <v>0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0</v>
      </c>
      <c r="BB235" s="1">
        <v>1</v>
      </c>
      <c r="BC235" s="1">
        <v>1</v>
      </c>
      <c r="BD235" s="1">
        <v>1</v>
      </c>
      <c r="BE235" s="1">
        <v>1</v>
      </c>
      <c r="BF235" s="1">
        <v>0</v>
      </c>
      <c r="BG235" s="1">
        <v>0</v>
      </c>
      <c r="BH235" s="3">
        <v>0</v>
      </c>
      <c r="BI235" s="1">
        <v>1</v>
      </c>
      <c r="BJ235" s="1">
        <v>0</v>
      </c>
      <c r="BK235" s="1">
        <v>1</v>
      </c>
      <c r="BL235" s="1">
        <v>0</v>
      </c>
      <c r="BM235" s="1">
        <v>0</v>
      </c>
      <c r="BN235" s="5">
        <f t="shared" si="9"/>
        <v>11</v>
      </c>
      <c r="BO235" s="1">
        <v>0</v>
      </c>
      <c r="BR235" s="1">
        <v>0</v>
      </c>
      <c r="BS235" s="4" t="s">
        <v>1027</v>
      </c>
      <c r="BT235" s="1" t="s">
        <v>76</v>
      </c>
    </row>
    <row r="236" spans="1:74" x14ac:dyDescent="0.25">
      <c r="A236" s="3" t="s">
        <v>66</v>
      </c>
      <c r="B236" s="1" t="s">
        <v>59</v>
      </c>
      <c r="C236" s="1" t="s">
        <v>59</v>
      </c>
      <c r="D236" s="1" t="s">
        <v>77</v>
      </c>
      <c r="E236" s="1" t="s">
        <v>2851</v>
      </c>
      <c r="F236" s="1" t="s">
        <v>1005</v>
      </c>
      <c r="G236" s="1" t="s">
        <v>1023</v>
      </c>
      <c r="H236" s="2" t="s">
        <v>1028</v>
      </c>
      <c r="I236" s="1" t="s">
        <v>2977</v>
      </c>
      <c r="J236" s="1" t="s">
        <v>1029</v>
      </c>
      <c r="K236" s="1" t="s">
        <v>1030</v>
      </c>
      <c r="L236" s="1">
        <v>1</v>
      </c>
      <c r="M236" s="1">
        <v>1</v>
      </c>
      <c r="N236" s="1">
        <v>0</v>
      </c>
      <c r="O236" s="1">
        <v>0</v>
      </c>
      <c r="P236" s="1">
        <v>1</v>
      </c>
      <c r="Q236" s="1">
        <v>0</v>
      </c>
      <c r="R236" s="1">
        <v>1</v>
      </c>
      <c r="S236" s="1">
        <v>0</v>
      </c>
      <c r="T236" s="1">
        <f t="shared" si="8"/>
        <v>4</v>
      </c>
      <c r="U236" s="3" t="s">
        <v>81</v>
      </c>
      <c r="V236" s="3">
        <v>100</v>
      </c>
      <c r="W236" s="3" t="s">
        <v>131</v>
      </c>
      <c r="X236" s="3">
        <v>244</v>
      </c>
      <c r="Y236" s="3" t="s">
        <v>69</v>
      </c>
      <c r="Z236" s="3" t="s">
        <v>222</v>
      </c>
      <c r="AA236" s="3" t="s">
        <v>120</v>
      </c>
      <c r="AB236" s="3" t="s">
        <v>120</v>
      </c>
      <c r="AC236" s="3" t="s">
        <v>73</v>
      </c>
      <c r="AD236" s="3" t="s">
        <v>74</v>
      </c>
      <c r="AE236" s="3">
        <v>1</v>
      </c>
      <c r="AF236" s="4" t="s">
        <v>1031</v>
      </c>
      <c r="AG236" s="1" t="s">
        <v>1031</v>
      </c>
      <c r="AH236" s="3">
        <v>1</v>
      </c>
      <c r="AI236" s="1">
        <v>0</v>
      </c>
      <c r="AJ236" s="3">
        <v>1</v>
      </c>
      <c r="AK236" s="1">
        <v>1</v>
      </c>
      <c r="AL236" s="5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5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3">
        <v>1</v>
      </c>
      <c r="BI236" s="1">
        <v>1</v>
      </c>
      <c r="BJ236" s="1">
        <v>1</v>
      </c>
      <c r="BK236" s="1">
        <v>1</v>
      </c>
      <c r="BL236" s="1">
        <v>0</v>
      </c>
      <c r="BM236" s="1">
        <v>0</v>
      </c>
      <c r="BN236" s="5">
        <f t="shared" si="9"/>
        <v>21</v>
      </c>
      <c r="BO236" s="1">
        <v>0</v>
      </c>
      <c r="BR236" s="1">
        <v>0</v>
      </c>
      <c r="BS236" s="4" t="s">
        <v>1032</v>
      </c>
      <c r="BT236" s="1" t="s">
        <v>76</v>
      </c>
    </row>
    <row r="237" spans="1:74" x14ac:dyDescent="0.25">
      <c r="A237" s="3" t="s">
        <v>66</v>
      </c>
      <c r="B237" s="1" t="s">
        <v>59</v>
      </c>
      <c r="C237" s="1" t="s">
        <v>59</v>
      </c>
      <c r="D237" s="1" t="s">
        <v>77</v>
      </c>
      <c r="E237" s="1" t="s">
        <v>2851</v>
      </c>
      <c r="F237" s="1" t="s">
        <v>1005</v>
      </c>
      <c r="G237" s="1" t="s">
        <v>1023</v>
      </c>
      <c r="H237" s="2" t="s">
        <v>1033</v>
      </c>
      <c r="I237" s="1" t="s">
        <v>2978</v>
      </c>
      <c r="J237" s="1" t="s">
        <v>1034</v>
      </c>
      <c r="K237" s="1" t="s">
        <v>1035</v>
      </c>
      <c r="L237" s="1">
        <v>0</v>
      </c>
      <c r="M237" s="1">
        <v>1</v>
      </c>
      <c r="N237" s="1">
        <v>0</v>
      </c>
      <c r="O237" s="1">
        <v>1</v>
      </c>
      <c r="P237" s="1">
        <v>0</v>
      </c>
      <c r="Q237" s="1">
        <v>0</v>
      </c>
      <c r="R237" s="1">
        <v>1</v>
      </c>
      <c r="S237" s="1">
        <v>0</v>
      </c>
      <c r="T237" s="1">
        <f t="shared" si="8"/>
        <v>3</v>
      </c>
      <c r="U237" s="3" t="s">
        <v>91</v>
      </c>
      <c r="V237" s="3">
        <v>300</v>
      </c>
      <c r="W237" s="3" t="s">
        <v>131</v>
      </c>
      <c r="X237" s="3">
        <v>150</v>
      </c>
      <c r="Y237" s="3" t="s">
        <v>69</v>
      </c>
      <c r="Z237" s="3" t="s">
        <v>1036</v>
      </c>
      <c r="AA237" s="3" t="s">
        <v>120</v>
      </c>
      <c r="AB237" s="3" t="s">
        <v>120</v>
      </c>
      <c r="AC237" s="3" t="s">
        <v>73</v>
      </c>
      <c r="AD237" s="3" t="s">
        <v>74</v>
      </c>
      <c r="AE237" s="3">
        <v>1</v>
      </c>
      <c r="AF237" s="4" t="s">
        <v>1037</v>
      </c>
      <c r="AG237" s="1" t="s">
        <v>152</v>
      </c>
      <c r="AH237" s="3">
        <v>1</v>
      </c>
      <c r="AI237" s="1">
        <v>1</v>
      </c>
      <c r="AJ237" s="3">
        <v>0</v>
      </c>
      <c r="AK237" s="1">
        <v>0</v>
      </c>
      <c r="AL237" s="5">
        <v>0</v>
      </c>
      <c r="AM237" s="1">
        <v>0</v>
      </c>
      <c r="AN237" s="1">
        <v>0</v>
      </c>
      <c r="AO237" s="1">
        <v>1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1</v>
      </c>
      <c r="BF237" s="1">
        <v>1</v>
      </c>
      <c r="BG237" s="1">
        <v>1</v>
      </c>
      <c r="BH237" s="3">
        <v>1</v>
      </c>
      <c r="BI237" s="1">
        <v>1</v>
      </c>
      <c r="BJ237" s="1">
        <v>1</v>
      </c>
      <c r="BK237" s="1">
        <v>1</v>
      </c>
      <c r="BL237" s="1">
        <v>1</v>
      </c>
      <c r="BM237" s="1">
        <v>1</v>
      </c>
      <c r="BN237" s="5">
        <f t="shared" si="9"/>
        <v>9</v>
      </c>
      <c r="BO237" s="1">
        <v>0</v>
      </c>
      <c r="BR237" s="1">
        <v>0</v>
      </c>
      <c r="BS237" s="4" t="s">
        <v>1038</v>
      </c>
    </row>
    <row r="238" spans="1:74" x14ac:dyDescent="0.25">
      <c r="A238" s="3" t="s">
        <v>66</v>
      </c>
      <c r="B238" s="1" t="s">
        <v>59</v>
      </c>
      <c r="C238" s="1" t="s">
        <v>59</v>
      </c>
      <c r="D238" s="1" t="s">
        <v>77</v>
      </c>
      <c r="E238" s="1" t="s">
        <v>2851</v>
      </c>
      <c r="F238" s="1" t="s">
        <v>1005</v>
      </c>
      <c r="G238" s="1" t="s">
        <v>1023</v>
      </c>
      <c r="H238" s="2" t="s">
        <v>1039</v>
      </c>
      <c r="I238" s="1" t="s">
        <v>2975</v>
      </c>
      <c r="J238" s="1" t="s">
        <v>1040</v>
      </c>
      <c r="K238" s="1" t="s">
        <v>1041</v>
      </c>
      <c r="L238" s="1">
        <v>1</v>
      </c>
      <c r="M238" s="1">
        <v>1</v>
      </c>
      <c r="N238" s="1">
        <v>1</v>
      </c>
      <c r="O238" s="1">
        <v>0</v>
      </c>
      <c r="P238" s="1">
        <v>0</v>
      </c>
      <c r="Q238" s="1">
        <v>1</v>
      </c>
      <c r="R238" s="1">
        <v>0</v>
      </c>
      <c r="S238" s="1">
        <v>0</v>
      </c>
      <c r="T238" s="1">
        <f t="shared" si="8"/>
        <v>4</v>
      </c>
      <c r="U238" s="3" t="s">
        <v>91</v>
      </c>
      <c r="V238" s="3">
        <v>300</v>
      </c>
      <c r="W238" s="3" t="s">
        <v>131</v>
      </c>
      <c r="X238" s="3">
        <v>125</v>
      </c>
      <c r="Y238" s="3" t="s">
        <v>69</v>
      </c>
      <c r="Z238" s="3" t="s">
        <v>104</v>
      </c>
      <c r="AA238" s="3" t="s">
        <v>120</v>
      </c>
      <c r="AB238" s="3" t="s">
        <v>120</v>
      </c>
      <c r="AC238" s="3" t="s">
        <v>73</v>
      </c>
      <c r="AD238" s="3" t="s">
        <v>74</v>
      </c>
      <c r="AE238" s="3">
        <v>1</v>
      </c>
      <c r="AF238" s="4" t="s">
        <v>619</v>
      </c>
      <c r="AG238" s="1" t="s">
        <v>152</v>
      </c>
      <c r="AH238" s="3">
        <v>1</v>
      </c>
      <c r="AI238" s="1">
        <v>0</v>
      </c>
      <c r="AJ238" s="3">
        <v>1</v>
      </c>
      <c r="AK238" s="1">
        <v>1</v>
      </c>
      <c r="AL238" s="5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0</v>
      </c>
      <c r="AR238" s="1">
        <v>1</v>
      </c>
      <c r="AS238" s="1">
        <v>0</v>
      </c>
      <c r="AT238" s="1">
        <v>1</v>
      </c>
      <c r="AU238" s="5">
        <v>1</v>
      </c>
      <c r="AV238" s="1">
        <v>0</v>
      </c>
      <c r="AW238" s="1">
        <v>0</v>
      </c>
      <c r="AX238" s="1">
        <v>0</v>
      </c>
      <c r="AY238" s="1">
        <v>0</v>
      </c>
      <c r="AZ238" s="1">
        <v>1</v>
      </c>
      <c r="BA238" s="1">
        <v>1</v>
      </c>
      <c r="BB238" s="1">
        <v>0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3">
        <v>1</v>
      </c>
      <c r="BI238" s="1">
        <v>1</v>
      </c>
      <c r="BJ238" s="1">
        <v>0</v>
      </c>
      <c r="BK238" s="1">
        <v>1</v>
      </c>
      <c r="BL238" s="1">
        <v>0</v>
      </c>
      <c r="BM238" s="1">
        <v>0</v>
      </c>
      <c r="BN238" s="5">
        <f t="shared" si="9"/>
        <v>13</v>
      </c>
      <c r="BO238" s="1">
        <v>0</v>
      </c>
      <c r="BR238" s="1">
        <v>0</v>
      </c>
      <c r="BS238" s="4" t="s">
        <v>1042</v>
      </c>
      <c r="BT238" s="1" t="s">
        <v>114</v>
      </c>
    </row>
    <row r="239" spans="1:74" x14ac:dyDescent="0.25">
      <c r="A239" s="3" t="s">
        <v>66</v>
      </c>
      <c r="B239" s="1" t="s">
        <v>59</v>
      </c>
      <c r="C239" s="1" t="s">
        <v>59</v>
      </c>
      <c r="D239" s="1" t="s">
        <v>77</v>
      </c>
      <c r="E239" s="1" t="s">
        <v>2851</v>
      </c>
      <c r="F239" s="1" t="s">
        <v>1005</v>
      </c>
      <c r="G239" s="1" t="s">
        <v>1043</v>
      </c>
      <c r="H239" s="2" t="s">
        <v>1044</v>
      </c>
      <c r="I239" s="1" t="s">
        <v>2979</v>
      </c>
      <c r="J239" s="1" t="s">
        <v>1045</v>
      </c>
      <c r="K239" s="1" t="s">
        <v>1046</v>
      </c>
      <c r="L239" s="1">
        <v>1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f t="shared" si="8"/>
        <v>2</v>
      </c>
      <c r="U239" s="3" t="s">
        <v>91</v>
      </c>
      <c r="V239" s="3">
        <v>365</v>
      </c>
      <c r="W239" s="3" t="s">
        <v>68</v>
      </c>
      <c r="X239" s="3">
        <v>30</v>
      </c>
      <c r="Y239" s="3" t="s">
        <v>69</v>
      </c>
      <c r="Z239" s="3" t="s">
        <v>421</v>
      </c>
      <c r="AA239" s="3" t="s">
        <v>105</v>
      </c>
      <c r="AB239" s="3" t="s">
        <v>105</v>
      </c>
      <c r="AC239" s="3" t="s">
        <v>73</v>
      </c>
      <c r="AD239" s="3" t="s">
        <v>74</v>
      </c>
      <c r="AE239" s="3">
        <v>1</v>
      </c>
      <c r="AF239" s="4" t="s">
        <v>188</v>
      </c>
      <c r="AG239" s="1" t="s">
        <v>188</v>
      </c>
      <c r="AH239" s="3">
        <v>1</v>
      </c>
      <c r="AI239" s="1">
        <v>0</v>
      </c>
      <c r="AJ239" s="3">
        <v>0</v>
      </c>
      <c r="AK239" s="1">
        <v>1</v>
      </c>
      <c r="AL239" s="5">
        <v>0</v>
      </c>
      <c r="AM239" s="1">
        <v>0</v>
      </c>
      <c r="AN239" s="1">
        <v>0</v>
      </c>
      <c r="AO239" s="1">
        <v>1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1</v>
      </c>
      <c r="BB239" s="1">
        <v>1</v>
      </c>
      <c r="BC239" s="1">
        <v>1</v>
      </c>
      <c r="BD239" s="1">
        <v>1</v>
      </c>
      <c r="BE239" s="1">
        <v>1</v>
      </c>
      <c r="BF239" s="1">
        <v>0</v>
      </c>
      <c r="BG239" s="1">
        <v>0</v>
      </c>
      <c r="BH239" s="3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5">
        <f t="shared" si="9"/>
        <v>5</v>
      </c>
      <c r="BO239" s="1">
        <v>0</v>
      </c>
      <c r="BR239" s="1">
        <v>0</v>
      </c>
      <c r="BS239" s="4">
        <v>70</v>
      </c>
      <c r="BT239" s="1" t="s">
        <v>114</v>
      </c>
      <c r="BU239" s="1" t="s">
        <v>1047</v>
      </c>
    </row>
    <row r="240" spans="1:74" x14ac:dyDescent="0.25">
      <c r="A240" s="3" t="s">
        <v>66</v>
      </c>
      <c r="B240" s="1" t="s">
        <v>59</v>
      </c>
      <c r="C240" s="1" t="s">
        <v>59</v>
      </c>
      <c r="D240" s="1" t="s">
        <v>77</v>
      </c>
      <c r="E240" s="1" t="s">
        <v>2851</v>
      </c>
      <c r="F240" s="1" t="s">
        <v>1005</v>
      </c>
      <c r="G240" s="1" t="s">
        <v>1048</v>
      </c>
      <c r="H240" s="2" t="s">
        <v>1049</v>
      </c>
      <c r="I240" s="1" t="s">
        <v>2980</v>
      </c>
      <c r="J240" s="1" t="s">
        <v>1050</v>
      </c>
      <c r="K240" s="1" t="s">
        <v>1051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1</v>
      </c>
      <c r="R240" s="1">
        <v>0</v>
      </c>
      <c r="S240" s="1">
        <v>0</v>
      </c>
      <c r="T240" s="1">
        <f t="shared" si="8"/>
        <v>2</v>
      </c>
      <c r="U240" s="3" t="s">
        <v>91</v>
      </c>
      <c r="V240" s="3">
        <v>275</v>
      </c>
      <c r="W240" s="3" t="s">
        <v>131</v>
      </c>
      <c r="X240" s="3">
        <v>115</v>
      </c>
      <c r="Y240" s="3" t="s">
        <v>69</v>
      </c>
      <c r="Z240" s="3" t="s">
        <v>104</v>
      </c>
      <c r="AA240" s="3" t="s">
        <v>120</v>
      </c>
      <c r="AB240" s="3" t="s">
        <v>120</v>
      </c>
      <c r="AC240" s="3" t="s">
        <v>73</v>
      </c>
      <c r="AD240" s="3" t="s">
        <v>74</v>
      </c>
      <c r="AE240" s="3">
        <v>1</v>
      </c>
      <c r="AF240" s="4" t="s">
        <v>152</v>
      </c>
      <c r="AG240" s="1" t="s">
        <v>212</v>
      </c>
      <c r="AH240" s="3">
        <v>1</v>
      </c>
      <c r="AI240" s="1">
        <v>0</v>
      </c>
      <c r="AJ240" s="3">
        <v>0</v>
      </c>
      <c r="AK240" s="1">
        <v>0</v>
      </c>
      <c r="AL240" s="5">
        <v>0</v>
      </c>
      <c r="AM240" s="1">
        <v>0</v>
      </c>
      <c r="AN240" s="1">
        <v>0</v>
      </c>
      <c r="AO240" s="1">
        <v>1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5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1</v>
      </c>
      <c r="BD240" s="1">
        <v>0</v>
      </c>
      <c r="BE240" s="1">
        <v>1</v>
      </c>
      <c r="BF240" s="1">
        <v>0</v>
      </c>
      <c r="BG240" s="1">
        <v>1</v>
      </c>
      <c r="BH240" s="3">
        <v>1</v>
      </c>
      <c r="BI240" s="1">
        <v>1</v>
      </c>
      <c r="BJ240" s="1">
        <v>0</v>
      </c>
      <c r="BK240" s="1">
        <v>1</v>
      </c>
      <c r="BL240" s="1">
        <v>0</v>
      </c>
      <c r="BM240" s="1">
        <v>0</v>
      </c>
      <c r="BN240" s="5">
        <f t="shared" si="9"/>
        <v>6</v>
      </c>
      <c r="BO240" s="1">
        <v>0</v>
      </c>
      <c r="BR240" s="1">
        <v>0</v>
      </c>
      <c r="BS240" s="4">
        <v>41</v>
      </c>
    </row>
    <row r="241" spans="1:74" x14ac:dyDescent="0.25">
      <c r="A241" s="3" t="s">
        <v>66</v>
      </c>
      <c r="B241" s="1" t="s">
        <v>59</v>
      </c>
      <c r="C241" s="1" t="s">
        <v>59</v>
      </c>
      <c r="D241" s="1" t="s">
        <v>77</v>
      </c>
      <c r="E241" s="1" t="s">
        <v>2851</v>
      </c>
      <c r="F241" s="1" t="s">
        <v>1005</v>
      </c>
      <c r="G241" s="1" t="s">
        <v>1048</v>
      </c>
      <c r="H241" s="2" t="s">
        <v>1052</v>
      </c>
      <c r="I241" s="1" t="s">
        <v>2981</v>
      </c>
      <c r="J241" s="1" t="s">
        <v>1053</v>
      </c>
      <c r="K241" s="1" t="s">
        <v>1054</v>
      </c>
      <c r="L241" s="1">
        <v>1</v>
      </c>
      <c r="M241" s="1">
        <v>1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f t="shared" si="8"/>
        <v>3</v>
      </c>
      <c r="U241" s="3" t="s">
        <v>91</v>
      </c>
      <c r="V241" s="3">
        <v>400</v>
      </c>
      <c r="W241" s="3" t="s">
        <v>131</v>
      </c>
      <c r="X241" s="3">
        <v>160</v>
      </c>
      <c r="Y241" s="3" t="s">
        <v>69</v>
      </c>
      <c r="Z241" s="3" t="s">
        <v>104</v>
      </c>
      <c r="AA241" s="3" t="s">
        <v>120</v>
      </c>
      <c r="AB241" s="3" t="s">
        <v>120</v>
      </c>
      <c r="AC241" s="3" t="s">
        <v>73</v>
      </c>
      <c r="AD241" s="3" t="s">
        <v>74</v>
      </c>
      <c r="AE241" s="3">
        <v>1</v>
      </c>
      <c r="AF241" s="4" t="s">
        <v>619</v>
      </c>
      <c r="AG241" s="1" t="s">
        <v>212</v>
      </c>
      <c r="AH241" s="3">
        <v>1</v>
      </c>
      <c r="AI241" s="1">
        <v>0</v>
      </c>
      <c r="AJ241" s="3">
        <v>0</v>
      </c>
      <c r="AK241" s="1">
        <v>1</v>
      </c>
      <c r="AL241" s="5">
        <v>0</v>
      </c>
      <c r="AM241" s="1">
        <v>0</v>
      </c>
      <c r="AN241" s="1">
        <v>0</v>
      </c>
      <c r="AO241" s="1">
        <v>1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1</v>
      </c>
      <c r="BB241" s="1">
        <v>1</v>
      </c>
      <c r="BC241" s="1">
        <v>1</v>
      </c>
      <c r="BD241" s="1">
        <v>0</v>
      </c>
      <c r="BE241" s="1">
        <v>0</v>
      </c>
      <c r="BF241" s="1">
        <v>0</v>
      </c>
      <c r="BG241" s="1">
        <v>0</v>
      </c>
      <c r="BH241" s="3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5">
        <f t="shared" si="9"/>
        <v>3</v>
      </c>
      <c r="BO241" s="1">
        <v>0</v>
      </c>
      <c r="BR241" s="1">
        <v>0</v>
      </c>
      <c r="BS241" s="4">
        <v>70</v>
      </c>
    </row>
    <row r="242" spans="1:74" x14ac:dyDescent="0.25">
      <c r="A242" s="3" t="s">
        <v>66</v>
      </c>
      <c r="B242" s="1" t="s">
        <v>59</v>
      </c>
      <c r="C242" s="1" t="s">
        <v>59</v>
      </c>
      <c r="D242" s="1" t="s">
        <v>77</v>
      </c>
      <c r="E242" s="1" t="s">
        <v>2851</v>
      </c>
      <c r="F242" s="1" t="s">
        <v>1005</v>
      </c>
      <c r="G242" s="1" t="s">
        <v>1048</v>
      </c>
      <c r="H242" s="2" t="s">
        <v>1055</v>
      </c>
      <c r="I242" s="1" t="s">
        <v>2982</v>
      </c>
      <c r="J242" s="1" t="s">
        <v>1056</v>
      </c>
      <c r="K242" s="1" t="s">
        <v>1057</v>
      </c>
      <c r="L242" s="1">
        <v>1</v>
      </c>
      <c r="M242" s="1">
        <v>1</v>
      </c>
      <c r="N242" s="1">
        <v>1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f t="shared" si="8"/>
        <v>3</v>
      </c>
      <c r="U242" s="3" t="s">
        <v>91</v>
      </c>
      <c r="V242" s="3">
        <v>525</v>
      </c>
      <c r="W242" s="3" t="s">
        <v>131</v>
      </c>
      <c r="X242" s="3">
        <v>120</v>
      </c>
      <c r="Y242" s="3" t="s">
        <v>69</v>
      </c>
      <c r="Z242" s="3" t="s">
        <v>184</v>
      </c>
      <c r="AA242" s="3" t="s">
        <v>120</v>
      </c>
      <c r="AB242" s="3" t="s">
        <v>120</v>
      </c>
      <c r="AC242" s="3" t="s">
        <v>73</v>
      </c>
      <c r="AD242" s="3" t="s">
        <v>74</v>
      </c>
      <c r="AE242" s="3">
        <v>1</v>
      </c>
      <c r="AF242" s="4" t="s">
        <v>1031</v>
      </c>
      <c r="AG242" s="1" t="s">
        <v>3160</v>
      </c>
      <c r="AH242" s="3">
        <v>1</v>
      </c>
      <c r="AI242" s="1">
        <v>1</v>
      </c>
      <c r="AJ242" s="3">
        <v>0</v>
      </c>
      <c r="AK242" s="1">
        <v>1</v>
      </c>
      <c r="AL242" s="5">
        <v>0</v>
      </c>
      <c r="AM242" s="1">
        <v>0</v>
      </c>
      <c r="AN242" s="1">
        <v>0</v>
      </c>
      <c r="AO242" s="1">
        <v>1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5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1</v>
      </c>
      <c r="BB242" s="1">
        <v>0</v>
      </c>
      <c r="BC242" s="1">
        <v>1</v>
      </c>
      <c r="BD242" s="1">
        <v>0</v>
      </c>
      <c r="BE242" s="1">
        <v>1</v>
      </c>
      <c r="BF242" s="1">
        <v>1</v>
      </c>
      <c r="BG242" s="1">
        <v>1</v>
      </c>
      <c r="BH242" s="3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5">
        <f t="shared" si="9"/>
        <v>11</v>
      </c>
      <c r="BO242" s="1">
        <v>0</v>
      </c>
      <c r="BR242" s="1">
        <v>0</v>
      </c>
      <c r="BS242" s="4" t="s">
        <v>1058</v>
      </c>
    </row>
    <row r="243" spans="1:74" x14ac:dyDescent="0.25">
      <c r="A243" s="3" t="s">
        <v>66</v>
      </c>
      <c r="B243" s="1" t="s">
        <v>59</v>
      </c>
      <c r="C243" s="1" t="s">
        <v>59</v>
      </c>
      <c r="D243" s="1" t="s">
        <v>77</v>
      </c>
      <c r="E243" s="1" t="s">
        <v>2851</v>
      </c>
      <c r="F243" s="1" t="s">
        <v>1005</v>
      </c>
      <c r="G243" s="1" t="s">
        <v>1048</v>
      </c>
      <c r="H243" s="2" t="s">
        <v>1059</v>
      </c>
      <c r="I243" s="1" t="s">
        <v>2975</v>
      </c>
      <c r="J243" s="1" t="s">
        <v>1060</v>
      </c>
      <c r="K243" s="1" t="s">
        <v>1061</v>
      </c>
      <c r="L243" s="1">
        <v>1</v>
      </c>
      <c r="M243" s="1">
        <v>1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f t="shared" si="8"/>
        <v>3</v>
      </c>
      <c r="U243" s="3" t="s">
        <v>91</v>
      </c>
      <c r="V243" s="3">
        <v>396</v>
      </c>
      <c r="W243" s="3" t="s">
        <v>131</v>
      </c>
      <c r="X243" s="3">
        <v>122</v>
      </c>
      <c r="Y243" s="3" t="s">
        <v>69</v>
      </c>
      <c r="Z243" s="3" t="s">
        <v>104</v>
      </c>
      <c r="AA243" s="3" t="s">
        <v>120</v>
      </c>
      <c r="AB243" s="3" t="s">
        <v>120</v>
      </c>
      <c r="AC243" s="3" t="s">
        <v>73</v>
      </c>
      <c r="AD243" s="3" t="s">
        <v>74</v>
      </c>
      <c r="AE243" s="3">
        <v>1</v>
      </c>
      <c r="AF243" s="4" t="s">
        <v>152</v>
      </c>
      <c r="AG243" s="1" t="s">
        <v>152</v>
      </c>
      <c r="AH243" s="3">
        <v>1</v>
      </c>
      <c r="AI243" s="1">
        <v>1</v>
      </c>
      <c r="AJ243" s="3">
        <v>1</v>
      </c>
      <c r="AK243" s="1">
        <v>1</v>
      </c>
      <c r="AL243" s="5">
        <v>0</v>
      </c>
      <c r="AM243" s="1">
        <v>0</v>
      </c>
      <c r="AN243" s="1">
        <v>0</v>
      </c>
      <c r="AO243" s="1">
        <v>1</v>
      </c>
      <c r="AP243" s="1">
        <v>1</v>
      </c>
      <c r="AQ243" s="1">
        <v>0</v>
      </c>
      <c r="AR243" s="1">
        <v>1</v>
      </c>
      <c r="AS243" s="1">
        <v>0</v>
      </c>
      <c r="AT243" s="1">
        <v>0</v>
      </c>
      <c r="AU243" s="5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1</v>
      </c>
      <c r="BB243" s="1">
        <v>0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3">
        <v>1</v>
      </c>
      <c r="BI243" s="1">
        <v>1</v>
      </c>
      <c r="BJ243" s="1">
        <v>1</v>
      </c>
      <c r="BK243" s="1">
        <v>1</v>
      </c>
      <c r="BL243" s="1">
        <v>0</v>
      </c>
      <c r="BM243" s="1">
        <v>1</v>
      </c>
      <c r="BN243" s="5">
        <f t="shared" si="9"/>
        <v>12</v>
      </c>
      <c r="BO243" s="1">
        <v>0</v>
      </c>
      <c r="BR243" s="1">
        <v>0</v>
      </c>
      <c r="BS243" s="4" t="s">
        <v>1062</v>
      </c>
    </row>
    <row r="244" spans="1:74" x14ac:dyDescent="0.25">
      <c r="A244" s="3" t="s">
        <v>66</v>
      </c>
      <c r="B244" s="1" t="s">
        <v>59</v>
      </c>
      <c r="C244" s="1" t="s">
        <v>59</v>
      </c>
      <c r="D244" s="1" t="s">
        <v>77</v>
      </c>
      <c r="E244" s="1" t="s">
        <v>2851</v>
      </c>
      <c r="F244" s="1" t="s">
        <v>1005</v>
      </c>
      <c r="G244" s="1" t="s">
        <v>1063</v>
      </c>
      <c r="H244" s="2" t="s">
        <v>1064</v>
      </c>
      <c r="I244" s="1" t="s">
        <v>2983</v>
      </c>
      <c r="J244" s="1" t="s">
        <v>1065</v>
      </c>
      <c r="K244" s="1" t="s">
        <v>1066</v>
      </c>
      <c r="L244" s="1">
        <v>1</v>
      </c>
      <c r="M244" s="1">
        <v>1</v>
      </c>
      <c r="N244" s="1">
        <v>1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f t="shared" si="8"/>
        <v>3</v>
      </c>
      <c r="U244" s="3" t="s">
        <v>81</v>
      </c>
      <c r="V244" s="3">
        <v>61</v>
      </c>
      <c r="W244" s="3" t="s">
        <v>203</v>
      </c>
      <c r="X244" s="3">
        <v>5.0999999999999996</v>
      </c>
      <c r="Y244" s="3" t="s">
        <v>103</v>
      </c>
      <c r="Z244" s="3" t="s">
        <v>104</v>
      </c>
      <c r="AA244" s="3" t="s">
        <v>105</v>
      </c>
      <c r="AB244" s="3" t="s">
        <v>105</v>
      </c>
      <c r="AC244" s="3" t="s">
        <v>73</v>
      </c>
      <c r="AD244" s="3" t="s">
        <v>74</v>
      </c>
      <c r="AE244" s="3">
        <v>0</v>
      </c>
      <c r="AF244" s="4"/>
      <c r="AG244" s="1" t="s">
        <v>212</v>
      </c>
      <c r="AH244" s="3">
        <v>1</v>
      </c>
      <c r="AI244" s="1">
        <v>0</v>
      </c>
      <c r="AJ244" s="3">
        <v>0</v>
      </c>
      <c r="AK244" s="1">
        <v>1</v>
      </c>
      <c r="AL244" s="5">
        <v>0</v>
      </c>
      <c r="AM244" s="1">
        <v>1</v>
      </c>
      <c r="AN244" s="1">
        <v>1</v>
      </c>
      <c r="AO244" s="1">
        <v>1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1</v>
      </c>
      <c r="AZ244" s="1">
        <v>0</v>
      </c>
      <c r="BA244" s="1">
        <v>1</v>
      </c>
      <c r="BB244" s="1">
        <v>0</v>
      </c>
      <c r="BC244" s="1">
        <v>0</v>
      </c>
      <c r="BD244" s="1">
        <v>0</v>
      </c>
      <c r="BE244" s="1">
        <v>1</v>
      </c>
      <c r="BF244" s="1">
        <v>0</v>
      </c>
      <c r="BG244" s="1">
        <v>0</v>
      </c>
      <c r="BH244" s="3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5">
        <f t="shared" si="9"/>
        <v>3</v>
      </c>
      <c r="BO244" s="1">
        <v>0</v>
      </c>
      <c r="BR244" s="1">
        <v>0</v>
      </c>
      <c r="BS244" s="4" t="s">
        <v>1067</v>
      </c>
      <c r="BT244" s="1" t="s">
        <v>114</v>
      </c>
    </row>
    <row r="245" spans="1:74" x14ac:dyDescent="0.25">
      <c r="A245" s="3" t="s">
        <v>66</v>
      </c>
      <c r="B245" s="1" t="s">
        <v>59</v>
      </c>
      <c r="C245" s="1" t="s">
        <v>59</v>
      </c>
      <c r="D245" s="1" t="s">
        <v>77</v>
      </c>
      <c r="E245" s="1" t="s">
        <v>2851</v>
      </c>
      <c r="F245" s="1" t="s">
        <v>1005</v>
      </c>
      <c r="G245" s="1" t="s">
        <v>1063</v>
      </c>
      <c r="H245" s="2" t="s">
        <v>1068</v>
      </c>
      <c r="L245" s="1">
        <v>0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f t="shared" si="8"/>
        <v>1</v>
      </c>
      <c r="U245" s="3" t="s">
        <v>101</v>
      </c>
      <c r="V245" s="3"/>
      <c r="W245" s="3" t="s">
        <v>203</v>
      </c>
      <c r="X245" s="3"/>
      <c r="Y245" s="3" t="s">
        <v>103</v>
      </c>
      <c r="Z245" s="3" t="s">
        <v>8</v>
      </c>
      <c r="AA245" s="3" t="s">
        <v>105</v>
      </c>
      <c r="AB245" s="3" t="s">
        <v>105</v>
      </c>
      <c r="AC245" s="3" t="s">
        <v>73</v>
      </c>
      <c r="AD245" s="3" t="s">
        <v>74</v>
      </c>
      <c r="AE245" s="3">
        <v>0</v>
      </c>
      <c r="AF245" s="4"/>
      <c r="AG245" s="1"/>
      <c r="AH245" s="3">
        <v>1</v>
      </c>
      <c r="AI245" s="1">
        <v>0</v>
      </c>
      <c r="AJ245" s="3">
        <v>0</v>
      </c>
      <c r="AK245" s="1">
        <v>0</v>
      </c>
      <c r="AL245" s="5">
        <v>0</v>
      </c>
      <c r="AM245" s="1">
        <v>0</v>
      </c>
      <c r="AN245" s="1">
        <v>0</v>
      </c>
      <c r="AO245" s="1">
        <v>1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1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5">
        <f t="shared" si="9"/>
        <v>1</v>
      </c>
      <c r="BO245" s="1">
        <v>1</v>
      </c>
      <c r="BP245" s="1">
        <v>1</v>
      </c>
      <c r="BR245" s="1">
        <v>0</v>
      </c>
    </row>
    <row r="246" spans="1:74" x14ac:dyDescent="0.25">
      <c r="A246" s="3" t="s">
        <v>66</v>
      </c>
      <c r="B246" s="1" t="s">
        <v>59</v>
      </c>
      <c r="C246" s="1" t="s">
        <v>59</v>
      </c>
      <c r="D246" s="1" t="s">
        <v>77</v>
      </c>
      <c r="E246" s="1" t="s">
        <v>2851</v>
      </c>
      <c r="F246" s="1" t="s">
        <v>1005</v>
      </c>
      <c r="G246" s="1" t="s">
        <v>1069</v>
      </c>
      <c r="H246" s="2" t="s">
        <v>1070</v>
      </c>
      <c r="I246" s="1" t="s">
        <v>2975</v>
      </c>
      <c r="J246" s="1" t="s">
        <v>1071</v>
      </c>
      <c r="K246" s="1" t="s">
        <v>1072</v>
      </c>
      <c r="L246" s="1">
        <v>1</v>
      </c>
      <c r="M246" s="1">
        <v>1</v>
      </c>
      <c r="N246" s="1">
        <v>0</v>
      </c>
      <c r="O246" s="1">
        <v>1</v>
      </c>
      <c r="P246" s="1">
        <v>1</v>
      </c>
      <c r="Q246" s="1">
        <v>0</v>
      </c>
      <c r="R246" s="1">
        <v>1</v>
      </c>
      <c r="S246" s="1">
        <v>0</v>
      </c>
      <c r="T246" s="1">
        <f t="shared" si="8"/>
        <v>5</v>
      </c>
      <c r="U246" s="3" t="s">
        <v>91</v>
      </c>
      <c r="V246" s="3">
        <v>110</v>
      </c>
      <c r="W246" s="3" t="s">
        <v>131</v>
      </c>
      <c r="X246" s="3">
        <v>98</v>
      </c>
      <c r="Y246" s="3" t="s">
        <v>69</v>
      </c>
      <c r="Z246" s="3" t="s">
        <v>104</v>
      </c>
      <c r="AA246" s="3" t="s">
        <v>120</v>
      </c>
      <c r="AB246" s="3" t="s">
        <v>259</v>
      </c>
      <c r="AC246" s="3" t="s">
        <v>73</v>
      </c>
      <c r="AD246" s="3" t="s">
        <v>74</v>
      </c>
      <c r="AE246" s="3">
        <v>1</v>
      </c>
      <c r="AF246" s="4" t="s">
        <v>188</v>
      </c>
      <c r="AG246" s="1" t="s">
        <v>212</v>
      </c>
      <c r="AH246" s="3">
        <v>1</v>
      </c>
      <c r="AI246" s="1">
        <v>0</v>
      </c>
      <c r="AJ246" s="3">
        <v>0</v>
      </c>
      <c r="AK246" s="1">
        <v>0</v>
      </c>
      <c r="AL246" s="5">
        <v>0</v>
      </c>
      <c r="AM246" s="1">
        <v>0</v>
      </c>
      <c r="AN246" s="1">
        <v>0</v>
      </c>
      <c r="AO246" s="1">
        <v>1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5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1</v>
      </c>
      <c r="BE246" s="1">
        <v>1</v>
      </c>
      <c r="BF246" s="1">
        <v>1</v>
      </c>
      <c r="BG246" s="1">
        <v>1</v>
      </c>
      <c r="BH246" s="3">
        <v>1</v>
      </c>
      <c r="BI246" s="1">
        <v>1</v>
      </c>
      <c r="BJ246" s="1">
        <v>1</v>
      </c>
      <c r="BK246" s="1">
        <v>1</v>
      </c>
      <c r="BL246" s="1">
        <v>0</v>
      </c>
      <c r="BM246" s="1">
        <v>0</v>
      </c>
      <c r="BN246" s="5">
        <f t="shared" si="9"/>
        <v>8</v>
      </c>
      <c r="BO246" s="1">
        <v>0</v>
      </c>
      <c r="BR246" s="1">
        <v>0</v>
      </c>
      <c r="BS246" s="4" t="s">
        <v>1073</v>
      </c>
      <c r="BT246" s="1" t="s">
        <v>114</v>
      </c>
      <c r="BV246" s="5"/>
    </row>
    <row r="247" spans="1:74" x14ac:dyDescent="0.25">
      <c r="A247" s="3" t="s">
        <v>66</v>
      </c>
      <c r="B247" s="1" t="s">
        <v>59</v>
      </c>
      <c r="C247" s="1" t="s">
        <v>59</v>
      </c>
      <c r="D247" s="1" t="s">
        <v>77</v>
      </c>
      <c r="E247" s="1" t="s">
        <v>2851</v>
      </c>
      <c r="F247" s="1" t="s">
        <v>1005</v>
      </c>
      <c r="G247" s="1" t="s">
        <v>1069</v>
      </c>
      <c r="H247" s="2" t="s">
        <v>1074</v>
      </c>
      <c r="I247" s="1" t="s">
        <v>2912</v>
      </c>
      <c r="J247" s="1" t="s">
        <v>1075</v>
      </c>
      <c r="K247" s="1" t="s">
        <v>1076</v>
      </c>
      <c r="L247" s="1">
        <v>1</v>
      </c>
      <c r="M247" s="1">
        <v>1</v>
      </c>
      <c r="N247" s="1">
        <v>0</v>
      </c>
      <c r="O247" s="1">
        <v>1</v>
      </c>
      <c r="P247" s="1">
        <v>0</v>
      </c>
      <c r="Q247" s="1">
        <v>0</v>
      </c>
      <c r="R247" s="1">
        <v>1</v>
      </c>
      <c r="S247" s="1">
        <v>0</v>
      </c>
      <c r="T247" s="1">
        <f t="shared" si="8"/>
        <v>4</v>
      </c>
      <c r="U247" s="3" t="s">
        <v>81</v>
      </c>
      <c r="V247" s="3">
        <v>70</v>
      </c>
      <c r="W247" s="3" t="s">
        <v>131</v>
      </c>
      <c r="X247" s="3">
        <v>122</v>
      </c>
      <c r="Y247" s="3" t="s">
        <v>69</v>
      </c>
      <c r="Z247" s="3" t="s">
        <v>421</v>
      </c>
      <c r="AA247" s="3" t="s">
        <v>120</v>
      </c>
      <c r="AB247" s="3" t="s">
        <v>259</v>
      </c>
      <c r="AC247" s="3" t="s">
        <v>73</v>
      </c>
      <c r="AD247" s="3" t="s">
        <v>74</v>
      </c>
      <c r="AE247" s="3">
        <v>1</v>
      </c>
      <c r="AF247" s="4" t="s">
        <v>619</v>
      </c>
      <c r="AG247" s="1" t="s">
        <v>152</v>
      </c>
      <c r="AH247" s="3">
        <v>1</v>
      </c>
      <c r="AI247" s="1">
        <v>0</v>
      </c>
      <c r="AJ247" s="3">
        <v>1</v>
      </c>
      <c r="AK247" s="1">
        <v>1</v>
      </c>
      <c r="AL247" s="5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0</v>
      </c>
      <c r="AT247" s="1">
        <v>1</v>
      </c>
      <c r="AU247" s="5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3">
        <v>1</v>
      </c>
      <c r="BI247" s="1">
        <v>1</v>
      </c>
      <c r="BJ247" s="1">
        <v>1</v>
      </c>
      <c r="BK247" s="1">
        <v>1</v>
      </c>
      <c r="BL247" s="1">
        <v>0</v>
      </c>
      <c r="BM247" s="1">
        <v>0</v>
      </c>
      <c r="BN247" s="5">
        <f t="shared" si="9"/>
        <v>20</v>
      </c>
      <c r="BO247" s="1">
        <v>0</v>
      </c>
      <c r="BR247" s="1">
        <v>0</v>
      </c>
      <c r="BS247" s="4" t="s">
        <v>1077</v>
      </c>
      <c r="BT247" s="1" t="s">
        <v>114</v>
      </c>
      <c r="BV247" s="5"/>
    </row>
    <row r="248" spans="1:74" x14ac:dyDescent="0.25">
      <c r="A248" s="3" t="s">
        <v>66</v>
      </c>
      <c r="B248" s="1" t="s">
        <v>59</v>
      </c>
      <c r="C248" s="1" t="s">
        <v>59</v>
      </c>
      <c r="D248" s="1" t="s">
        <v>77</v>
      </c>
      <c r="E248" s="1" t="s">
        <v>2851</v>
      </c>
      <c r="F248" s="1" t="s">
        <v>1005</v>
      </c>
      <c r="G248" s="1" t="s">
        <v>1069</v>
      </c>
      <c r="H248" s="2" t="s">
        <v>1078</v>
      </c>
      <c r="I248" s="1" t="s">
        <v>2912</v>
      </c>
      <c r="J248" s="1" t="s">
        <v>1079</v>
      </c>
      <c r="K248" s="1" t="s">
        <v>1080</v>
      </c>
      <c r="L248" s="1">
        <v>1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1">
        <v>0</v>
      </c>
      <c r="T248" s="1">
        <f t="shared" si="8"/>
        <v>3</v>
      </c>
      <c r="U248" s="3" t="s">
        <v>91</v>
      </c>
      <c r="V248" s="3">
        <v>150</v>
      </c>
      <c r="W248" s="3" t="s">
        <v>131</v>
      </c>
      <c r="X248" s="3">
        <v>76</v>
      </c>
      <c r="Y248" s="3" t="s">
        <v>69</v>
      </c>
      <c r="Z248" s="3" t="s">
        <v>421</v>
      </c>
      <c r="AA248" s="3" t="s">
        <v>120</v>
      </c>
      <c r="AB248" s="3" t="s">
        <v>259</v>
      </c>
      <c r="AC248" s="3" t="s">
        <v>73</v>
      </c>
      <c r="AD248" s="3" t="s">
        <v>74</v>
      </c>
      <c r="AE248" s="3">
        <v>1</v>
      </c>
      <c r="AF248" s="4" t="s">
        <v>152</v>
      </c>
      <c r="AG248" s="1" t="s">
        <v>152</v>
      </c>
      <c r="AH248" s="3">
        <v>1</v>
      </c>
      <c r="AI248" s="1">
        <v>0</v>
      </c>
      <c r="AJ248" s="3">
        <v>0</v>
      </c>
      <c r="AK248" s="1">
        <v>1</v>
      </c>
      <c r="AL248" s="5">
        <v>0</v>
      </c>
      <c r="AM248" s="1">
        <v>1</v>
      </c>
      <c r="AN248" s="1">
        <v>1</v>
      </c>
      <c r="AO248" s="1">
        <v>1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5">
        <v>0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3">
        <v>1</v>
      </c>
      <c r="BI248" s="1">
        <v>1</v>
      </c>
      <c r="BJ248" s="1">
        <v>1</v>
      </c>
      <c r="BK248" s="1">
        <v>1</v>
      </c>
      <c r="BL248" s="1">
        <v>0</v>
      </c>
      <c r="BM248" s="1">
        <v>0</v>
      </c>
      <c r="BN248" s="5">
        <f t="shared" si="9"/>
        <v>16</v>
      </c>
      <c r="BO248" s="1">
        <v>0</v>
      </c>
      <c r="BR248" s="1">
        <v>0</v>
      </c>
      <c r="BS248" s="4" t="s">
        <v>1081</v>
      </c>
      <c r="BT248" s="1" t="s">
        <v>114</v>
      </c>
      <c r="BV248" s="5"/>
    </row>
    <row r="249" spans="1:74" x14ac:dyDescent="0.25">
      <c r="A249" s="3" t="s">
        <v>66</v>
      </c>
      <c r="B249" s="1" t="s">
        <v>59</v>
      </c>
      <c r="C249" s="1" t="s">
        <v>59</v>
      </c>
      <c r="D249" s="1" t="s">
        <v>77</v>
      </c>
      <c r="E249" s="1" t="s">
        <v>2851</v>
      </c>
      <c r="F249" s="1" t="s">
        <v>1005</v>
      </c>
      <c r="G249" s="1" t="s">
        <v>1069</v>
      </c>
      <c r="H249" s="2" t="s">
        <v>1082</v>
      </c>
      <c r="I249" s="1" t="s">
        <v>2984</v>
      </c>
      <c r="J249" s="1" t="s">
        <v>1083</v>
      </c>
      <c r="K249" s="1" t="s">
        <v>1084</v>
      </c>
      <c r="L249" s="1">
        <v>1</v>
      </c>
      <c r="M249" s="1">
        <v>1</v>
      </c>
      <c r="N249" s="1">
        <v>0</v>
      </c>
      <c r="O249" s="1">
        <v>0</v>
      </c>
      <c r="P249" s="1">
        <v>1</v>
      </c>
      <c r="Q249" s="1">
        <v>1</v>
      </c>
      <c r="R249" s="1">
        <v>1</v>
      </c>
      <c r="S249" s="1">
        <v>0</v>
      </c>
      <c r="T249" s="1">
        <f t="shared" si="8"/>
        <v>5</v>
      </c>
      <c r="U249" s="3" t="s">
        <v>91</v>
      </c>
      <c r="V249" s="3">
        <v>152</v>
      </c>
      <c r="W249" s="3" t="s">
        <v>131</v>
      </c>
      <c r="X249" s="3">
        <v>98</v>
      </c>
      <c r="Y249" s="3" t="s">
        <v>69</v>
      </c>
      <c r="Z249" s="3" t="s">
        <v>104</v>
      </c>
      <c r="AA249" s="3" t="s">
        <v>120</v>
      </c>
      <c r="AB249" s="3" t="s">
        <v>259</v>
      </c>
      <c r="AC249" s="3" t="s">
        <v>73</v>
      </c>
      <c r="AD249" s="3" t="s">
        <v>74</v>
      </c>
      <c r="AE249" s="3">
        <v>1</v>
      </c>
      <c r="AF249" s="4" t="s">
        <v>188</v>
      </c>
      <c r="AG249" s="1" t="s">
        <v>212</v>
      </c>
      <c r="AH249" s="3">
        <v>1</v>
      </c>
      <c r="AI249" s="1">
        <v>0</v>
      </c>
      <c r="AJ249" s="3">
        <v>0</v>
      </c>
      <c r="AK249" s="1">
        <v>0</v>
      </c>
      <c r="AL249" s="5">
        <v>0</v>
      </c>
      <c r="AM249" s="1">
        <v>0</v>
      </c>
      <c r="AN249" s="1">
        <v>0</v>
      </c>
      <c r="AO249" s="1">
        <v>1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5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1</v>
      </c>
      <c r="BF249" s="1">
        <v>1</v>
      </c>
      <c r="BG249" s="1">
        <v>1</v>
      </c>
      <c r="BH249" s="3">
        <v>1</v>
      </c>
      <c r="BI249" s="1">
        <v>1</v>
      </c>
      <c r="BJ249" s="1">
        <v>1</v>
      </c>
      <c r="BK249" s="1">
        <v>1</v>
      </c>
      <c r="BL249" s="1">
        <v>0</v>
      </c>
      <c r="BM249" s="1">
        <v>0</v>
      </c>
      <c r="BN249" s="5">
        <f t="shared" si="9"/>
        <v>7</v>
      </c>
      <c r="BO249" s="1">
        <v>0</v>
      </c>
      <c r="BR249" s="1">
        <v>0</v>
      </c>
      <c r="BS249" s="4" t="s">
        <v>1085</v>
      </c>
      <c r="BV249" s="5"/>
    </row>
    <row r="250" spans="1:74" x14ac:dyDescent="0.25">
      <c r="A250" s="3" t="s">
        <v>66</v>
      </c>
      <c r="B250" s="1" t="s">
        <v>59</v>
      </c>
      <c r="C250" s="1" t="s">
        <v>59</v>
      </c>
      <c r="D250" s="1" t="s">
        <v>77</v>
      </c>
      <c r="E250" s="1" t="s">
        <v>2851</v>
      </c>
      <c r="F250" s="1" t="s">
        <v>1005</v>
      </c>
      <c r="G250" s="1" t="s">
        <v>1069</v>
      </c>
      <c r="H250" s="2" t="s">
        <v>1086</v>
      </c>
      <c r="I250" s="1" t="s">
        <v>2277</v>
      </c>
      <c r="J250" s="1" t="s">
        <v>1087</v>
      </c>
      <c r="K250" s="1" t="s">
        <v>1088</v>
      </c>
      <c r="L250" s="1">
        <v>1</v>
      </c>
      <c r="M250" s="1">
        <v>1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f t="shared" si="8"/>
        <v>2</v>
      </c>
      <c r="U250" s="3" t="s">
        <v>67</v>
      </c>
      <c r="V250" s="3">
        <v>40</v>
      </c>
      <c r="W250" s="3" t="s">
        <v>131</v>
      </c>
      <c r="X250" s="3">
        <v>76</v>
      </c>
      <c r="Y250" s="3" t="s">
        <v>69</v>
      </c>
      <c r="Z250" s="3" t="s">
        <v>104</v>
      </c>
      <c r="AA250" s="3" t="s">
        <v>120</v>
      </c>
      <c r="AB250" s="3" t="s">
        <v>259</v>
      </c>
      <c r="AC250" s="3" t="s">
        <v>73</v>
      </c>
      <c r="AD250" s="3" t="s">
        <v>74</v>
      </c>
      <c r="AE250" s="3">
        <v>1</v>
      </c>
      <c r="AF250" s="4" t="s">
        <v>188</v>
      </c>
      <c r="AG250" s="1" t="s">
        <v>212</v>
      </c>
      <c r="AH250" s="3">
        <v>1</v>
      </c>
      <c r="AI250" s="1">
        <v>0</v>
      </c>
      <c r="AJ250" s="3">
        <v>0</v>
      </c>
      <c r="AK250" s="1">
        <v>1</v>
      </c>
      <c r="AL250" s="5">
        <v>0</v>
      </c>
      <c r="AM250" s="1">
        <v>0</v>
      </c>
      <c r="AN250" s="1">
        <v>0</v>
      </c>
      <c r="AO250" s="1">
        <v>1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5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1</v>
      </c>
      <c r="BB250" s="1">
        <v>0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3">
        <v>1</v>
      </c>
      <c r="BI250" s="1">
        <v>1</v>
      </c>
      <c r="BJ250" s="1">
        <v>0</v>
      </c>
      <c r="BK250" s="1">
        <v>0</v>
      </c>
      <c r="BL250" s="1">
        <v>0</v>
      </c>
      <c r="BM250" s="1">
        <v>0</v>
      </c>
      <c r="BN250" s="5">
        <f t="shared" si="9"/>
        <v>8</v>
      </c>
      <c r="BO250" s="1">
        <v>0</v>
      </c>
      <c r="BR250" s="1">
        <v>0</v>
      </c>
      <c r="BS250" s="4">
        <v>70</v>
      </c>
      <c r="BU250" s="1" t="s">
        <v>1047</v>
      </c>
      <c r="BV250" s="5"/>
    </row>
    <row r="251" spans="1:74" x14ac:dyDescent="0.25">
      <c r="A251" s="3" t="s">
        <v>66</v>
      </c>
      <c r="B251" s="1" t="s">
        <v>59</v>
      </c>
      <c r="C251" s="1" t="s">
        <v>59</v>
      </c>
      <c r="D251" s="1" t="s">
        <v>77</v>
      </c>
      <c r="E251" s="1" t="s">
        <v>2851</v>
      </c>
      <c r="F251" s="1" t="s">
        <v>1005</v>
      </c>
      <c r="G251" s="1" t="s">
        <v>1069</v>
      </c>
      <c r="H251" s="2" t="s">
        <v>1089</v>
      </c>
      <c r="I251" s="1" t="s">
        <v>709</v>
      </c>
      <c r="J251" s="1" t="s">
        <v>1090</v>
      </c>
      <c r="K251" s="1" t="s">
        <v>1091</v>
      </c>
      <c r="L251" s="1">
        <v>1</v>
      </c>
      <c r="M251" s="1">
        <v>1</v>
      </c>
      <c r="N251" s="1">
        <v>1</v>
      </c>
      <c r="O251" s="1">
        <v>0</v>
      </c>
      <c r="P251" s="1">
        <v>1</v>
      </c>
      <c r="Q251" s="1">
        <v>1</v>
      </c>
      <c r="R251" s="1">
        <v>0</v>
      </c>
      <c r="S251" s="1">
        <v>0</v>
      </c>
      <c r="T251" s="1">
        <f t="shared" si="8"/>
        <v>5</v>
      </c>
      <c r="U251" s="3" t="s">
        <v>91</v>
      </c>
      <c r="V251" s="3">
        <v>262</v>
      </c>
      <c r="W251" s="3" t="s">
        <v>131</v>
      </c>
      <c r="X251" s="3">
        <v>91</v>
      </c>
      <c r="Y251" s="3" t="s">
        <v>69</v>
      </c>
      <c r="Z251" s="3" t="s">
        <v>421</v>
      </c>
      <c r="AA251" s="3" t="s">
        <v>120</v>
      </c>
      <c r="AB251" s="3" t="s">
        <v>259</v>
      </c>
      <c r="AC251" s="3" t="s">
        <v>73</v>
      </c>
      <c r="AD251" s="3" t="s">
        <v>74</v>
      </c>
      <c r="AE251" s="3">
        <v>1</v>
      </c>
      <c r="AF251" s="4" t="s">
        <v>619</v>
      </c>
      <c r="AG251" s="1" t="s">
        <v>212</v>
      </c>
      <c r="AH251" s="3">
        <v>1</v>
      </c>
      <c r="AI251" s="1">
        <v>0</v>
      </c>
      <c r="AJ251" s="3">
        <v>0</v>
      </c>
      <c r="AK251" s="1">
        <v>1</v>
      </c>
      <c r="AL251" s="5">
        <v>1</v>
      </c>
      <c r="AM251" s="1">
        <v>1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1</v>
      </c>
      <c r="AU251" s="5">
        <v>1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0</v>
      </c>
      <c r="BH251" s="3">
        <v>1</v>
      </c>
      <c r="BI251" s="1">
        <v>1</v>
      </c>
      <c r="BJ251" s="1">
        <v>0</v>
      </c>
      <c r="BK251" s="1">
        <v>0</v>
      </c>
      <c r="BL251" s="1">
        <v>0</v>
      </c>
      <c r="BM251" s="1">
        <v>0</v>
      </c>
      <c r="BN251" s="5">
        <f t="shared" si="9"/>
        <v>10</v>
      </c>
      <c r="BO251" s="1">
        <v>0</v>
      </c>
      <c r="BR251" s="1">
        <v>0</v>
      </c>
      <c r="BS251" s="4" t="s">
        <v>565</v>
      </c>
      <c r="BV251" s="5"/>
    </row>
    <row r="252" spans="1:74" x14ac:dyDescent="0.25">
      <c r="A252" s="3" t="s">
        <v>66</v>
      </c>
      <c r="B252" s="1" t="s">
        <v>59</v>
      </c>
      <c r="C252" s="1" t="s">
        <v>59</v>
      </c>
      <c r="D252" s="1" t="s">
        <v>77</v>
      </c>
      <c r="E252" s="1" t="s">
        <v>2851</v>
      </c>
      <c r="F252" s="1" t="s">
        <v>1005</v>
      </c>
      <c r="G252" s="1" t="s">
        <v>1092</v>
      </c>
      <c r="H252" s="2" t="s">
        <v>1093</v>
      </c>
      <c r="I252" s="1" t="s">
        <v>2985</v>
      </c>
      <c r="J252" s="1" t="s">
        <v>1094</v>
      </c>
      <c r="K252" s="1" t="s">
        <v>1095</v>
      </c>
      <c r="L252" s="1">
        <v>1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f t="shared" si="8"/>
        <v>2</v>
      </c>
      <c r="U252" s="3" t="s">
        <v>81</v>
      </c>
      <c r="V252" s="3">
        <v>300</v>
      </c>
      <c r="W252" s="3" t="s">
        <v>203</v>
      </c>
      <c r="X252" s="3">
        <v>6.4</v>
      </c>
      <c r="Y252" s="3" t="s">
        <v>103</v>
      </c>
      <c r="Z252" s="3" t="s">
        <v>421</v>
      </c>
      <c r="AA252" s="3" t="s">
        <v>105</v>
      </c>
      <c r="AB252" s="3" t="s">
        <v>105</v>
      </c>
      <c r="AC252" s="3" t="s">
        <v>73</v>
      </c>
      <c r="AD252" s="3" t="s">
        <v>74</v>
      </c>
      <c r="AE252" s="3">
        <v>1</v>
      </c>
      <c r="AF252" s="4"/>
      <c r="AG252" s="1" t="s">
        <v>188</v>
      </c>
      <c r="AH252" s="3">
        <v>1</v>
      </c>
      <c r="AI252" s="1">
        <v>0</v>
      </c>
      <c r="AJ252" s="3">
        <v>0</v>
      </c>
      <c r="AK252" s="1">
        <v>1</v>
      </c>
      <c r="AL252" s="5">
        <v>0</v>
      </c>
      <c r="AM252" s="1">
        <v>1</v>
      </c>
      <c r="AN252" s="1">
        <v>1</v>
      </c>
      <c r="AO252" s="1">
        <v>1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1</v>
      </c>
      <c r="AY252" s="1">
        <v>0</v>
      </c>
      <c r="AZ252" s="1">
        <v>0</v>
      </c>
      <c r="BA252" s="1">
        <v>1</v>
      </c>
      <c r="BB252" s="1">
        <v>1</v>
      </c>
      <c r="BC252" s="1">
        <v>0</v>
      </c>
      <c r="BD252" s="1">
        <v>0</v>
      </c>
      <c r="BE252" s="1">
        <v>1</v>
      </c>
      <c r="BF252" s="1">
        <v>0</v>
      </c>
      <c r="BG252" s="1">
        <v>0</v>
      </c>
      <c r="BH252" s="3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5">
        <f t="shared" si="9"/>
        <v>4</v>
      </c>
      <c r="BO252" s="1">
        <v>0</v>
      </c>
      <c r="BR252" s="1">
        <v>0</v>
      </c>
      <c r="BS252" s="4" t="s">
        <v>1096</v>
      </c>
      <c r="BT252" s="1" t="s">
        <v>114</v>
      </c>
      <c r="BV252" s="5"/>
    </row>
    <row r="253" spans="1:74" x14ac:dyDescent="0.25">
      <c r="A253" s="3" t="s">
        <v>66</v>
      </c>
      <c r="B253" s="1" t="s">
        <v>59</v>
      </c>
      <c r="C253" s="1" t="s">
        <v>59</v>
      </c>
      <c r="D253" s="1" t="s">
        <v>77</v>
      </c>
      <c r="E253" s="1" t="s">
        <v>2851</v>
      </c>
      <c r="F253" s="1" t="s">
        <v>2528</v>
      </c>
      <c r="G253" s="1" t="s">
        <v>1097</v>
      </c>
      <c r="H253" s="2" t="s">
        <v>1098</v>
      </c>
      <c r="I253" s="1" t="s">
        <v>2986</v>
      </c>
      <c r="J253" s="1" t="s">
        <v>1099</v>
      </c>
      <c r="K253" s="1" t="s">
        <v>1100</v>
      </c>
      <c r="L253" s="1">
        <v>1</v>
      </c>
      <c r="M253" s="1">
        <v>1</v>
      </c>
      <c r="N253" s="1">
        <v>0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1">
        <f t="shared" si="8"/>
        <v>3</v>
      </c>
      <c r="U253" s="3" t="s">
        <v>240</v>
      </c>
      <c r="V253" s="3">
        <v>5.5</v>
      </c>
      <c r="W253" s="3" t="s">
        <v>102</v>
      </c>
      <c r="X253" s="3">
        <v>15</v>
      </c>
      <c r="Y253" s="3" t="s">
        <v>103</v>
      </c>
      <c r="Z253" s="3" t="s">
        <v>104</v>
      </c>
      <c r="AA253" s="3" t="s">
        <v>105</v>
      </c>
      <c r="AB253" s="3" t="s">
        <v>105</v>
      </c>
      <c r="AC253" s="3" t="s">
        <v>73</v>
      </c>
      <c r="AD253" s="3" t="s">
        <v>74</v>
      </c>
      <c r="AE253" s="3">
        <v>0</v>
      </c>
      <c r="AF253" s="4"/>
      <c r="AG253" s="1" t="s">
        <v>188</v>
      </c>
      <c r="AH253" s="3">
        <v>1</v>
      </c>
      <c r="AI253" s="1">
        <v>0</v>
      </c>
      <c r="AJ253" s="3">
        <v>0</v>
      </c>
      <c r="AK253" s="1">
        <v>0</v>
      </c>
      <c r="AL253" s="5">
        <v>0</v>
      </c>
      <c r="AM253" s="1">
        <v>1</v>
      </c>
      <c r="AN253" s="1">
        <v>1</v>
      </c>
      <c r="AO253" s="1">
        <v>1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1</v>
      </c>
      <c r="BA253" s="1">
        <v>0</v>
      </c>
      <c r="BB253" s="1">
        <v>0</v>
      </c>
      <c r="BC253" s="1">
        <v>1</v>
      </c>
      <c r="BD253" s="1">
        <v>0</v>
      </c>
      <c r="BE253" s="1">
        <v>1</v>
      </c>
      <c r="BF253" s="1">
        <v>1</v>
      </c>
      <c r="BG253" s="1">
        <v>1</v>
      </c>
      <c r="BH253" s="3">
        <v>1</v>
      </c>
      <c r="BI253" s="1">
        <v>1</v>
      </c>
      <c r="BJ253" s="1">
        <v>0</v>
      </c>
      <c r="BK253" s="1">
        <v>0</v>
      </c>
      <c r="BL253" s="1">
        <v>0</v>
      </c>
      <c r="BM253" s="1">
        <v>0</v>
      </c>
      <c r="BN253" s="5">
        <f t="shared" si="9"/>
        <v>7</v>
      </c>
      <c r="BO253" s="1">
        <v>0</v>
      </c>
      <c r="BR253" s="1">
        <v>0</v>
      </c>
      <c r="BS253" s="4" t="s">
        <v>1101</v>
      </c>
      <c r="BT253" s="1" t="s">
        <v>114</v>
      </c>
      <c r="BV253" s="5"/>
    </row>
    <row r="254" spans="1:74" x14ac:dyDescent="0.25">
      <c r="A254" s="3" t="s">
        <v>100</v>
      </c>
      <c r="B254" s="1" t="s">
        <v>59</v>
      </c>
      <c r="C254" s="1" t="s">
        <v>59</v>
      </c>
      <c r="D254" s="1" t="s">
        <v>77</v>
      </c>
      <c r="E254" s="1" t="s">
        <v>2851</v>
      </c>
      <c r="F254" s="1" t="s">
        <v>1005</v>
      </c>
      <c r="G254" s="1" t="s">
        <v>1097</v>
      </c>
      <c r="H254" s="2" t="s">
        <v>1102</v>
      </c>
      <c r="I254" s="1" t="s">
        <v>2987</v>
      </c>
      <c r="J254" s="1" t="s">
        <v>1103</v>
      </c>
      <c r="K254" s="1" t="s">
        <v>1104</v>
      </c>
      <c r="L254" s="1">
        <v>0</v>
      </c>
      <c r="M254" s="1">
        <v>1</v>
      </c>
      <c r="N254" s="1">
        <v>0</v>
      </c>
      <c r="O254" s="1">
        <v>1</v>
      </c>
      <c r="P254" s="1">
        <v>0</v>
      </c>
      <c r="Q254" s="1">
        <v>1</v>
      </c>
      <c r="R254" s="1">
        <v>1</v>
      </c>
      <c r="S254" s="1">
        <v>0</v>
      </c>
      <c r="T254" s="1">
        <f t="shared" si="8"/>
        <v>4</v>
      </c>
      <c r="U254" s="3" t="s">
        <v>67</v>
      </c>
      <c r="V254" s="3">
        <v>35</v>
      </c>
      <c r="W254" s="3" t="s">
        <v>102</v>
      </c>
      <c r="X254" s="3">
        <v>20</v>
      </c>
      <c r="Y254" s="3" t="s">
        <v>103</v>
      </c>
      <c r="Z254" s="3" t="s">
        <v>104</v>
      </c>
      <c r="AA254" s="3" t="s">
        <v>105</v>
      </c>
      <c r="AB254" s="3" t="s">
        <v>105</v>
      </c>
      <c r="AC254" s="3" t="s">
        <v>73</v>
      </c>
      <c r="AD254" s="3" t="s">
        <v>74</v>
      </c>
      <c r="AE254" s="3">
        <v>0</v>
      </c>
      <c r="AF254" s="3"/>
      <c r="AG254" s="1" t="s">
        <v>188</v>
      </c>
      <c r="AH254" s="3">
        <v>1</v>
      </c>
      <c r="AI254" s="1">
        <v>0</v>
      </c>
      <c r="AJ254" s="3">
        <v>0</v>
      </c>
      <c r="AK254" s="1">
        <v>0</v>
      </c>
      <c r="AL254" s="5">
        <v>1</v>
      </c>
      <c r="AM254" s="1">
        <v>1</v>
      </c>
      <c r="AN254" s="1">
        <v>1</v>
      </c>
      <c r="AO254" s="1">
        <v>1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5">
        <v>1</v>
      </c>
      <c r="AV254" s="1">
        <v>0</v>
      </c>
      <c r="AW254" s="1">
        <v>0</v>
      </c>
      <c r="AX254" s="1">
        <v>1</v>
      </c>
      <c r="AY254" s="1">
        <v>1</v>
      </c>
      <c r="AZ254" s="1">
        <v>1</v>
      </c>
      <c r="BA254" s="1">
        <v>0</v>
      </c>
      <c r="BB254" s="1">
        <v>0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3">
        <v>0</v>
      </c>
      <c r="BI254" s="1">
        <v>1</v>
      </c>
      <c r="BJ254" s="1">
        <v>0</v>
      </c>
      <c r="BK254" s="1">
        <v>1</v>
      </c>
      <c r="BL254" s="1">
        <v>0</v>
      </c>
      <c r="BM254" s="1">
        <v>0</v>
      </c>
      <c r="BN254" s="5">
        <f t="shared" si="9"/>
        <v>11</v>
      </c>
      <c r="BO254" s="1">
        <v>0</v>
      </c>
      <c r="BR254" s="1">
        <v>0</v>
      </c>
      <c r="BS254" s="4" t="s">
        <v>1105</v>
      </c>
      <c r="BT254" s="1" t="s">
        <v>76</v>
      </c>
      <c r="BV254" s="5"/>
    </row>
    <row r="255" spans="1:74" x14ac:dyDescent="0.25">
      <c r="A255" s="3" t="s">
        <v>66</v>
      </c>
      <c r="B255" s="1" t="s">
        <v>59</v>
      </c>
      <c r="C255" s="1" t="s">
        <v>59</v>
      </c>
      <c r="D255" s="1" t="s">
        <v>77</v>
      </c>
      <c r="E255" s="1" t="s">
        <v>2851</v>
      </c>
      <c r="F255" s="1" t="s">
        <v>1005</v>
      </c>
      <c r="G255" s="1" t="s">
        <v>1097</v>
      </c>
      <c r="H255" s="2" t="s">
        <v>1106</v>
      </c>
      <c r="I255" s="1" t="s">
        <v>2936</v>
      </c>
      <c r="J255" s="1" t="s">
        <v>1107</v>
      </c>
      <c r="K255" s="1" t="s">
        <v>1108</v>
      </c>
      <c r="L255" s="1">
        <v>1</v>
      </c>
      <c r="M255" s="1">
        <v>1</v>
      </c>
      <c r="N255" s="1">
        <v>1</v>
      </c>
      <c r="O255" s="1">
        <v>1</v>
      </c>
      <c r="P255" s="1">
        <v>0</v>
      </c>
      <c r="Q255" s="1">
        <v>1</v>
      </c>
      <c r="R255" s="1">
        <v>0</v>
      </c>
      <c r="S255" s="1">
        <v>0</v>
      </c>
      <c r="T255" s="1">
        <f t="shared" si="8"/>
        <v>5</v>
      </c>
      <c r="U255" s="3" t="s">
        <v>81</v>
      </c>
      <c r="V255" s="3">
        <v>68</v>
      </c>
      <c r="W255" s="3" t="s">
        <v>68</v>
      </c>
      <c r="X255" s="3">
        <v>41</v>
      </c>
      <c r="Y255" s="3" t="s">
        <v>69</v>
      </c>
      <c r="Z255" s="3" t="s">
        <v>82</v>
      </c>
      <c r="AA255" s="3" t="s">
        <v>105</v>
      </c>
      <c r="AB255" s="3" t="s">
        <v>105</v>
      </c>
      <c r="AC255" s="3" t="s">
        <v>73</v>
      </c>
      <c r="AD255" s="3" t="s">
        <v>74</v>
      </c>
      <c r="AE255" s="3">
        <v>0</v>
      </c>
      <c r="AF255" s="3"/>
      <c r="AG255" s="1" t="s">
        <v>188</v>
      </c>
      <c r="AH255" s="3">
        <v>1</v>
      </c>
      <c r="AI255" s="1">
        <v>0</v>
      </c>
      <c r="AJ255" s="3">
        <v>1</v>
      </c>
      <c r="AK255" s="1">
        <v>1</v>
      </c>
      <c r="AL255" s="5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5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3">
        <v>1</v>
      </c>
      <c r="BI255" s="1">
        <v>1</v>
      </c>
      <c r="BJ255" s="1">
        <v>0</v>
      </c>
      <c r="BK255" s="1">
        <v>1</v>
      </c>
      <c r="BL255" s="1">
        <v>0</v>
      </c>
      <c r="BM255" s="1">
        <v>0</v>
      </c>
      <c r="BN255" s="5">
        <f t="shared" si="9"/>
        <v>20</v>
      </c>
      <c r="BO255" s="1">
        <v>0</v>
      </c>
      <c r="BR255" s="1">
        <v>0</v>
      </c>
      <c r="BS255" s="4" t="s">
        <v>1109</v>
      </c>
      <c r="BT255" s="1" t="s">
        <v>76</v>
      </c>
      <c r="BV255" s="5"/>
    </row>
    <row r="256" spans="1:74" x14ac:dyDescent="0.25">
      <c r="A256" s="3" t="s">
        <v>66</v>
      </c>
      <c r="B256" s="1" t="s">
        <v>59</v>
      </c>
      <c r="C256" s="1" t="s">
        <v>59</v>
      </c>
      <c r="D256" s="1" t="s">
        <v>77</v>
      </c>
      <c r="E256" s="1" t="s">
        <v>2851</v>
      </c>
      <c r="F256" s="1" t="s">
        <v>1005</v>
      </c>
      <c r="G256" s="1" t="s">
        <v>1097</v>
      </c>
      <c r="H256" s="2" t="s">
        <v>1110</v>
      </c>
      <c r="I256" s="1" t="s">
        <v>2988</v>
      </c>
      <c r="J256" s="1" t="s">
        <v>1111</v>
      </c>
      <c r="K256" s="1" t="s">
        <v>1112</v>
      </c>
      <c r="L256" s="1">
        <v>1</v>
      </c>
      <c r="M256" s="1">
        <v>1</v>
      </c>
      <c r="N256" s="1">
        <v>0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f t="shared" si="8"/>
        <v>3</v>
      </c>
      <c r="U256" s="3" t="s">
        <v>101</v>
      </c>
      <c r="V256" s="3">
        <v>21</v>
      </c>
      <c r="W256" s="3" t="s">
        <v>102</v>
      </c>
      <c r="X256" s="3">
        <v>17</v>
      </c>
      <c r="Y256" s="3" t="s">
        <v>103</v>
      </c>
      <c r="Z256" s="3" t="s">
        <v>184</v>
      </c>
      <c r="AA256" s="3" t="s">
        <v>105</v>
      </c>
      <c r="AB256" s="3" t="s">
        <v>105</v>
      </c>
      <c r="AC256" s="3" t="s">
        <v>73</v>
      </c>
      <c r="AD256" s="3" t="s">
        <v>74</v>
      </c>
      <c r="AE256" s="3">
        <v>0</v>
      </c>
      <c r="AF256" s="3"/>
      <c r="AG256" s="1" t="s">
        <v>188</v>
      </c>
      <c r="AH256" s="3">
        <v>1</v>
      </c>
      <c r="AI256" s="1">
        <v>0</v>
      </c>
      <c r="AJ256" s="3">
        <v>0</v>
      </c>
      <c r="AK256" s="1">
        <v>0</v>
      </c>
      <c r="AL256" s="5">
        <v>0</v>
      </c>
      <c r="AM256" s="1">
        <v>1</v>
      </c>
      <c r="AN256" s="1">
        <v>1</v>
      </c>
      <c r="AO256" s="1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1</v>
      </c>
      <c r="AX256" s="1">
        <v>1</v>
      </c>
      <c r="AY256" s="1">
        <v>1</v>
      </c>
      <c r="AZ256" s="1">
        <v>1</v>
      </c>
      <c r="BA256" s="1">
        <v>0</v>
      </c>
      <c r="BB256" s="1">
        <v>0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3">
        <v>1</v>
      </c>
      <c r="BI256" s="1">
        <v>1</v>
      </c>
      <c r="BJ256" s="1">
        <v>0</v>
      </c>
      <c r="BK256" s="1">
        <v>0</v>
      </c>
      <c r="BL256" s="1">
        <v>0</v>
      </c>
      <c r="BM256" s="1">
        <v>0</v>
      </c>
      <c r="BN256" s="5">
        <f t="shared" si="9"/>
        <v>11</v>
      </c>
      <c r="BO256" s="1">
        <v>0</v>
      </c>
      <c r="BR256" s="1">
        <v>0</v>
      </c>
      <c r="BS256" s="4" t="s">
        <v>1113</v>
      </c>
      <c r="BT256" s="1" t="s">
        <v>76</v>
      </c>
      <c r="BV256" s="5"/>
    </row>
    <row r="257" spans="1:74" x14ac:dyDescent="0.25">
      <c r="A257" s="3" t="s">
        <v>118</v>
      </c>
      <c r="B257" s="1" t="s">
        <v>94</v>
      </c>
      <c r="C257" s="1" t="s">
        <v>94</v>
      </c>
      <c r="D257" s="1" t="s">
        <v>77</v>
      </c>
      <c r="E257" s="1" t="s">
        <v>2864</v>
      </c>
      <c r="F257" s="1" t="s">
        <v>1114</v>
      </c>
      <c r="G257" s="1" t="s">
        <v>1115</v>
      </c>
      <c r="H257" s="2" t="s">
        <v>1116</v>
      </c>
      <c r="I257" s="1" t="s">
        <v>2989</v>
      </c>
      <c r="J257" s="1" t="s">
        <v>1117</v>
      </c>
      <c r="K257" s="1" t="s">
        <v>1118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f t="shared" si="8"/>
        <v>1</v>
      </c>
      <c r="U257" s="3" t="s">
        <v>101</v>
      </c>
      <c r="V257" s="3">
        <v>20</v>
      </c>
      <c r="W257" s="3" t="s">
        <v>68</v>
      </c>
      <c r="X257" s="3">
        <v>40</v>
      </c>
      <c r="Y257" s="3" t="s">
        <v>119</v>
      </c>
      <c r="Z257" s="3" t="s">
        <v>136</v>
      </c>
      <c r="AA257" s="3" t="s">
        <v>185</v>
      </c>
      <c r="AB257" s="3" t="s">
        <v>242</v>
      </c>
      <c r="AC257" s="3" t="s">
        <v>73</v>
      </c>
      <c r="AD257" s="3" t="s">
        <v>74</v>
      </c>
      <c r="AE257" s="3">
        <v>0</v>
      </c>
      <c r="AF257" s="3"/>
      <c r="AG257" s="1" t="s">
        <v>188</v>
      </c>
      <c r="AH257" s="3">
        <v>1</v>
      </c>
      <c r="AI257" s="1">
        <v>0</v>
      </c>
      <c r="AJ257" s="3">
        <v>1</v>
      </c>
      <c r="AK257" s="1">
        <v>1</v>
      </c>
      <c r="AL257" s="5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0</v>
      </c>
      <c r="AR257" s="1">
        <v>1</v>
      </c>
      <c r="AS257" s="1">
        <v>1</v>
      </c>
      <c r="AT257" s="1">
        <v>1</v>
      </c>
      <c r="AU257" s="5">
        <v>0</v>
      </c>
      <c r="AV257" s="1">
        <v>0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0</v>
      </c>
      <c r="BC257" s="1">
        <v>1</v>
      </c>
      <c r="BD257" s="1">
        <v>0</v>
      </c>
      <c r="BE257" s="1">
        <v>1</v>
      </c>
      <c r="BF257" s="1">
        <v>0</v>
      </c>
      <c r="BG257" s="1">
        <v>1</v>
      </c>
      <c r="BH257" s="3">
        <v>0</v>
      </c>
      <c r="BI257" s="1">
        <v>1</v>
      </c>
      <c r="BJ257" s="1">
        <v>0</v>
      </c>
      <c r="BK257" s="1">
        <v>0</v>
      </c>
      <c r="BL257" s="1">
        <v>0</v>
      </c>
      <c r="BM257" s="1">
        <v>0</v>
      </c>
      <c r="BN257" s="5">
        <f t="shared" si="9"/>
        <v>12</v>
      </c>
      <c r="BO257" s="1">
        <v>0</v>
      </c>
      <c r="BR257" s="1">
        <v>0</v>
      </c>
      <c r="BS257" s="4" t="s">
        <v>1119</v>
      </c>
      <c r="BT257" s="1" t="s">
        <v>114</v>
      </c>
      <c r="BV257" s="5"/>
    </row>
    <row r="258" spans="1:74" x14ac:dyDescent="0.25">
      <c r="A258" s="3" t="s">
        <v>118</v>
      </c>
      <c r="B258" s="1" t="s">
        <v>94</v>
      </c>
      <c r="C258" s="1" t="s">
        <v>94</v>
      </c>
      <c r="D258" s="1" t="s">
        <v>77</v>
      </c>
      <c r="E258" s="1" t="s">
        <v>2864</v>
      </c>
      <c r="F258" s="1" t="s">
        <v>1114</v>
      </c>
      <c r="G258" s="1" t="s">
        <v>1115</v>
      </c>
      <c r="H258" s="2" t="s">
        <v>1120</v>
      </c>
      <c r="I258" s="1" t="s">
        <v>2990</v>
      </c>
      <c r="J258" s="1" t="s">
        <v>1121</v>
      </c>
      <c r="K258" s="1" t="s">
        <v>1122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f t="shared" si="8"/>
        <v>1</v>
      </c>
      <c r="U258" s="3" t="s">
        <v>101</v>
      </c>
      <c r="V258" s="3"/>
      <c r="W258" s="3" t="s">
        <v>68</v>
      </c>
      <c r="X258" s="3">
        <v>30</v>
      </c>
      <c r="Y258" s="3" t="s">
        <v>119</v>
      </c>
      <c r="Z258" s="3" t="s">
        <v>104</v>
      </c>
      <c r="AA258" s="3" t="s">
        <v>185</v>
      </c>
      <c r="AB258" s="3" t="s">
        <v>242</v>
      </c>
      <c r="AC258" s="3" t="s">
        <v>73</v>
      </c>
      <c r="AD258" s="3" t="s">
        <v>74</v>
      </c>
      <c r="AE258" s="3">
        <v>1</v>
      </c>
      <c r="AF258" s="3"/>
      <c r="AG258" s="1" t="s">
        <v>188</v>
      </c>
      <c r="AH258" s="3">
        <v>1</v>
      </c>
      <c r="AI258" s="1">
        <v>0</v>
      </c>
      <c r="AJ258" s="3">
        <v>1</v>
      </c>
      <c r="AK258" s="1">
        <v>0</v>
      </c>
      <c r="AL258" s="5">
        <v>1</v>
      </c>
      <c r="AM258" s="1">
        <v>1</v>
      </c>
      <c r="AN258" s="1">
        <v>0</v>
      </c>
      <c r="AO258" s="1">
        <v>1</v>
      </c>
      <c r="AP258" s="1">
        <v>0</v>
      </c>
      <c r="AQ258" s="1">
        <v>0</v>
      </c>
      <c r="AR258" s="1">
        <v>0</v>
      </c>
      <c r="AS258" s="1">
        <v>1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1</v>
      </c>
      <c r="BD258" s="1">
        <v>0</v>
      </c>
      <c r="BE258" s="1">
        <v>1</v>
      </c>
      <c r="BF258" s="1">
        <v>0</v>
      </c>
      <c r="BG258" s="1">
        <v>0</v>
      </c>
      <c r="BH258" s="3">
        <v>0</v>
      </c>
      <c r="BI258" s="1">
        <v>1</v>
      </c>
      <c r="BJ258" s="1">
        <v>0</v>
      </c>
      <c r="BK258" s="1">
        <v>0</v>
      </c>
      <c r="BL258" s="1">
        <v>0</v>
      </c>
      <c r="BM258" s="1">
        <v>0</v>
      </c>
      <c r="BN258" s="5">
        <f t="shared" si="9"/>
        <v>5</v>
      </c>
      <c r="BO258" s="1">
        <v>0</v>
      </c>
      <c r="BR258" s="1">
        <v>0</v>
      </c>
      <c r="BV258" s="5"/>
    </row>
    <row r="259" spans="1:74" x14ac:dyDescent="0.25">
      <c r="A259" s="3" t="s">
        <v>118</v>
      </c>
      <c r="B259" s="1" t="s">
        <v>94</v>
      </c>
      <c r="C259" s="1" t="s">
        <v>94</v>
      </c>
      <c r="D259" s="1" t="s">
        <v>77</v>
      </c>
      <c r="E259" s="1" t="s">
        <v>2864</v>
      </c>
      <c r="F259" s="1" t="s">
        <v>1114</v>
      </c>
      <c r="G259" s="1" t="s">
        <v>1115</v>
      </c>
      <c r="H259" s="2" t="s">
        <v>1123</v>
      </c>
      <c r="I259" s="1" t="s">
        <v>575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f t="shared" si="8"/>
        <v>1</v>
      </c>
      <c r="U259" s="3" t="s">
        <v>101</v>
      </c>
      <c r="V259" s="3">
        <v>20</v>
      </c>
      <c r="W259" s="3" t="s">
        <v>68</v>
      </c>
      <c r="X259" s="3">
        <v>35</v>
      </c>
      <c r="Y259" s="3" t="s">
        <v>119</v>
      </c>
      <c r="Z259" s="3" t="s">
        <v>136</v>
      </c>
      <c r="AA259" s="3" t="s">
        <v>185</v>
      </c>
      <c r="AB259" s="3" t="s">
        <v>242</v>
      </c>
      <c r="AC259" s="3" t="s">
        <v>73</v>
      </c>
      <c r="AD259" s="3" t="s">
        <v>74</v>
      </c>
      <c r="AE259" s="3">
        <v>0</v>
      </c>
      <c r="AF259" s="3"/>
      <c r="AG259" s="1"/>
      <c r="AH259" s="3">
        <v>1</v>
      </c>
      <c r="AI259" s="1">
        <v>0</v>
      </c>
      <c r="AJ259" s="3">
        <v>0</v>
      </c>
      <c r="AK259" s="1">
        <v>1</v>
      </c>
      <c r="AL259" s="5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1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3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5">
        <f t="shared" si="9"/>
        <v>1</v>
      </c>
      <c r="BO259" s="1">
        <v>0</v>
      </c>
      <c r="BR259" s="1">
        <v>0</v>
      </c>
      <c r="BS259" s="4">
        <v>70</v>
      </c>
      <c r="BV259" s="5"/>
    </row>
    <row r="260" spans="1:74" x14ac:dyDescent="0.25">
      <c r="A260" s="3" t="s">
        <v>118</v>
      </c>
      <c r="B260" s="1" t="s">
        <v>94</v>
      </c>
      <c r="C260" s="1" t="s">
        <v>94</v>
      </c>
      <c r="D260" s="1" t="s">
        <v>77</v>
      </c>
      <c r="E260" s="1" t="s">
        <v>2864</v>
      </c>
      <c r="F260" s="1" t="s">
        <v>1114</v>
      </c>
      <c r="G260" s="1" t="s">
        <v>1115</v>
      </c>
      <c r="H260" s="2" t="s">
        <v>1124</v>
      </c>
      <c r="I260" s="1" t="s">
        <v>2991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1</v>
      </c>
      <c r="T260" s="1">
        <f t="shared" si="8"/>
        <v>1</v>
      </c>
      <c r="U260" s="3" t="s">
        <v>101</v>
      </c>
      <c r="V260" s="3"/>
      <c r="W260" s="3" t="s">
        <v>68</v>
      </c>
      <c r="X260" s="3">
        <v>40</v>
      </c>
      <c r="Y260" s="3" t="s">
        <v>119</v>
      </c>
      <c r="Z260" s="3" t="s">
        <v>136</v>
      </c>
      <c r="AA260" s="3" t="s">
        <v>185</v>
      </c>
      <c r="AB260" s="3" t="s">
        <v>242</v>
      </c>
      <c r="AC260" s="3" t="s">
        <v>73</v>
      </c>
      <c r="AD260" s="3" t="s">
        <v>74</v>
      </c>
      <c r="AE260" s="3">
        <v>0</v>
      </c>
      <c r="AF260" s="3"/>
      <c r="AG260" s="1" t="s">
        <v>188</v>
      </c>
      <c r="AH260" s="3">
        <v>1</v>
      </c>
      <c r="AI260" s="1">
        <v>0</v>
      </c>
      <c r="AJ260" s="3">
        <v>0</v>
      </c>
      <c r="AK260" s="1">
        <v>1</v>
      </c>
      <c r="AL260" s="5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1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3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5">
        <f t="shared" si="9"/>
        <v>1</v>
      </c>
      <c r="BO260" s="1">
        <v>0</v>
      </c>
      <c r="BR260" s="1">
        <v>0</v>
      </c>
      <c r="BS260" s="4">
        <v>70</v>
      </c>
      <c r="BV260" s="5"/>
    </row>
    <row r="261" spans="1:74" x14ac:dyDescent="0.25">
      <c r="A261" s="3" t="s">
        <v>118</v>
      </c>
      <c r="B261" s="1" t="s">
        <v>94</v>
      </c>
      <c r="C261" s="1" t="s">
        <v>94</v>
      </c>
      <c r="D261" s="1" t="s">
        <v>77</v>
      </c>
      <c r="E261" s="1" t="s">
        <v>2864</v>
      </c>
      <c r="F261" s="1" t="s">
        <v>1114</v>
      </c>
      <c r="G261" s="1" t="s">
        <v>1115</v>
      </c>
      <c r="H261" s="2" t="s">
        <v>1125</v>
      </c>
      <c r="I261" s="1" t="s">
        <v>2989</v>
      </c>
      <c r="J261" s="1" t="s">
        <v>1126</v>
      </c>
      <c r="K261" s="1" t="s">
        <v>1127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f t="shared" si="8"/>
        <v>1</v>
      </c>
      <c r="U261" s="3" t="s">
        <v>101</v>
      </c>
      <c r="V261" s="3"/>
      <c r="W261" s="3" t="s">
        <v>68</v>
      </c>
      <c r="X261" s="3">
        <v>32</v>
      </c>
      <c r="Y261" s="3" t="s">
        <v>119</v>
      </c>
      <c r="Z261" s="3" t="s">
        <v>184</v>
      </c>
      <c r="AA261" s="3" t="s">
        <v>185</v>
      </c>
      <c r="AB261" s="3" t="s">
        <v>242</v>
      </c>
      <c r="AC261" s="3" t="s">
        <v>73</v>
      </c>
      <c r="AD261" s="3" t="s">
        <v>74</v>
      </c>
      <c r="AE261" s="3">
        <v>1</v>
      </c>
      <c r="AF261" s="3"/>
      <c r="AG261" s="1" t="s">
        <v>188</v>
      </c>
      <c r="AH261" s="3">
        <v>1</v>
      </c>
      <c r="AI261" s="1">
        <v>0</v>
      </c>
      <c r="AJ261" s="3">
        <v>0</v>
      </c>
      <c r="AK261" s="1">
        <v>0</v>
      </c>
      <c r="AL261" s="5">
        <v>0</v>
      </c>
      <c r="AM261" s="1">
        <v>1</v>
      </c>
      <c r="AN261" s="1">
        <v>1</v>
      </c>
      <c r="AO261" s="1">
        <v>1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1</v>
      </c>
      <c r="AX261" s="1">
        <v>1</v>
      </c>
      <c r="AY261" s="1">
        <v>1</v>
      </c>
      <c r="AZ261" s="1">
        <v>0</v>
      </c>
      <c r="BA261" s="1">
        <v>0</v>
      </c>
      <c r="BB261" s="1">
        <v>0</v>
      </c>
      <c r="BC261" s="1">
        <v>1</v>
      </c>
      <c r="BD261" s="1">
        <v>0</v>
      </c>
      <c r="BE261" s="1">
        <v>1</v>
      </c>
      <c r="BF261" s="1">
        <v>0</v>
      </c>
      <c r="BG261" s="1">
        <v>0</v>
      </c>
      <c r="BH261" s="3">
        <v>0</v>
      </c>
      <c r="BI261" s="1">
        <v>1</v>
      </c>
      <c r="BJ261" s="1">
        <v>0</v>
      </c>
      <c r="BK261" s="1">
        <v>0</v>
      </c>
      <c r="BL261" s="1">
        <v>0</v>
      </c>
      <c r="BM261" s="1">
        <v>0</v>
      </c>
      <c r="BN261" s="5">
        <f t="shared" si="9"/>
        <v>6</v>
      </c>
      <c r="BO261" s="1">
        <v>0</v>
      </c>
      <c r="BR261" s="1">
        <v>0</v>
      </c>
      <c r="BS261" s="4">
        <v>31</v>
      </c>
      <c r="BV261" s="5"/>
    </row>
    <row r="262" spans="1:74" x14ac:dyDescent="0.25">
      <c r="A262" s="3" t="s">
        <v>118</v>
      </c>
      <c r="B262" s="1" t="s">
        <v>94</v>
      </c>
      <c r="C262" s="1" t="s">
        <v>94</v>
      </c>
      <c r="D262" s="1" t="s">
        <v>77</v>
      </c>
      <c r="E262" s="1" t="s">
        <v>2864</v>
      </c>
      <c r="F262" s="1" t="s">
        <v>1114</v>
      </c>
      <c r="G262" s="1" t="s">
        <v>1128</v>
      </c>
      <c r="H262" s="2" t="s">
        <v>1129</v>
      </c>
      <c r="I262" s="1" t="s">
        <v>575</v>
      </c>
      <c r="J262" s="1" t="s">
        <v>1130</v>
      </c>
      <c r="K262" s="1" t="s">
        <v>1131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</v>
      </c>
      <c r="T262" s="1">
        <f t="shared" si="8"/>
        <v>1</v>
      </c>
      <c r="U262" s="3" t="s">
        <v>101</v>
      </c>
      <c r="V262" s="3"/>
      <c r="W262" s="3" t="s">
        <v>68</v>
      </c>
      <c r="X262" s="3">
        <v>30</v>
      </c>
      <c r="Y262" s="3" t="s">
        <v>119</v>
      </c>
      <c r="Z262" s="3" t="s">
        <v>104</v>
      </c>
      <c r="AA262" s="3" t="s">
        <v>185</v>
      </c>
      <c r="AB262" s="3" t="s">
        <v>242</v>
      </c>
      <c r="AC262" s="3" t="s">
        <v>73</v>
      </c>
      <c r="AD262" s="3" t="s">
        <v>74</v>
      </c>
      <c r="AE262" s="3">
        <v>1</v>
      </c>
      <c r="AF262" s="4" t="s">
        <v>188</v>
      </c>
      <c r="AG262" s="1" t="s">
        <v>188</v>
      </c>
      <c r="AH262" s="3">
        <v>1</v>
      </c>
      <c r="AI262" s="1">
        <v>0</v>
      </c>
      <c r="AJ262" s="3">
        <v>1</v>
      </c>
      <c r="AK262" s="1">
        <v>0</v>
      </c>
      <c r="AL262" s="5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0</v>
      </c>
      <c r="AV262" s="1">
        <v>0</v>
      </c>
      <c r="AW262" s="1">
        <v>1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1</v>
      </c>
      <c r="BD262" s="1">
        <v>0</v>
      </c>
      <c r="BE262" s="1">
        <v>0</v>
      </c>
      <c r="BF262" s="1">
        <v>0</v>
      </c>
      <c r="BG262" s="1">
        <v>0</v>
      </c>
      <c r="BH262" s="3">
        <v>0</v>
      </c>
      <c r="BI262" s="1">
        <v>0</v>
      </c>
      <c r="BJ262" s="1">
        <v>0</v>
      </c>
      <c r="BK262" s="1">
        <v>1</v>
      </c>
      <c r="BL262" s="1">
        <v>0</v>
      </c>
      <c r="BM262" s="1">
        <v>0</v>
      </c>
      <c r="BN262" s="5">
        <f t="shared" si="9"/>
        <v>7</v>
      </c>
      <c r="BO262" s="1">
        <v>0</v>
      </c>
      <c r="BR262" s="1">
        <v>0</v>
      </c>
      <c r="BV262" s="5"/>
    </row>
    <row r="263" spans="1:74" x14ac:dyDescent="0.25">
      <c r="A263" s="3" t="s">
        <v>118</v>
      </c>
      <c r="B263" s="1" t="s">
        <v>94</v>
      </c>
      <c r="C263" s="1" t="s">
        <v>94</v>
      </c>
      <c r="D263" s="1" t="s">
        <v>77</v>
      </c>
      <c r="E263" s="1" t="s">
        <v>2864</v>
      </c>
      <c r="F263" s="1" t="s">
        <v>1114</v>
      </c>
      <c r="G263" s="1" t="s">
        <v>1132</v>
      </c>
      <c r="H263" s="2" t="s">
        <v>1133</v>
      </c>
      <c r="I263" s="1" t="s">
        <v>269</v>
      </c>
      <c r="J263" s="1" t="s">
        <v>1134</v>
      </c>
      <c r="K263" s="1" t="s">
        <v>1135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</v>
      </c>
      <c r="T263" s="1">
        <f t="shared" si="8"/>
        <v>1</v>
      </c>
      <c r="U263" s="3" t="s">
        <v>101</v>
      </c>
      <c r="V263" s="3">
        <v>20</v>
      </c>
      <c r="W263" s="3" t="s">
        <v>68</v>
      </c>
      <c r="X263" s="3">
        <v>30</v>
      </c>
      <c r="Y263" s="3" t="s">
        <v>119</v>
      </c>
      <c r="Z263" s="3" t="s">
        <v>136</v>
      </c>
      <c r="AA263" s="3" t="s">
        <v>185</v>
      </c>
      <c r="AB263" s="3" t="s">
        <v>242</v>
      </c>
      <c r="AC263" s="3" t="s">
        <v>73</v>
      </c>
      <c r="AD263" s="3" t="s">
        <v>74</v>
      </c>
      <c r="AE263" s="3">
        <v>1</v>
      </c>
      <c r="AF263" s="4"/>
      <c r="AG263" s="1" t="s">
        <v>188</v>
      </c>
      <c r="AH263" s="3">
        <v>1</v>
      </c>
      <c r="AI263" s="1">
        <v>0</v>
      </c>
      <c r="AJ263" s="3">
        <v>1</v>
      </c>
      <c r="AK263" s="1">
        <v>1</v>
      </c>
      <c r="AL263" s="5">
        <v>0</v>
      </c>
      <c r="AM263" s="1">
        <v>0</v>
      </c>
      <c r="AN263" s="1">
        <v>0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0</v>
      </c>
      <c r="AU263" s="5">
        <v>0</v>
      </c>
      <c r="AV263" s="1">
        <v>0</v>
      </c>
      <c r="AW263" s="1">
        <v>1</v>
      </c>
      <c r="AX263" s="1">
        <v>0</v>
      </c>
      <c r="AY263" s="1">
        <v>0</v>
      </c>
      <c r="AZ263" s="1">
        <v>0</v>
      </c>
      <c r="BA263" s="1">
        <v>1</v>
      </c>
      <c r="BB263" s="1">
        <v>1</v>
      </c>
      <c r="BC263" s="1">
        <v>1</v>
      </c>
      <c r="BD263" s="1">
        <v>0</v>
      </c>
      <c r="BE263" s="1">
        <v>1</v>
      </c>
      <c r="BF263" s="1">
        <v>0</v>
      </c>
      <c r="BG263" s="1">
        <v>1</v>
      </c>
      <c r="BH263" s="3">
        <v>0</v>
      </c>
      <c r="BI263" s="1">
        <v>1</v>
      </c>
      <c r="BJ263" s="1">
        <v>1</v>
      </c>
      <c r="BK263" s="1">
        <v>1</v>
      </c>
      <c r="BL263" s="1">
        <v>0</v>
      </c>
      <c r="BM263" s="1">
        <v>0</v>
      </c>
      <c r="BN263" s="5">
        <f t="shared" si="9"/>
        <v>12</v>
      </c>
      <c r="BO263" s="1">
        <v>0</v>
      </c>
      <c r="BR263" s="1">
        <v>0</v>
      </c>
      <c r="BS263" s="4" t="s">
        <v>1136</v>
      </c>
      <c r="BT263" s="1" t="s">
        <v>114</v>
      </c>
      <c r="BV263" s="5"/>
    </row>
    <row r="264" spans="1:74" x14ac:dyDescent="0.25">
      <c r="A264" s="3" t="s">
        <v>118</v>
      </c>
      <c r="B264" s="1" t="s">
        <v>94</v>
      </c>
      <c r="C264" s="1" t="s">
        <v>94</v>
      </c>
      <c r="D264" s="1" t="s">
        <v>77</v>
      </c>
      <c r="E264" s="1" t="s">
        <v>2864</v>
      </c>
      <c r="F264" s="1" t="s">
        <v>1114</v>
      </c>
      <c r="G264" s="1" t="s">
        <v>1137</v>
      </c>
      <c r="H264" s="2" t="s">
        <v>1138</v>
      </c>
      <c r="I264" s="1" t="s">
        <v>2992</v>
      </c>
      <c r="J264" s="1" t="s">
        <v>1139</v>
      </c>
      <c r="K264" s="1" t="s">
        <v>1140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f t="shared" si="8"/>
        <v>1</v>
      </c>
      <c r="U264" s="3" t="s">
        <v>101</v>
      </c>
      <c r="V264" s="3"/>
      <c r="W264" s="3" t="s">
        <v>68</v>
      </c>
      <c r="X264" s="3">
        <v>30</v>
      </c>
      <c r="Y264" s="3" t="s">
        <v>119</v>
      </c>
      <c r="Z264" s="3" t="s">
        <v>136</v>
      </c>
      <c r="AA264" s="3" t="s">
        <v>185</v>
      </c>
      <c r="AB264" s="3" t="s">
        <v>242</v>
      </c>
      <c r="AC264" s="3" t="s">
        <v>73</v>
      </c>
      <c r="AD264" s="3" t="s">
        <v>74</v>
      </c>
      <c r="AE264" s="3">
        <v>1</v>
      </c>
      <c r="AF264" s="4"/>
      <c r="AG264" s="1" t="s">
        <v>188</v>
      </c>
      <c r="AH264" s="3">
        <v>1</v>
      </c>
      <c r="AI264" s="1">
        <v>0</v>
      </c>
      <c r="AJ264" s="3">
        <v>1</v>
      </c>
      <c r="AK264" s="1">
        <v>1</v>
      </c>
      <c r="AL264" s="5">
        <v>1</v>
      </c>
      <c r="AM264" s="1">
        <v>1</v>
      </c>
      <c r="AN264" s="1">
        <v>1</v>
      </c>
      <c r="AO264" s="1">
        <v>1</v>
      </c>
      <c r="AP264" s="1">
        <v>0</v>
      </c>
      <c r="AQ264" s="1">
        <v>0</v>
      </c>
      <c r="AR264" s="1">
        <v>0</v>
      </c>
      <c r="AS264" s="1">
        <v>1</v>
      </c>
      <c r="AT264" s="1">
        <v>1</v>
      </c>
      <c r="AU264" s="5">
        <v>1</v>
      </c>
      <c r="AV264" s="1">
        <v>0</v>
      </c>
      <c r="AW264" s="1">
        <v>1</v>
      </c>
      <c r="AX264" s="1">
        <v>1</v>
      </c>
      <c r="AY264" s="1">
        <v>1</v>
      </c>
      <c r="AZ264" s="1">
        <v>1</v>
      </c>
      <c r="BA264" s="1">
        <v>0</v>
      </c>
      <c r="BB264" s="1">
        <v>1</v>
      </c>
      <c r="BC264" s="1">
        <v>1</v>
      </c>
      <c r="BD264" s="1">
        <v>0</v>
      </c>
      <c r="BE264" s="1">
        <v>0</v>
      </c>
      <c r="BF264" s="1">
        <v>0</v>
      </c>
      <c r="BG264" s="1">
        <v>0</v>
      </c>
      <c r="BH264" s="3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5">
        <f t="shared" si="9"/>
        <v>9</v>
      </c>
      <c r="BO264" s="1">
        <v>0</v>
      </c>
      <c r="BR264" s="1">
        <v>0</v>
      </c>
      <c r="BS264" s="4" t="s">
        <v>1141</v>
      </c>
      <c r="BV264" s="5"/>
    </row>
    <row r="265" spans="1:74" x14ac:dyDescent="0.25">
      <c r="A265" s="3" t="s">
        <v>118</v>
      </c>
      <c r="B265" s="1" t="s">
        <v>94</v>
      </c>
      <c r="C265" s="1" t="s">
        <v>94</v>
      </c>
      <c r="D265" s="1" t="s">
        <v>77</v>
      </c>
      <c r="E265" s="1" t="s">
        <v>2864</v>
      </c>
      <c r="F265" s="1" t="s">
        <v>1114</v>
      </c>
      <c r="G265" s="1" t="s">
        <v>1142</v>
      </c>
      <c r="H265" s="2" t="s">
        <v>1143</v>
      </c>
      <c r="I265" s="1" t="s">
        <v>1144</v>
      </c>
      <c r="J265" s="1" t="s">
        <v>1145</v>
      </c>
      <c r="K265" s="1" t="s">
        <v>1146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f t="shared" si="8"/>
        <v>1</v>
      </c>
      <c r="U265" s="3" t="s">
        <v>101</v>
      </c>
      <c r="V265" s="3">
        <v>20</v>
      </c>
      <c r="W265" s="3" t="s">
        <v>102</v>
      </c>
      <c r="X265" s="3">
        <v>20</v>
      </c>
      <c r="Y265" s="3" t="s">
        <v>119</v>
      </c>
      <c r="Z265" s="3" t="s">
        <v>136</v>
      </c>
      <c r="AA265" s="3" t="s">
        <v>185</v>
      </c>
      <c r="AB265" s="3" t="s">
        <v>242</v>
      </c>
      <c r="AC265" s="3" t="s">
        <v>73</v>
      </c>
      <c r="AD265" s="3" t="s">
        <v>74</v>
      </c>
      <c r="AE265" s="3">
        <v>0</v>
      </c>
      <c r="AF265" s="4"/>
      <c r="AG265" s="1" t="s">
        <v>188</v>
      </c>
      <c r="AH265" s="3">
        <v>1</v>
      </c>
      <c r="AI265" s="1">
        <v>0</v>
      </c>
      <c r="AJ265" s="3">
        <v>1</v>
      </c>
      <c r="AK265" s="1">
        <v>0</v>
      </c>
      <c r="AL265" s="5">
        <v>1</v>
      </c>
      <c r="AM265" s="1">
        <v>1</v>
      </c>
      <c r="AN265" s="1">
        <v>0</v>
      </c>
      <c r="AO265" s="1">
        <v>1</v>
      </c>
      <c r="AP265" s="1">
        <v>0</v>
      </c>
      <c r="AQ265" s="1">
        <v>0</v>
      </c>
      <c r="AR265" s="1">
        <v>0</v>
      </c>
      <c r="AS265" s="1">
        <v>1</v>
      </c>
      <c r="AT265" s="1">
        <v>1</v>
      </c>
      <c r="AU265" s="5">
        <v>1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1</v>
      </c>
      <c r="BD265" s="1">
        <v>0</v>
      </c>
      <c r="BE265" s="1">
        <v>1</v>
      </c>
      <c r="BF265" s="1">
        <v>0</v>
      </c>
      <c r="BG265" s="1">
        <v>0</v>
      </c>
      <c r="BH265" s="3">
        <v>0</v>
      </c>
      <c r="BI265" s="1">
        <v>1</v>
      </c>
      <c r="BJ265" s="1">
        <v>0</v>
      </c>
      <c r="BK265" s="1">
        <v>0</v>
      </c>
      <c r="BL265" s="1">
        <v>0</v>
      </c>
      <c r="BM265" s="1">
        <v>0</v>
      </c>
      <c r="BN265" s="5">
        <f t="shared" si="9"/>
        <v>6</v>
      </c>
      <c r="BO265" s="1">
        <v>0</v>
      </c>
      <c r="BR265" s="1">
        <v>0</v>
      </c>
      <c r="BS265" s="4">
        <v>22</v>
      </c>
      <c r="BV265" s="5"/>
    </row>
    <row r="266" spans="1:74" x14ac:dyDescent="0.25">
      <c r="A266" s="3" t="s">
        <v>118</v>
      </c>
      <c r="B266" s="1" t="s">
        <v>94</v>
      </c>
      <c r="C266" s="1" t="s">
        <v>94</v>
      </c>
      <c r="D266" s="1" t="s">
        <v>77</v>
      </c>
      <c r="E266" s="1" t="s">
        <v>2864</v>
      </c>
      <c r="F266" s="1" t="s">
        <v>1114</v>
      </c>
      <c r="G266" s="1" t="s">
        <v>1142</v>
      </c>
      <c r="H266" s="2" t="s">
        <v>1147</v>
      </c>
      <c r="I266" s="1" t="s">
        <v>1148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</v>
      </c>
      <c r="T266" s="1">
        <f t="shared" si="8"/>
        <v>1</v>
      </c>
      <c r="U266" s="3" t="s">
        <v>101</v>
      </c>
      <c r="V266" s="3"/>
      <c r="W266" s="3" t="s">
        <v>68</v>
      </c>
      <c r="X266" s="3"/>
      <c r="Y266" s="3" t="s">
        <v>119</v>
      </c>
      <c r="Z266" s="3" t="s">
        <v>104</v>
      </c>
      <c r="AA266" s="3" t="s">
        <v>185</v>
      </c>
      <c r="AB266" s="3" t="s">
        <v>242</v>
      </c>
      <c r="AC266" s="3" t="s">
        <v>73</v>
      </c>
      <c r="AD266" s="3" t="s">
        <v>74</v>
      </c>
      <c r="AE266" s="3">
        <v>0</v>
      </c>
      <c r="AF266" s="4"/>
      <c r="AG266" s="1"/>
      <c r="AH266" s="3">
        <v>1</v>
      </c>
      <c r="AI266" s="1">
        <v>0</v>
      </c>
      <c r="AJ266" s="3">
        <v>0</v>
      </c>
      <c r="AK266" s="1">
        <v>1</v>
      </c>
      <c r="AL266" s="5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3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5">
        <f t="shared" si="9"/>
        <v>1</v>
      </c>
      <c r="BO266" s="1">
        <v>0</v>
      </c>
      <c r="BR266" s="1">
        <v>0</v>
      </c>
      <c r="BS266" s="4">
        <v>70</v>
      </c>
      <c r="BT266" s="1" t="s">
        <v>114</v>
      </c>
      <c r="BV266" s="5"/>
    </row>
    <row r="267" spans="1:74" x14ac:dyDescent="0.25">
      <c r="A267" s="3" t="s">
        <v>118</v>
      </c>
      <c r="B267" s="1" t="s">
        <v>94</v>
      </c>
      <c r="C267" s="1" t="s">
        <v>94</v>
      </c>
      <c r="D267" s="1" t="s">
        <v>77</v>
      </c>
      <c r="E267" s="1" t="s">
        <v>2864</v>
      </c>
      <c r="F267" s="1" t="s">
        <v>1114</v>
      </c>
      <c r="G267" s="1" t="s">
        <v>1149</v>
      </c>
      <c r="H267" s="2" t="s">
        <v>1150</v>
      </c>
      <c r="I267" s="1" t="s">
        <v>1151</v>
      </c>
      <c r="K267" s="1" t="s">
        <v>1152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1</v>
      </c>
      <c r="T267" s="1">
        <f t="shared" si="8"/>
        <v>1</v>
      </c>
      <c r="U267" s="3" t="s">
        <v>101</v>
      </c>
      <c r="V267" s="3"/>
      <c r="W267" s="3" t="s">
        <v>102</v>
      </c>
      <c r="X267" s="3">
        <v>17.899999999999999</v>
      </c>
      <c r="Y267" s="3" t="s">
        <v>119</v>
      </c>
      <c r="Z267" s="3" t="s">
        <v>104</v>
      </c>
      <c r="AA267" s="3" t="s">
        <v>185</v>
      </c>
      <c r="AB267" s="3" t="s">
        <v>242</v>
      </c>
      <c r="AC267" s="3" t="s">
        <v>73</v>
      </c>
      <c r="AD267" s="3" t="s">
        <v>74</v>
      </c>
      <c r="AE267" s="3">
        <v>0</v>
      </c>
      <c r="AF267" s="4"/>
      <c r="AG267" s="1" t="s">
        <v>188</v>
      </c>
      <c r="AH267" s="3">
        <v>1</v>
      </c>
      <c r="AI267" s="1">
        <v>0</v>
      </c>
      <c r="AJ267" s="3">
        <v>1</v>
      </c>
      <c r="AK267" s="1">
        <v>0</v>
      </c>
      <c r="AL267" s="5">
        <v>0</v>
      </c>
      <c r="AM267" s="1">
        <v>0</v>
      </c>
      <c r="AN267" s="1">
        <v>0</v>
      </c>
      <c r="AO267" s="1">
        <v>1</v>
      </c>
      <c r="AP267" s="1">
        <v>0</v>
      </c>
      <c r="AQ267" s="1">
        <v>0</v>
      </c>
      <c r="AR267" s="1">
        <v>0</v>
      </c>
      <c r="AS267" s="1">
        <v>1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1</v>
      </c>
      <c r="BD267" s="1">
        <v>0</v>
      </c>
      <c r="BE267" s="1">
        <v>1</v>
      </c>
      <c r="BF267" s="1">
        <v>0</v>
      </c>
      <c r="BG267" s="1">
        <v>0</v>
      </c>
      <c r="BH267" s="3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5">
        <f t="shared" si="9"/>
        <v>3</v>
      </c>
      <c r="BO267" s="1">
        <v>0</v>
      </c>
      <c r="BR267" s="1">
        <v>0</v>
      </c>
      <c r="BV267" s="5"/>
    </row>
    <row r="268" spans="1:74" x14ac:dyDescent="0.25">
      <c r="A268" s="3" t="s">
        <v>118</v>
      </c>
      <c r="B268" s="1" t="s">
        <v>94</v>
      </c>
      <c r="C268" s="1" t="s">
        <v>94</v>
      </c>
      <c r="D268" s="1" t="s">
        <v>77</v>
      </c>
      <c r="E268" s="1" t="s">
        <v>2864</v>
      </c>
      <c r="F268" s="1" t="s">
        <v>1114</v>
      </c>
      <c r="G268" s="1" t="s">
        <v>3190</v>
      </c>
      <c r="H268" s="2" t="s">
        <v>3189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4"/>
      <c r="AG268" s="1"/>
      <c r="AH268" s="3">
        <v>1</v>
      </c>
      <c r="AI268" s="1">
        <v>0</v>
      </c>
      <c r="AJ268" s="3"/>
      <c r="AP268" s="1">
        <v>1</v>
      </c>
      <c r="AQ268" s="1">
        <v>1</v>
      </c>
      <c r="AR268" s="1">
        <v>1</v>
      </c>
      <c r="AU268" s="1"/>
      <c r="BH268" s="3"/>
      <c r="BO268" s="1">
        <v>0</v>
      </c>
      <c r="BP268" s="1">
        <v>0</v>
      </c>
      <c r="BV268" s="5"/>
    </row>
    <row r="269" spans="1:74" x14ac:dyDescent="0.25">
      <c r="A269" s="3" t="s">
        <v>66</v>
      </c>
      <c r="B269" s="1" t="s">
        <v>94</v>
      </c>
      <c r="C269" s="1" t="s">
        <v>59</v>
      </c>
      <c r="D269" s="1" t="s">
        <v>77</v>
      </c>
      <c r="E269" s="1" t="s">
        <v>2861</v>
      </c>
      <c r="F269" s="1" t="s">
        <v>1153</v>
      </c>
      <c r="G269" s="1" t="s">
        <v>1154</v>
      </c>
      <c r="H269" s="2" t="s">
        <v>1155</v>
      </c>
      <c r="I269" s="1" t="s">
        <v>2993</v>
      </c>
      <c r="J269" s="1" t="s">
        <v>1156</v>
      </c>
      <c r="K269" s="1" t="s">
        <v>1157</v>
      </c>
      <c r="L269" s="1">
        <v>1</v>
      </c>
      <c r="M269" s="1">
        <v>1</v>
      </c>
      <c r="N269" s="1">
        <v>0</v>
      </c>
      <c r="O269" s="1">
        <v>0</v>
      </c>
      <c r="P269" s="1">
        <v>0</v>
      </c>
      <c r="Q269" s="1">
        <v>1</v>
      </c>
      <c r="R269" s="1">
        <v>1</v>
      </c>
      <c r="S269" s="1">
        <v>0</v>
      </c>
      <c r="T269" s="1">
        <f t="shared" si="8"/>
        <v>4</v>
      </c>
      <c r="U269" s="3" t="s">
        <v>91</v>
      </c>
      <c r="V269" s="3">
        <v>200</v>
      </c>
      <c r="W269" s="3" t="s">
        <v>131</v>
      </c>
      <c r="X269" s="3">
        <v>180</v>
      </c>
      <c r="Y269" s="3" t="s">
        <v>69</v>
      </c>
      <c r="Z269" s="3" t="s">
        <v>136</v>
      </c>
      <c r="AA269" s="3" t="s">
        <v>120</v>
      </c>
      <c r="AB269" s="3" t="s">
        <v>120</v>
      </c>
      <c r="AC269" s="3" t="s">
        <v>73</v>
      </c>
      <c r="AD269" s="3" t="s">
        <v>176</v>
      </c>
      <c r="AE269" s="3">
        <v>0</v>
      </c>
      <c r="AF269" s="4"/>
      <c r="AG269" s="1" t="s">
        <v>188</v>
      </c>
      <c r="AH269" s="3">
        <v>1</v>
      </c>
      <c r="AI269" s="1">
        <v>0</v>
      </c>
      <c r="AJ269" s="3">
        <v>0</v>
      </c>
      <c r="AK269" s="1">
        <v>0</v>
      </c>
      <c r="AL269" s="5">
        <v>0</v>
      </c>
      <c r="AM269" s="1">
        <v>0</v>
      </c>
      <c r="AN269" s="1">
        <v>0</v>
      </c>
      <c r="AO269" s="1">
        <v>1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5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1</v>
      </c>
      <c r="BD269" s="1">
        <v>0</v>
      </c>
      <c r="BE269" s="1">
        <v>1</v>
      </c>
      <c r="BF269" s="1">
        <v>1</v>
      </c>
      <c r="BG269" s="1">
        <v>1</v>
      </c>
      <c r="BH269" s="3">
        <v>1</v>
      </c>
      <c r="BI269" s="1">
        <v>1</v>
      </c>
      <c r="BJ269" s="1">
        <v>0</v>
      </c>
      <c r="BK269" s="1">
        <v>1</v>
      </c>
      <c r="BL269" s="1">
        <v>0</v>
      </c>
      <c r="BM269" s="1">
        <v>0</v>
      </c>
      <c r="BN269" s="5">
        <f t="shared" si="9"/>
        <v>7</v>
      </c>
      <c r="BO269" s="1">
        <v>0</v>
      </c>
      <c r="BR269" s="1">
        <v>0</v>
      </c>
      <c r="BS269" s="4" t="s">
        <v>1158</v>
      </c>
      <c r="BT269" s="1" t="s">
        <v>114</v>
      </c>
      <c r="BV269" s="5"/>
    </row>
    <row r="270" spans="1:74" x14ac:dyDescent="0.25">
      <c r="A270" s="3" t="s">
        <v>66</v>
      </c>
      <c r="B270" s="1" t="s">
        <v>94</v>
      </c>
      <c r="C270" s="1" t="s">
        <v>59</v>
      </c>
      <c r="D270" s="1" t="s">
        <v>77</v>
      </c>
      <c r="E270" s="1" t="s">
        <v>2861</v>
      </c>
      <c r="F270" s="1" t="s">
        <v>1153</v>
      </c>
      <c r="G270" s="1" t="s">
        <v>1154</v>
      </c>
      <c r="H270" s="2" t="s">
        <v>1159</v>
      </c>
      <c r="I270" s="1" t="s">
        <v>269</v>
      </c>
      <c r="J270" s="1" t="s">
        <v>1160</v>
      </c>
      <c r="K270" s="1" t="s">
        <v>1161</v>
      </c>
      <c r="L270" s="1">
        <v>1</v>
      </c>
      <c r="M270" s="1">
        <v>1</v>
      </c>
      <c r="N270" s="1">
        <v>0</v>
      </c>
      <c r="O270" s="1">
        <v>0</v>
      </c>
      <c r="P270" s="1">
        <v>1</v>
      </c>
      <c r="Q270" s="1">
        <v>1</v>
      </c>
      <c r="R270" s="1">
        <v>0</v>
      </c>
      <c r="S270" s="1">
        <v>0</v>
      </c>
      <c r="T270" s="1">
        <f t="shared" si="8"/>
        <v>4</v>
      </c>
      <c r="U270" s="3" t="s">
        <v>91</v>
      </c>
      <c r="V270" s="3">
        <v>200</v>
      </c>
      <c r="W270" s="3" t="s">
        <v>131</v>
      </c>
      <c r="X270" s="3">
        <v>200</v>
      </c>
      <c r="Y270" s="3" t="s">
        <v>69</v>
      </c>
      <c r="Z270" s="3" t="s">
        <v>184</v>
      </c>
      <c r="AA270" s="3" t="s">
        <v>120</v>
      </c>
      <c r="AB270" s="3" t="s">
        <v>259</v>
      </c>
      <c r="AC270" s="3" t="s">
        <v>73</v>
      </c>
      <c r="AD270" s="3" t="s">
        <v>176</v>
      </c>
      <c r="AE270" s="3">
        <v>1</v>
      </c>
      <c r="AF270" s="4"/>
      <c r="AG270" s="1" t="s">
        <v>188</v>
      </c>
      <c r="AH270" s="3">
        <v>1</v>
      </c>
      <c r="AI270" s="1">
        <v>0</v>
      </c>
      <c r="AJ270" s="3">
        <v>1</v>
      </c>
      <c r="AK270" s="1">
        <v>0</v>
      </c>
      <c r="AL270" s="5">
        <v>0</v>
      </c>
      <c r="AM270" s="1">
        <v>1</v>
      </c>
      <c r="AN270" s="1">
        <v>1</v>
      </c>
      <c r="AO270" s="1">
        <v>1</v>
      </c>
      <c r="AP270" s="1">
        <v>1</v>
      </c>
      <c r="AQ270" s="1">
        <v>0</v>
      </c>
      <c r="AR270" s="1">
        <v>1</v>
      </c>
      <c r="AS270" s="1">
        <v>0</v>
      </c>
      <c r="AT270" s="1">
        <v>0</v>
      </c>
      <c r="AU270" s="5">
        <v>0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0</v>
      </c>
      <c r="BB270" s="1">
        <v>0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3">
        <v>1</v>
      </c>
      <c r="BI270" s="1">
        <v>1</v>
      </c>
      <c r="BJ270" s="1">
        <v>1</v>
      </c>
      <c r="BK270" s="1">
        <v>1</v>
      </c>
      <c r="BL270" s="1">
        <v>0</v>
      </c>
      <c r="BM270" s="1">
        <v>0</v>
      </c>
      <c r="BN270" s="5">
        <f t="shared" si="9"/>
        <v>15</v>
      </c>
      <c r="BO270" s="1">
        <v>0</v>
      </c>
      <c r="BR270" s="1">
        <v>0</v>
      </c>
      <c r="BS270" s="4" t="s">
        <v>1162</v>
      </c>
      <c r="BV270" s="5"/>
    </row>
    <row r="271" spans="1:74" x14ac:dyDescent="0.25">
      <c r="A271" s="3" t="s">
        <v>118</v>
      </c>
      <c r="B271" s="1" t="s">
        <v>94</v>
      </c>
      <c r="C271" s="1" t="s">
        <v>94</v>
      </c>
      <c r="D271" s="1" t="s">
        <v>77</v>
      </c>
      <c r="E271" s="1" t="s">
        <v>2851</v>
      </c>
      <c r="F271" s="1" t="s">
        <v>1163</v>
      </c>
      <c r="G271" s="1" t="s">
        <v>1164</v>
      </c>
      <c r="H271" s="2" t="s">
        <v>1165</v>
      </c>
      <c r="I271" s="1" t="s">
        <v>1465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</v>
      </c>
      <c r="T271" s="1">
        <f t="shared" ref="T271:T336" si="10">SUM(L271:S271)</f>
        <v>1</v>
      </c>
      <c r="U271" s="3" t="s">
        <v>91</v>
      </c>
      <c r="V271" s="3">
        <v>600</v>
      </c>
      <c r="W271" s="3" t="s">
        <v>131</v>
      </c>
      <c r="X271" s="3">
        <v>100</v>
      </c>
      <c r="Y271" s="3" t="s">
        <v>119</v>
      </c>
      <c r="Z271" s="3" t="s">
        <v>136</v>
      </c>
      <c r="AA271" s="3" t="s">
        <v>120</v>
      </c>
      <c r="AB271" s="3" t="s">
        <v>120</v>
      </c>
      <c r="AC271" s="3" t="s">
        <v>73</v>
      </c>
      <c r="AD271" s="3" t="s">
        <v>74</v>
      </c>
      <c r="AE271" s="3">
        <v>0</v>
      </c>
      <c r="AF271" s="4"/>
      <c r="AG271" s="1" t="s">
        <v>188</v>
      </c>
      <c r="AH271" s="3">
        <v>1</v>
      </c>
      <c r="AI271" s="1">
        <v>1</v>
      </c>
      <c r="AJ271" s="3">
        <v>1</v>
      </c>
      <c r="AK271" s="1">
        <v>1</v>
      </c>
      <c r="AL271" s="5">
        <v>0</v>
      </c>
      <c r="AM271" s="1">
        <v>0</v>
      </c>
      <c r="AN271" s="1">
        <v>0</v>
      </c>
      <c r="AO271" s="1">
        <v>1</v>
      </c>
      <c r="AP271" s="1">
        <v>1</v>
      </c>
      <c r="AQ271" s="1">
        <v>0</v>
      </c>
      <c r="AR271" s="1">
        <v>1</v>
      </c>
      <c r="AS271" s="1">
        <v>1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0</v>
      </c>
      <c r="BC271" s="1">
        <v>1</v>
      </c>
      <c r="BD271" s="1">
        <v>0</v>
      </c>
      <c r="BE271" s="1">
        <v>0</v>
      </c>
      <c r="BF271" s="1">
        <v>0</v>
      </c>
      <c r="BG271" s="1">
        <v>0</v>
      </c>
      <c r="BH271" s="3">
        <v>0</v>
      </c>
      <c r="BI271" s="1">
        <v>0</v>
      </c>
      <c r="BJ271" s="1">
        <v>0</v>
      </c>
      <c r="BK271" s="1">
        <v>1</v>
      </c>
      <c r="BL271" s="1">
        <v>1</v>
      </c>
      <c r="BM271" s="1">
        <v>1</v>
      </c>
      <c r="BN271" s="5">
        <f t="shared" si="9"/>
        <v>7</v>
      </c>
      <c r="BO271" s="1">
        <v>0</v>
      </c>
      <c r="BR271" s="1">
        <v>0</v>
      </c>
      <c r="BS271" s="4" t="s">
        <v>656</v>
      </c>
      <c r="BV271" s="5"/>
    </row>
    <row r="272" spans="1:74" x14ac:dyDescent="0.25">
      <c r="A272" s="3" t="s">
        <v>118</v>
      </c>
      <c r="B272" s="1" t="s">
        <v>94</v>
      </c>
      <c r="C272" s="1" t="s">
        <v>94</v>
      </c>
      <c r="D272" s="1" t="s">
        <v>77</v>
      </c>
      <c r="E272" s="1" t="s">
        <v>2851</v>
      </c>
      <c r="F272" s="1" t="s">
        <v>1163</v>
      </c>
      <c r="G272" s="1" t="s">
        <v>1166</v>
      </c>
      <c r="H272" s="2" t="s">
        <v>1167</v>
      </c>
      <c r="I272" s="1" t="s">
        <v>1168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1</v>
      </c>
      <c r="T272" s="1">
        <f t="shared" si="10"/>
        <v>1</v>
      </c>
      <c r="U272" s="3" t="s">
        <v>91</v>
      </c>
      <c r="V272" s="3">
        <v>1100</v>
      </c>
      <c r="W272" s="3" t="s">
        <v>131</v>
      </c>
      <c r="X272" s="3">
        <v>200</v>
      </c>
      <c r="Y272" s="3" t="s">
        <v>119</v>
      </c>
      <c r="Z272" s="3" t="s">
        <v>136</v>
      </c>
      <c r="AA272" s="3" t="s">
        <v>120</v>
      </c>
      <c r="AB272" s="3" t="s">
        <v>120</v>
      </c>
      <c r="AC272" s="3" t="s">
        <v>73</v>
      </c>
      <c r="AD272" s="3" t="s">
        <v>74</v>
      </c>
      <c r="AE272" s="3">
        <v>0</v>
      </c>
      <c r="AF272" s="4"/>
      <c r="AG272" s="1" t="s">
        <v>188</v>
      </c>
      <c r="AH272" s="3">
        <v>1</v>
      </c>
      <c r="AI272" s="1">
        <v>1</v>
      </c>
      <c r="AJ272" s="3">
        <v>0</v>
      </c>
      <c r="AK272" s="1">
        <v>1</v>
      </c>
      <c r="AL272" s="5">
        <v>0</v>
      </c>
      <c r="AM272" s="1">
        <v>0</v>
      </c>
      <c r="AN272" s="1">
        <v>0</v>
      </c>
      <c r="AO272" s="1">
        <v>1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1</v>
      </c>
      <c r="BB272" s="1">
        <v>0</v>
      </c>
      <c r="BC272" s="1">
        <v>1</v>
      </c>
      <c r="BD272" s="1">
        <v>0</v>
      </c>
      <c r="BE272" s="1">
        <v>0</v>
      </c>
      <c r="BF272" s="1">
        <v>0</v>
      </c>
      <c r="BG272" s="1">
        <v>0</v>
      </c>
      <c r="BH272" s="3">
        <v>0</v>
      </c>
      <c r="BI272" s="1">
        <v>0</v>
      </c>
      <c r="BJ272" s="1">
        <v>0</v>
      </c>
      <c r="BK272" s="1">
        <v>1</v>
      </c>
      <c r="BL272" s="1">
        <v>1</v>
      </c>
      <c r="BM272" s="1">
        <v>1</v>
      </c>
      <c r="BN272" s="5">
        <f t="shared" si="9"/>
        <v>5</v>
      </c>
      <c r="BO272" s="1">
        <v>0</v>
      </c>
      <c r="BR272" s="1">
        <v>0</v>
      </c>
      <c r="BS272" s="4">
        <v>70</v>
      </c>
      <c r="BV272" s="5"/>
    </row>
    <row r="273" spans="1:74" x14ac:dyDescent="0.25">
      <c r="A273" s="3" t="s">
        <v>100</v>
      </c>
      <c r="B273" s="1" t="s">
        <v>94</v>
      </c>
      <c r="C273" s="1" t="s">
        <v>94</v>
      </c>
      <c r="D273" s="1" t="s">
        <v>77</v>
      </c>
      <c r="E273" s="1" t="s">
        <v>2851</v>
      </c>
      <c r="F273" s="1" t="s">
        <v>1169</v>
      </c>
      <c r="G273" s="1" t="s">
        <v>1170</v>
      </c>
      <c r="H273" s="2" t="s">
        <v>1171</v>
      </c>
      <c r="I273" s="1" t="s">
        <v>2195</v>
      </c>
      <c r="J273" s="1" t="s">
        <v>1172</v>
      </c>
      <c r="K273" s="1" t="s">
        <v>1173</v>
      </c>
      <c r="L273" s="1">
        <v>1</v>
      </c>
      <c r="M273" s="1">
        <v>1</v>
      </c>
      <c r="N273" s="1">
        <v>0</v>
      </c>
      <c r="O273" s="1">
        <v>0</v>
      </c>
      <c r="P273" s="1">
        <v>1</v>
      </c>
      <c r="Q273" s="1">
        <v>1</v>
      </c>
      <c r="R273" s="1">
        <v>1</v>
      </c>
      <c r="S273" s="1">
        <v>0</v>
      </c>
      <c r="T273" s="1">
        <f t="shared" si="10"/>
        <v>5</v>
      </c>
      <c r="U273" s="3" t="s">
        <v>240</v>
      </c>
      <c r="V273" s="3">
        <v>9</v>
      </c>
      <c r="W273" s="3" t="s">
        <v>68</v>
      </c>
      <c r="X273" s="3">
        <v>34</v>
      </c>
      <c r="Y273" s="3" t="s">
        <v>69</v>
      </c>
      <c r="Z273" s="3" t="s">
        <v>104</v>
      </c>
      <c r="AA273" s="3" t="s">
        <v>105</v>
      </c>
      <c r="AB273" s="3" t="s">
        <v>105</v>
      </c>
      <c r="AC273" s="3" t="s">
        <v>73</v>
      </c>
      <c r="AD273" s="3" t="s">
        <v>74</v>
      </c>
      <c r="AE273" s="3">
        <v>1</v>
      </c>
      <c r="AF273" s="4"/>
      <c r="AG273" s="1" t="s">
        <v>188</v>
      </c>
      <c r="AH273" s="3">
        <v>1</v>
      </c>
      <c r="AI273" s="1">
        <v>0</v>
      </c>
      <c r="AJ273" s="3">
        <v>0</v>
      </c>
      <c r="AK273" s="1">
        <v>0</v>
      </c>
      <c r="AL273" s="5">
        <v>1</v>
      </c>
      <c r="AM273" s="1">
        <v>1</v>
      </c>
      <c r="AN273" s="1">
        <v>1</v>
      </c>
      <c r="AO273" s="1">
        <v>1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5">
        <v>1</v>
      </c>
      <c r="AV273" s="1">
        <v>1</v>
      </c>
      <c r="AW273" s="1">
        <v>1</v>
      </c>
      <c r="AX273" s="1">
        <v>0</v>
      </c>
      <c r="AY273" s="1">
        <v>1</v>
      </c>
      <c r="AZ273" s="1">
        <v>1</v>
      </c>
      <c r="BA273" s="1">
        <v>0</v>
      </c>
      <c r="BB273" s="1">
        <v>0</v>
      </c>
      <c r="BC273" s="1">
        <v>1</v>
      </c>
      <c r="BD273" s="1">
        <v>0</v>
      </c>
      <c r="BE273" s="1">
        <v>1</v>
      </c>
      <c r="BF273" s="1">
        <v>0</v>
      </c>
      <c r="BG273" s="1">
        <v>1</v>
      </c>
      <c r="BH273" s="3">
        <v>0</v>
      </c>
      <c r="BI273" s="1">
        <v>1</v>
      </c>
      <c r="BJ273" s="1">
        <v>0</v>
      </c>
      <c r="BK273" s="1">
        <v>1</v>
      </c>
      <c r="BL273" s="1">
        <v>0</v>
      </c>
      <c r="BM273" s="1">
        <v>0</v>
      </c>
      <c r="BN273" s="5">
        <f t="shared" si="9"/>
        <v>10</v>
      </c>
      <c r="BO273" s="1">
        <v>0</v>
      </c>
      <c r="BR273" s="1">
        <v>0</v>
      </c>
      <c r="BS273" s="4" t="s">
        <v>3140</v>
      </c>
      <c r="BT273" s="1" t="s">
        <v>76</v>
      </c>
      <c r="BV273" s="5"/>
    </row>
    <row r="274" spans="1:74" x14ac:dyDescent="0.25">
      <c r="A274" s="3" t="s">
        <v>100</v>
      </c>
      <c r="B274" s="1" t="s">
        <v>94</v>
      </c>
      <c r="C274" s="1" t="s">
        <v>94</v>
      </c>
      <c r="D274" s="1" t="s">
        <v>77</v>
      </c>
      <c r="E274" s="1" t="s">
        <v>2851</v>
      </c>
      <c r="F274" s="1" t="s">
        <v>1169</v>
      </c>
      <c r="G274" s="1" t="s">
        <v>1170</v>
      </c>
      <c r="H274" s="2" t="s">
        <v>1174</v>
      </c>
      <c r="I274" s="1" t="s">
        <v>398</v>
      </c>
      <c r="J274" s="1" t="s">
        <v>1175</v>
      </c>
      <c r="K274" s="1" t="s">
        <v>1176</v>
      </c>
      <c r="L274" s="1">
        <v>1</v>
      </c>
      <c r="M274" s="1">
        <v>1</v>
      </c>
      <c r="N274" s="1">
        <v>0</v>
      </c>
      <c r="O274" s="1">
        <v>0</v>
      </c>
      <c r="P274" s="1">
        <v>1</v>
      </c>
      <c r="Q274" s="1">
        <v>1</v>
      </c>
      <c r="R274" s="1">
        <v>1</v>
      </c>
      <c r="S274" s="1">
        <v>0</v>
      </c>
      <c r="T274" s="1">
        <f t="shared" si="10"/>
        <v>5</v>
      </c>
      <c r="U274" s="3" t="s">
        <v>81</v>
      </c>
      <c r="V274" s="3">
        <v>70</v>
      </c>
      <c r="W274" s="3" t="s">
        <v>68</v>
      </c>
      <c r="X274" s="3">
        <v>40</v>
      </c>
      <c r="Y274" s="3" t="s">
        <v>69</v>
      </c>
      <c r="Z274" s="3" t="s">
        <v>104</v>
      </c>
      <c r="AA274" s="3" t="s">
        <v>105</v>
      </c>
      <c r="AB274" s="3" t="s">
        <v>105</v>
      </c>
      <c r="AC274" s="3" t="s">
        <v>73</v>
      </c>
      <c r="AD274" s="3" t="s">
        <v>74</v>
      </c>
      <c r="AE274" s="3">
        <v>1</v>
      </c>
      <c r="AF274" s="4"/>
      <c r="AG274" s="1" t="s">
        <v>188</v>
      </c>
      <c r="AH274" s="3">
        <v>1</v>
      </c>
      <c r="AI274" s="1">
        <v>0</v>
      </c>
      <c r="AJ274" s="3">
        <v>0</v>
      </c>
      <c r="AK274" s="1">
        <v>0</v>
      </c>
      <c r="AL274" s="5">
        <v>1</v>
      </c>
      <c r="AM274" s="1">
        <v>1</v>
      </c>
      <c r="AN274" s="1">
        <v>1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5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0</v>
      </c>
      <c r="BB274" s="1">
        <v>0</v>
      </c>
      <c r="BC274" s="1">
        <v>1</v>
      </c>
      <c r="BD274" s="1">
        <v>0</v>
      </c>
      <c r="BE274" s="1">
        <v>1</v>
      </c>
      <c r="BF274" s="1">
        <v>1</v>
      </c>
      <c r="BG274" s="1">
        <v>1</v>
      </c>
      <c r="BH274" s="3">
        <v>0</v>
      </c>
      <c r="BI274" s="1">
        <v>1</v>
      </c>
      <c r="BJ274" s="1">
        <v>1</v>
      </c>
      <c r="BK274" s="1">
        <v>0</v>
      </c>
      <c r="BL274" s="1">
        <v>0</v>
      </c>
      <c r="BM274" s="1">
        <v>0</v>
      </c>
      <c r="BN274" s="5">
        <f t="shared" si="9"/>
        <v>12</v>
      </c>
      <c r="BO274" s="1">
        <v>0</v>
      </c>
      <c r="BR274" s="1">
        <v>0</v>
      </c>
      <c r="BS274" s="4" t="s">
        <v>3141</v>
      </c>
      <c r="BT274" s="1" t="s">
        <v>76</v>
      </c>
      <c r="BV274" s="5"/>
    </row>
    <row r="275" spans="1:74" x14ac:dyDescent="0.25">
      <c r="A275" s="3" t="s">
        <v>100</v>
      </c>
      <c r="B275" s="1" t="s">
        <v>94</v>
      </c>
      <c r="C275" s="1" t="s">
        <v>94</v>
      </c>
      <c r="D275" s="1" t="s">
        <v>77</v>
      </c>
      <c r="E275" s="1" t="s">
        <v>2851</v>
      </c>
      <c r="F275" s="1" t="s">
        <v>1169</v>
      </c>
      <c r="G275" s="1" t="s">
        <v>1177</v>
      </c>
      <c r="H275" s="2" t="s">
        <v>3103</v>
      </c>
      <c r="I275" s="1" t="s">
        <v>1178</v>
      </c>
      <c r="J275" s="1" t="s">
        <v>1179</v>
      </c>
      <c r="K275" s="1" t="s">
        <v>1180</v>
      </c>
      <c r="L275" s="1">
        <v>1</v>
      </c>
      <c r="M275" s="1">
        <v>1</v>
      </c>
      <c r="N275" s="1">
        <v>0</v>
      </c>
      <c r="O275" s="1">
        <v>0</v>
      </c>
      <c r="P275" s="1">
        <v>0</v>
      </c>
      <c r="Q275" s="1">
        <v>1</v>
      </c>
      <c r="R275" s="1">
        <v>1</v>
      </c>
      <c r="S275" s="1">
        <v>0</v>
      </c>
      <c r="T275" s="1">
        <f t="shared" si="10"/>
        <v>4</v>
      </c>
      <c r="U275" s="3" t="s">
        <v>101</v>
      </c>
      <c r="V275" s="3">
        <v>12</v>
      </c>
      <c r="W275" s="3" t="s">
        <v>102</v>
      </c>
      <c r="X275" s="3">
        <v>20</v>
      </c>
      <c r="Y275" s="3" t="s">
        <v>69</v>
      </c>
      <c r="Z275" s="3" t="s">
        <v>104</v>
      </c>
      <c r="AA275" s="3" t="s">
        <v>276</v>
      </c>
      <c r="AB275" s="3" t="s">
        <v>276</v>
      </c>
      <c r="AC275" s="3" t="s">
        <v>73</v>
      </c>
      <c r="AD275" s="3" t="s">
        <v>74</v>
      </c>
      <c r="AE275" s="3">
        <v>0</v>
      </c>
      <c r="AF275" s="4"/>
      <c r="AG275" s="1"/>
      <c r="AH275" s="3">
        <v>1</v>
      </c>
      <c r="AI275" s="1">
        <v>1</v>
      </c>
      <c r="AJ275" s="3">
        <v>0</v>
      </c>
      <c r="AK275" s="1">
        <v>0</v>
      </c>
      <c r="AL275" s="5">
        <v>0</v>
      </c>
      <c r="AM275" s="1">
        <v>1</v>
      </c>
      <c r="AN275" s="1">
        <v>1</v>
      </c>
      <c r="AO275" s="1">
        <v>1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5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1</v>
      </c>
      <c r="BA275" s="1">
        <v>0</v>
      </c>
      <c r="BB275" s="1">
        <v>0</v>
      </c>
      <c r="BC275" s="1">
        <v>1</v>
      </c>
      <c r="BD275" s="1">
        <v>0</v>
      </c>
      <c r="BE275" s="1">
        <v>1</v>
      </c>
      <c r="BF275" s="1">
        <v>1</v>
      </c>
      <c r="BG275" s="1">
        <v>1</v>
      </c>
      <c r="BH275" s="3">
        <v>0</v>
      </c>
      <c r="BI275" s="1">
        <v>1</v>
      </c>
      <c r="BJ275" s="1">
        <v>0</v>
      </c>
      <c r="BK275" s="1">
        <v>1</v>
      </c>
      <c r="BL275" s="1">
        <v>1</v>
      </c>
      <c r="BM275" s="1">
        <v>1</v>
      </c>
      <c r="BN275" s="5">
        <f t="shared" si="9"/>
        <v>9</v>
      </c>
      <c r="BO275" s="1">
        <v>0</v>
      </c>
      <c r="BR275" s="1">
        <v>0</v>
      </c>
      <c r="BV275" s="5"/>
    </row>
    <row r="276" spans="1:74" x14ac:dyDescent="0.25">
      <c r="A276" s="3" t="s">
        <v>100</v>
      </c>
      <c r="B276" s="1" t="s">
        <v>94</v>
      </c>
      <c r="C276" s="1" t="s">
        <v>94</v>
      </c>
      <c r="D276" s="1" t="s">
        <v>77</v>
      </c>
      <c r="E276" s="1" t="s">
        <v>2851</v>
      </c>
      <c r="F276" s="1" t="s">
        <v>1169</v>
      </c>
      <c r="G276" s="1" t="s">
        <v>1177</v>
      </c>
      <c r="H276" s="2" t="s">
        <v>1181</v>
      </c>
      <c r="I276" s="1" t="s">
        <v>1182</v>
      </c>
      <c r="J276" s="1" t="s">
        <v>1183</v>
      </c>
      <c r="K276" s="1" t="s">
        <v>1184</v>
      </c>
      <c r="L276" s="1">
        <v>1</v>
      </c>
      <c r="M276" s="1">
        <v>1</v>
      </c>
      <c r="N276" s="1">
        <v>0</v>
      </c>
      <c r="O276" s="1">
        <v>1</v>
      </c>
      <c r="P276" s="1">
        <v>1</v>
      </c>
      <c r="Q276" s="1">
        <v>1</v>
      </c>
      <c r="R276" s="1">
        <v>1</v>
      </c>
      <c r="S276" s="1">
        <v>0</v>
      </c>
      <c r="T276" s="1">
        <f t="shared" si="10"/>
        <v>6</v>
      </c>
      <c r="U276" s="3" t="s">
        <v>81</v>
      </c>
      <c r="V276" s="3">
        <v>55</v>
      </c>
      <c r="W276" s="3" t="s">
        <v>102</v>
      </c>
      <c r="X276" s="3">
        <v>23</v>
      </c>
      <c r="Y276" s="3" t="s">
        <v>69</v>
      </c>
      <c r="Z276" s="3" t="s">
        <v>184</v>
      </c>
      <c r="AA276" s="3" t="s">
        <v>105</v>
      </c>
      <c r="AB276" s="3" t="s">
        <v>105</v>
      </c>
      <c r="AC276" s="3" t="s">
        <v>73</v>
      </c>
      <c r="AD276" s="3" t="s">
        <v>74</v>
      </c>
      <c r="AE276" s="3">
        <v>0</v>
      </c>
      <c r="AF276" s="4"/>
      <c r="AG276" s="1" t="s">
        <v>188</v>
      </c>
      <c r="AH276" s="3">
        <v>1</v>
      </c>
      <c r="AI276" s="1">
        <v>1</v>
      </c>
      <c r="AJ276" s="3">
        <v>0</v>
      </c>
      <c r="AK276" s="1">
        <v>1</v>
      </c>
      <c r="AL276" s="5">
        <v>1</v>
      </c>
      <c r="AM276" s="1">
        <v>1</v>
      </c>
      <c r="AN276" s="1">
        <v>1</v>
      </c>
      <c r="AO276" s="1">
        <v>1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5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0</v>
      </c>
      <c r="BB276" s="1">
        <v>1</v>
      </c>
      <c r="BC276" s="1">
        <v>1</v>
      </c>
      <c r="BD276" s="1">
        <v>0</v>
      </c>
      <c r="BE276" s="1">
        <v>1</v>
      </c>
      <c r="BF276" s="1">
        <v>1</v>
      </c>
      <c r="BG276" s="1">
        <v>1</v>
      </c>
      <c r="BH276" s="3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5">
        <f t="shared" si="9"/>
        <v>17</v>
      </c>
      <c r="BO276" s="1">
        <v>0</v>
      </c>
      <c r="BR276" s="1">
        <v>0</v>
      </c>
      <c r="BS276" s="4" t="s">
        <v>1185</v>
      </c>
      <c r="BT276" s="1" t="s">
        <v>76</v>
      </c>
      <c r="BV276" s="5"/>
    </row>
    <row r="277" spans="1:74" x14ac:dyDescent="0.25">
      <c r="A277" s="3" t="s">
        <v>100</v>
      </c>
      <c r="B277" s="1" t="s">
        <v>94</v>
      </c>
      <c r="C277" s="1" t="s">
        <v>94</v>
      </c>
      <c r="D277" s="1" t="s">
        <v>77</v>
      </c>
      <c r="E277" s="1" t="s">
        <v>2851</v>
      </c>
      <c r="F277" s="1" t="s">
        <v>1169</v>
      </c>
      <c r="G277" s="1" t="s">
        <v>1177</v>
      </c>
      <c r="H277" s="2" t="s">
        <v>1186</v>
      </c>
      <c r="I277" s="1" t="s">
        <v>873</v>
      </c>
      <c r="J277" s="1" t="s">
        <v>1187</v>
      </c>
      <c r="K277" s="1" t="s">
        <v>1188</v>
      </c>
      <c r="L277" s="1">
        <v>1</v>
      </c>
      <c r="M277" s="1">
        <v>1</v>
      </c>
      <c r="N277" s="1">
        <v>0</v>
      </c>
      <c r="O277" s="1">
        <v>1</v>
      </c>
      <c r="P277" s="1">
        <v>1</v>
      </c>
      <c r="Q277" s="1">
        <v>1</v>
      </c>
      <c r="R277" s="1">
        <v>1</v>
      </c>
      <c r="S277" s="1">
        <v>0</v>
      </c>
      <c r="T277" s="1">
        <f t="shared" si="10"/>
        <v>6</v>
      </c>
      <c r="U277" s="3" t="s">
        <v>81</v>
      </c>
      <c r="V277" s="3">
        <v>55</v>
      </c>
      <c r="W277" s="3" t="s">
        <v>102</v>
      </c>
      <c r="X277" s="3">
        <v>15</v>
      </c>
      <c r="Y277" s="3" t="s">
        <v>69</v>
      </c>
      <c r="Z277" s="3" t="s">
        <v>104</v>
      </c>
      <c r="AA277" s="3" t="s">
        <v>105</v>
      </c>
      <c r="AB277" s="3" t="s">
        <v>105</v>
      </c>
      <c r="AC277" s="3" t="s">
        <v>73</v>
      </c>
      <c r="AD277" s="3" t="s">
        <v>74</v>
      </c>
      <c r="AE277" s="3">
        <v>0</v>
      </c>
      <c r="AF277" s="4"/>
      <c r="AG277" s="1" t="s">
        <v>188</v>
      </c>
      <c r="AH277" s="3">
        <v>1</v>
      </c>
      <c r="AI277" s="1">
        <v>1</v>
      </c>
      <c r="AJ277" s="3">
        <v>0</v>
      </c>
      <c r="AK277" s="1">
        <v>0</v>
      </c>
      <c r="AL277" s="5">
        <v>1</v>
      </c>
      <c r="AM277" s="1">
        <v>1</v>
      </c>
      <c r="AN277" s="1">
        <v>1</v>
      </c>
      <c r="AO277" s="1">
        <v>1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5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0</v>
      </c>
      <c r="BB277" s="1">
        <v>0</v>
      </c>
      <c r="BC277" s="1">
        <v>1</v>
      </c>
      <c r="BD277" s="1">
        <v>0</v>
      </c>
      <c r="BE277" s="1">
        <v>1</v>
      </c>
      <c r="BF277" s="1">
        <v>1</v>
      </c>
      <c r="BG277" s="1">
        <v>1</v>
      </c>
      <c r="BH277" s="3">
        <v>0</v>
      </c>
      <c r="BI277" s="1">
        <v>1</v>
      </c>
      <c r="BJ277" s="1">
        <v>0</v>
      </c>
      <c r="BK277" s="1">
        <v>1</v>
      </c>
      <c r="BL277" s="1">
        <v>1</v>
      </c>
      <c r="BM277" s="1">
        <v>1</v>
      </c>
      <c r="BN277" s="5">
        <f t="shared" si="9"/>
        <v>14</v>
      </c>
      <c r="BO277" s="1">
        <v>0</v>
      </c>
      <c r="BR277" s="1">
        <v>0</v>
      </c>
      <c r="BS277" s="4" t="s">
        <v>3142</v>
      </c>
      <c r="BT277" s="1" t="s">
        <v>76</v>
      </c>
      <c r="BV277" s="5"/>
    </row>
    <row r="278" spans="1:74" x14ac:dyDescent="0.25">
      <c r="A278" s="3" t="s">
        <v>100</v>
      </c>
      <c r="B278" s="1" t="s">
        <v>94</v>
      </c>
      <c r="C278" s="1" t="s">
        <v>94</v>
      </c>
      <c r="D278" s="1" t="s">
        <v>77</v>
      </c>
      <c r="E278" s="1" t="s">
        <v>2851</v>
      </c>
      <c r="F278" s="1" t="s">
        <v>1169</v>
      </c>
      <c r="G278" s="1" t="s">
        <v>1177</v>
      </c>
      <c r="H278" s="2" t="s">
        <v>1189</v>
      </c>
      <c r="I278" s="1" t="s">
        <v>2994</v>
      </c>
      <c r="L278" s="1">
        <v>1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f t="shared" si="10"/>
        <v>2</v>
      </c>
      <c r="U278" s="3" t="s">
        <v>67</v>
      </c>
      <c r="V278" s="3">
        <v>45</v>
      </c>
      <c r="W278" s="3" t="s">
        <v>102</v>
      </c>
      <c r="X278" s="3">
        <v>18</v>
      </c>
      <c r="Y278" s="3" t="s">
        <v>69</v>
      </c>
      <c r="Z278" s="3" t="s">
        <v>104</v>
      </c>
      <c r="AA278" s="3" t="s">
        <v>105</v>
      </c>
      <c r="AB278" s="3" t="s">
        <v>105</v>
      </c>
      <c r="AC278" s="3" t="s">
        <v>73</v>
      </c>
      <c r="AD278" s="3" t="s">
        <v>74</v>
      </c>
      <c r="AE278" s="3">
        <v>0</v>
      </c>
      <c r="AF278" s="4"/>
      <c r="AG278" s="1" t="s">
        <v>188</v>
      </c>
      <c r="AH278" s="3">
        <v>1</v>
      </c>
      <c r="AI278" s="1">
        <v>0</v>
      </c>
      <c r="AJ278" s="3">
        <v>0</v>
      </c>
      <c r="AK278" s="1">
        <v>0</v>
      </c>
      <c r="AL278" s="5">
        <v>0</v>
      </c>
      <c r="AM278" s="1">
        <v>0</v>
      </c>
      <c r="AN278" s="1">
        <v>0</v>
      </c>
      <c r="AO278" s="1">
        <v>1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5">
        <v>0</v>
      </c>
      <c r="AV278" s="1">
        <v>0</v>
      </c>
      <c r="AW278" s="1">
        <v>1</v>
      </c>
      <c r="AX278" s="1">
        <v>1</v>
      </c>
      <c r="AY278" s="1">
        <v>0</v>
      </c>
      <c r="AZ278" s="1">
        <v>0</v>
      </c>
      <c r="BA278" s="1">
        <v>0</v>
      </c>
      <c r="BB278" s="1">
        <v>0</v>
      </c>
      <c r="BC278" s="1">
        <v>1</v>
      </c>
      <c r="BD278" s="1">
        <v>1</v>
      </c>
      <c r="BE278" s="1">
        <v>0</v>
      </c>
      <c r="BF278" s="1">
        <v>0</v>
      </c>
      <c r="BG278" s="1">
        <v>0</v>
      </c>
      <c r="BH278" s="3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5">
        <f t="shared" si="9"/>
        <v>4</v>
      </c>
      <c r="BO278" s="1">
        <v>0</v>
      </c>
      <c r="BR278" s="1">
        <v>0</v>
      </c>
      <c r="BS278" s="4">
        <v>29</v>
      </c>
    </row>
    <row r="279" spans="1:74" x14ac:dyDescent="0.25">
      <c r="A279" s="3" t="s">
        <v>100</v>
      </c>
      <c r="B279" s="1" t="s">
        <v>94</v>
      </c>
      <c r="C279" s="1" t="s">
        <v>94</v>
      </c>
      <c r="D279" s="1" t="s">
        <v>77</v>
      </c>
      <c r="E279" s="1" t="s">
        <v>2851</v>
      </c>
      <c r="F279" s="1" t="s">
        <v>1169</v>
      </c>
      <c r="G279" s="1" t="s">
        <v>1177</v>
      </c>
      <c r="H279" s="2" t="s">
        <v>1190</v>
      </c>
      <c r="I279" s="1" t="s">
        <v>2995</v>
      </c>
      <c r="K279" s="1" t="s">
        <v>1191</v>
      </c>
      <c r="L279" s="1">
        <v>1</v>
      </c>
      <c r="M279" s="1">
        <v>1</v>
      </c>
      <c r="N279" s="1">
        <v>0</v>
      </c>
      <c r="O279" s="1">
        <v>1</v>
      </c>
      <c r="P279" s="1">
        <v>1</v>
      </c>
      <c r="Q279" s="1">
        <v>1</v>
      </c>
      <c r="R279" s="1">
        <v>1</v>
      </c>
      <c r="S279" s="1">
        <v>0</v>
      </c>
      <c r="T279" s="1">
        <f t="shared" si="10"/>
        <v>6</v>
      </c>
      <c r="U279" s="3" t="s">
        <v>240</v>
      </c>
      <c r="V279" s="3">
        <v>9</v>
      </c>
      <c r="W279" s="3" t="s">
        <v>102</v>
      </c>
      <c r="X279" s="3">
        <v>23</v>
      </c>
      <c r="Y279" s="3" t="s">
        <v>69</v>
      </c>
      <c r="Z279" s="3" t="s">
        <v>104</v>
      </c>
      <c r="AA279" s="3" t="s">
        <v>105</v>
      </c>
      <c r="AB279" s="3" t="s">
        <v>105</v>
      </c>
      <c r="AC279" s="3" t="s">
        <v>73</v>
      </c>
      <c r="AD279" s="3" t="s">
        <v>74</v>
      </c>
      <c r="AE279" s="3">
        <v>0</v>
      </c>
      <c r="AF279" s="4"/>
      <c r="AG279" s="1" t="s">
        <v>188</v>
      </c>
      <c r="AH279" s="3">
        <v>1</v>
      </c>
      <c r="AI279" s="1">
        <v>1</v>
      </c>
      <c r="AJ279" s="3">
        <v>0</v>
      </c>
      <c r="AK279" s="1">
        <v>0</v>
      </c>
      <c r="AL279" s="5">
        <v>0</v>
      </c>
      <c r="AM279" s="1">
        <v>1</v>
      </c>
      <c r="AN279" s="1">
        <v>1</v>
      </c>
      <c r="AO279" s="1">
        <v>1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5">
        <v>0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0</v>
      </c>
      <c r="BB279" s="1">
        <v>0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3">
        <v>0</v>
      </c>
      <c r="BI279" s="1">
        <v>1</v>
      </c>
      <c r="BJ279" s="1">
        <v>0</v>
      </c>
      <c r="BK279" s="1">
        <v>1</v>
      </c>
      <c r="BL279" s="1">
        <v>1</v>
      </c>
      <c r="BM279" s="1">
        <v>1</v>
      </c>
      <c r="BN279" s="5">
        <f t="shared" si="9"/>
        <v>14</v>
      </c>
      <c r="BO279" s="1">
        <v>0</v>
      </c>
      <c r="BR279" s="1">
        <v>0</v>
      </c>
      <c r="BS279" s="4" t="s">
        <v>3143</v>
      </c>
      <c r="BT279" s="1" t="s">
        <v>76</v>
      </c>
    </row>
    <row r="280" spans="1:74" x14ac:dyDescent="0.25">
      <c r="A280" s="3" t="s">
        <v>100</v>
      </c>
      <c r="B280" s="1" t="s">
        <v>94</v>
      </c>
      <c r="C280" s="1" t="s">
        <v>94</v>
      </c>
      <c r="D280" s="1" t="s">
        <v>77</v>
      </c>
      <c r="E280" s="1" t="s">
        <v>2851</v>
      </c>
      <c r="F280" s="1" t="s">
        <v>1169</v>
      </c>
      <c r="G280" s="1" t="s">
        <v>1177</v>
      </c>
      <c r="H280" s="2" t="s">
        <v>1192</v>
      </c>
      <c r="I280" s="1" t="s">
        <v>2996</v>
      </c>
      <c r="J280" s="1" t="s">
        <v>1193</v>
      </c>
      <c r="K280" s="1" t="s">
        <v>1194</v>
      </c>
      <c r="L280" s="1">
        <v>1</v>
      </c>
      <c r="M280" s="1">
        <v>1</v>
      </c>
      <c r="N280" s="1">
        <v>0</v>
      </c>
      <c r="O280" s="1">
        <v>1</v>
      </c>
      <c r="P280" s="1">
        <v>1</v>
      </c>
      <c r="Q280" s="1">
        <v>1</v>
      </c>
      <c r="R280" s="1">
        <v>1</v>
      </c>
      <c r="S280" s="1">
        <v>0</v>
      </c>
      <c r="T280" s="1">
        <f t="shared" si="10"/>
        <v>6</v>
      </c>
      <c r="U280" s="3" t="s">
        <v>101</v>
      </c>
      <c r="V280" s="3">
        <v>25</v>
      </c>
      <c r="W280" s="3" t="s">
        <v>68</v>
      </c>
      <c r="X280" s="3">
        <v>30</v>
      </c>
      <c r="Y280" s="3" t="s">
        <v>69</v>
      </c>
      <c r="Z280" s="3" t="s">
        <v>184</v>
      </c>
      <c r="AA280" s="3" t="s">
        <v>105</v>
      </c>
      <c r="AB280" s="3" t="s">
        <v>105</v>
      </c>
      <c r="AC280" s="3" t="s">
        <v>73</v>
      </c>
      <c r="AD280" s="3" t="s">
        <v>74</v>
      </c>
      <c r="AE280" s="3">
        <v>0</v>
      </c>
      <c r="AF280" s="4"/>
      <c r="AG280" s="1" t="s">
        <v>188</v>
      </c>
      <c r="AH280" s="3">
        <v>1</v>
      </c>
      <c r="AI280" s="1">
        <v>0</v>
      </c>
      <c r="AJ280" s="3">
        <v>0</v>
      </c>
      <c r="AK280" s="1">
        <v>0</v>
      </c>
      <c r="AL280" s="5">
        <v>1</v>
      </c>
      <c r="AM280" s="1">
        <v>1</v>
      </c>
      <c r="AN280" s="1">
        <v>1</v>
      </c>
      <c r="AO280" s="1">
        <v>1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5">
        <v>1</v>
      </c>
      <c r="AV280" s="1">
        <v>0</v>
      </c>
      <c r="AW280" s="1">
        <v>1</v>
      </c>
      <c r="AX280" s="1">
        <v>1</v>
      </c>
      <c r="AY280" s="1">
        <v>1</v>
      </c>
      <c r="AZ280" s="1">
        <v>1</v>
      </c>
      <c r="BA280" s="1">
        <v>0</v>
      </c>
      <c r="BB280" s="1">
        <v>0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3">
        <v>0</v>
      </c>
      <c r="BI280" s="1">
        <v>1</v>
      </c>
      <c r="BJ280" s="1">
        <v>0</v>
      </c>
      <c r="BK280" s="1">
        <v>1</v>
      </c>
      <c r="BL280" s="1">
        <v>0</v>
      </c>
      <c r="BM280" s="1">
        <v>0</v>
      </c>
      <c r="BN280" s="5">
        <f t="shared" si="9"/>
        <v>12</v>
      </c>
      <c r="BO280" s="1">
        <v>0</v>
      </c>
      <c r="BR280" s="1">
        <v>0</v>
      </c>
      <c r="BS280" s="4" t="s">
        <v>1195</v>
      </c>
      <c r="BT280" s="1" t="s">
        <v>76</v>
      </c>
    </row>
    <row r="281" spans="1:74" x14ac:dyDescent="0.25">
      <c r="A281" s="3" t="s">
        <v>100</v>
      </c>
      <c r="B281" s="1" t="s">
        <v>94</v>
      </c>
      <c r="C281" s="1" t="s">
        <v>94</v>
      </c>
      <c r="D281" s="1" t="s">
        <v>77</v>
      </c>
      <c r="E281" s="1" t="s">
        <v>2851</v>
      </c>
      <c r="F281" s="1" t="s">
        <v>1169</v>
      </c>
      <c r="G281" s="1" t="s">
        <v>1196</v>
      </c>
      <c r="H281" s="2" t="s">
        <v>1197</v>
      </c>
      <c r="I281" s="1" t="s">
        <v>2971</v>
      </c>
      <c r="J281" s="1" t="s">
        <v>1198</v>
      </c>
      <c r="K281" s="1" t="s">
        <v>1199</v>
      </c>
      <c r="L281" s="1">
        <v>1</v>
      </c>
      <c r="M281" s="1">
        <v>1</v>
      </c>
      <c r="N281" s="1">
        <v>0</v>
      </c>
      <c r="O281" s="1">
        <v>0</v>
      </c>
      <c r="P281" s="1">
        <v>0</v>
      </c>
      <c r="Q281" s="1">
        <v>1</v>
      </c>
      <c r="R281" s="1">
        <v>1</v>
      </c>
      <c r="S281" s="1">
        <v>0</v>
      </c>
      <c r="T281" s="1">
        <f t="shared" si="10"/>
        <v>4</v>
      </c>
      <c r="U281" s="3" t="s">
        <v>101</v>
      </c>
      <c r="V281" s="3">
        <v>22</v>
      </c>
      <c r="W281" s="3" t="s">
        <v>68</v>
      </c>
      <c r="X281" s="3">
        <v>50</v>
      </c>
      <c r="Y281" s="3" t="s">
        <v>69</v>
      </c>
      <c r="Z281" s="3" t="s">
        <v>104</v>
      </c>
      <c r="AA281" s="3" t="s">
        <v>105</v>
      </c>
      <c r="AB281" s="3" t="s">
        <v>105</v>
      </c>
      <c r="AC281" s="3" t="s">
        <v>73</v>
      </c>
      <c r="AD281" s="3" t="s">
        <v>74</v>
      </c>
      <c r="AE281" s="3">
        <v>2</v>
      </c>
      <c r="AF281" s="4"/>
      <c r="AG281" s="1" t="s">
        <v>188</v>
      </c>
      <c r="AH281" s="3">
        <v>1</v>
      </c>
      <c r="AI281" s="1">
        <v>0</v>
      </c>
      <c r="AJ281" s="3">
        <v>0</v>
      </c>
      <c r="AK281" s="1">
        <v>0</v>
      </c>
      <c r="AL281" s="5">
        <v>1</v>
      </c>
      <c r="AM281" s="1">
        <v>1</v>
      </c>
      <c r="AN281" s="1">
        <v>1</v>
      </c>
      <c r="AO281" s="1">
        <v>1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5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0</v>
      </c>
      <c r="BB281" s="1">
        <v>0</v>
      </c>
      <c r="BC281" s="1">
        <v>1</v>
      </c>
      <c r="BD281" s="1">
        <v>0</v>
      </c>
      <c r="BE281" s="1">
        <v>1</v>
      </c>
      <c r="BF281" s="1">
        <v>1</v>
      </c>
      <c r="BG281" s="1">
        <v>1</v>
      </c>
      <c r="BH281" s="3">
        <v>0</v>
      </c>
      <c r="BI281" s="1">
        <v>1</v>
      </c>
      <c r="BJ281" s="1">
        <v>0</v>
      </c>
      <c r="BK281" s="1">
        <v>1</v>
      </c>
      <c r="BL281" s="1">
        <v>0</v>
      </c>
      <c r="BM281" s="1">
        <v>0</v>
      </c>
      <c r="BN281" s="5">
        <f t="shared" si="9"/>
        <v>12</v>
      </c>
      <c r="BO281" s="1">
        <v>0</v>
      </c>
      <c r="BR281" s="1">
        <v>0</v>
      </c>
      <c r="BS281" s="4" t="s">
        <v>3144</v>
      </c>
      <c r="BT281" s="1" t="s">
        <v>76</v>
      </c>
    </row>
    <row r="282" spans="1:74" x14ac:dyDescent="0.25">
      <c r="A282" s="3" t="s">
        <v>100</v>
      </c>
      <c r="B282" s="1" t="s">
        <v>94</v>
      </c>
      <c r="C282" s="1" t="s">
        <v>94</v>
      </c>
      <c r="D282" s="1" t="s">
        <v>77</v>
      </c>
      <c r="E282" s="1" t="s">
        <v>2851</v>
      </c>
      <c r="F282" s="1" t="s">
        <v>1169</v>
      </c>
      <c r="G282" s="1" t="s">
        <v>1200</v>
      </c>
      <c r="H282" s="2" t="s">
        <v>1201</v>
      </c>
      <c r="I282" s="1" t="s">
        <v>2921</v>
      </c>
      <c r="J282" s="1" t="s">
        <v>1202</v>
      </c>
      <c r="K282" s="1" t="s">
        <v>1203</v>
      </c>
      <c r="L282" s="1">
        <v>1</v>
      </c>
      <c r="M282" s="1">
        <v>1</v>
      </c>
      <c r="N282" s="1">
        <v>0</v>
      </c>
      <c r="O282" s="1">
        <v>0</v>
      </c>
      <c r="P282" s="1">
        <v>1</v>
      </c>
      <c r="Q282" s="1">
        <v>1</v>
      </c>
      <c r="R282" s="1">
        <v>1</v>
      </c>
      <c r="S282" s="1">
        <v>0</v>
      </c>
      <c r="T282" s="1">
        <f t="shared" si="10"/>
        <v>5</v>
      </c>
      <c r="U282" s="3" t="s">
        <v>101</v>
      </c>
      <c r="V282" s="3">
        <v>15</v>
      </c>
      <c r="W282" s="3" t="s">
        <v>68</v>
      </c>
      <c r="X282" s="3">
        <v>41</v>
      </c>
      <c r="Y282" s="3" t="s">
        <v>69</v>
      </c>
      <c r="Z282" s="3" t="s">
        <v>241</v>
      </c>
      <c r="AA282" s="3" t="s">
        <v>105</v>
      </c>
      <c r="AB282" s="3" t="s">
        <v>105</v>
      </c>
      <c r="AC282" s="3" t="s">
        <v>73</v>
      </c>
      <c r="AD282" s="3" t="s">
        <v>74</v>
      </c>
      <c r="AE282" s="3">
        <v>0</v>
      </c>
      <c r="AF282" s="4"/>
      <c r="AG282" s="1" t="s">
        <v>188</v>
      </c>
      <c r="AH282" s="3">
        <v>1</v>
      </c>
      <c r="AI282" s="1">
        <v>0</v>
      </c>
      <c r="AJ282" s="3">
        <v>0</v>
      </c>
      <c r="AK282" s="1">
        <v>0</v>
      </c>
      <c r="AL282" s="5">
        <v>0</v>
      </c>
      <c r="AM282" s="1">
        <v>1</v>
      </c>
      <c r="AN282" s="1">
        <v>1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5">
        <v>0</v>
      </c>
      <c r="AV282" s="1">
        <v>0</v>
      </c>
      <c r="AW282" s="1">
        <v>1</v>
      </c>
      <c r="AX282" s="1">
        <v>1</v>
      </c>
      <c r="AY282" s="1">
        <v>1</v>
      </c>
      <c r="AZ282" s="1">
        <v>1</v>
      </c>
      <c r="BA282" s="1">
        <v>0</v>
      </c>
      <c r="BB282" s="1">
        <v>0</v>
      </c>
      <c r="BC282" s="1">
        <v>1</v>
      </c>
      <c r="BD282" s="1">
        <v>0</v>
      </c>
      <c r="BE282" s="1">
        <v>0</v>
      </c>
      <c r="BF282" s="1">
        <v>0</v>
      </c>
      <c r="BG282" s="1">
        <v>0</v>
      </c>
      <c r="BH282" s="3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5">
        <f t="shared" si="9"/>
        <v>5</v>
      </c>
      <c r="BO282" s="1">
        <v>0</v>
      </c>
      <c r="BR282" s="1">
        <v>0</v>
      </c>
      <c r="BS282" s="4">
        <v>51</v>
      </c>
      <c r="BT282" s="1" t="s">
        <v>108</v>
      </c>
    </row>
    <row r="283" spans="1:74" x14ac:dyDescent="0.25">
      <c r="A283" s="3" t="s">
        <v>66</v>
      </c>
      <c r="B283" s="1" t="s">
        <v>94</v>
      </c>
      <c r="C283" s="1" t="s">
        <v>94</v>
      </c>
      <c r="D283" s="1" t="s">
        <v>148</v>
      </c>
      <c r="E283" s="1" t="s">
        <v>2875</v>
      </c>
      <c r="F283" s="1" t="s">
        <v>1204</v>
      </c>
      <c r="G283" s="1" t="s">
        <v>1205</v>
      </c>
      <c r="H283" s="2" t="s">
        <v>1206</v>
      </c>
      <c r="I283" s="1" t="s">
        <v>1451</v>
      </c>
      <c r="J283" s="1" t="s">
        <v>1207</v>
      </c>
      <c r="K283" s="1" t="s">
        <v>1208</v>
      </c>
      <c r="L283" s="1">
        <v>1</v>
      </c>
      <c r="M283" s="1">
        <v>1</v>
      </c>
      <c r="N283" s="1">
        <v>0</v>
      </c>
      <c r="O283" s="1">
        <v>0</v>
      </c>
      <c r="P283" s="1">
        <v>0</v>
      </c>
      <c r="Q283" s="1">
        <v>1</v>
      </c>
      <c r="R283" s="1">
        <v>1</v>
      </c>
      <c r="S283" s="1">
        <v>0</v>
      </c>
      <c r="T283" s="1">
        <f t="shared" si="10"/>
        <v>4</v>
      </c>
      <c r="U283" s="3" t="s">
        <v>91</v>
      </c>
      <c r="V283" s="3">
        <v>130</v>
      </c>
      <c r="W283" s="3" t="s">
        <v>131</v>
      </c>
      <c r="X283" s="3">
        <v>430</v>
      </c>
      <c r="Y283" s="3" t="s">
        <v>69</v>
      </c>
      <c r="Z283" s="3" t="s">
        <v>1209</v>
      </c>
      <c r="AA283" s="3" t="s">
        <v>120</v>
      </c>
      <c r="AB283" s="3" t="s">
        <v>120</v>
      </c>
      <c r="AC283" s="3" t="s">
        <v>146</v>
      </c>
      <c r="AD283" s="3" t="s">
        <v>74</v>
      </c>
      <c r="AE283" s="3">
        <v>1</v>
      </c>
      <c r="AF283" s="4" t="s">
        <v>212</v>
      </c>
      <c r="AG283" s="20" t="s">
        <v>152</v>
      </c>
      <c r="AH283" s="3">
        <v>1</v>
      </c>
      <c r="AI283" s="1">
        <v>0</v>
      </c>
      <c r="AJ283" s="3">
        <v>1</v>
      </c>
      <c r="AK283" s="1">
        <v>1</v>
      </c>
      <c r="AL283" s="5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5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3">
        <v>1</v>
      </c>
      <c r="BI283" s="1">
        <v>1</v>
      </c>
      <c r="BJ283" s="1">
        <v>0</v>
      </c>
      <c r="BK283" s="1">
        <v>0</v>
      </c>
      <c r="BL283" s="1">
        <v>0</v>
      </c>
      <c r="BM283" s="1">
        <v>0</v>
      </c>
      <c r="BN283" s="5">
        <f t="shared" si="9"/>
        <v>19</v>
      </c>
      <c r="BO283" s="1">
        <v>0</v>
      </c>
      <c r="BR283" s="1">
        <v>0</v>
      </c>
      <c r="BS283" s="4" t="s">
        <v>1210</v>
      </c>
      <c r="BT283" s="1" t="s">
        <v>108</v>
      </c>
      <c r="BV283" s="3"/>
    </row>
    <row r="284" spans="1:74" x14ac:dyDescent="0.25">
      <c r="A284" s="3" t="s">
        <v>66</v>
      </c>
      <c r="B284" s="1" t="s">
        <v>94</v>
      </c>
      <c r="C284" s="1" t="s">
        <v>59</v>
      </c>
      <c r="D284" s="1" t="s">
        <v>77</v>
      </c>
      <c r="E284" s="1" t="s">
        <v>2851</v>
      </c>
      <c r="F284" s="1" t="s">
        <v>1211</v>
      </c>
      <c r="G284" s="1" t="s">
        <v>1212</v>
      </c>
      <c r="H284" s="2" t="s">
        <v>1213</v>
      </c>
      <c r="I284" s="1" t="s">
        <v>2997</v>
      </c>
      <c r="K284" s="1" t="s">
        <v>1214</v>
      </c>
      <c r="L284" s="1">
        <v>1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>
        <v>0</v>
      </c>
      <c r="T284" s="1">
        <f t="shared" si="10"/>
        <v>2</v>
      </c>
      <c r="U284" s="3" t="s">
        <v>101</v>
      </c>
      <c r="V284" s="3">
        <v>23</v>
      </c>
      <c r="W284" s="3" t="s">
        <v>203</v>
      </c>
      <c r="X284" s="3">
        <v>2.5</v>
      </c>
      <c r="Y284" s="3" t="s">
        <v>103</v>
      </c>
      <c r="Z284" s="3" t="s">
        <v>104</v>
      </c>
      <c r="AA284" s="3" t="s">
        <v>105</v>
      </c>
      <c r="AB284" s="3" t="s">
        <v>105</v>
      </c>
      <c r="AC284" s="3" t="s">
        <v>362</v>
      </c>
      <c r="AD284" s="3" t="s">
        <v>74</v>
      </c>
      <c r="AE284" s="3">
        <v>0</v>
      </c>
      <c r="AF284" s="3"/>
      <c r="AG284" s="1" t="s">
        <v>188</v>
      </c>
      <c r="AH284" s="3">
        <v>1</v>
      </c>
      <c r="AI284" s="1">
        <v>0</v>
      </c>
      <c r="AJ284" s="3">
        <v>0</v>
      </c>
      <c r="AK284" s="1">
        <v>0</v>
      </c>
      <c r="AL284" s="5">
        <v>0</v>
      </c>
      <c r="AM284" s="1">
        <v>0</v>
      </c>
      <c r="AN284" s="1">
        <v>0</v>
      </c>
      <c r="AO284" s="1">
        <v>1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1</v>
      </c>
      <c r="BF284" s="1">
        <v>1</v>
      </c>
      <c r="BG284" s="1">
        <v>0</v>
      </c>
      <c r="BH284" s="3">
        <v>1</v>
      </c>
      <c r="BI284" s="1">
        <v>1</v>
      </c>
      <c r="BJ284" s="1">
        <v>0</v>
      </c>
      <c r="BK284" s="1">
        <v>0</v>
      </c>
      <c r="BL284" s="1">
        <v>0</v>
      </c>
      <c r="BM284" s="1">
        <v>0</v>
      </c>
      <c r="BN284" s="5">
        <f t="shared" si="9"/>
        <v>4</v>
      </c>
      <c r="BO284" s="1">
        <v>0</v>
      </c>
      <c r="BR284" s="1">
        <v>0</v>
      </c>
      <c r="BS284" s="4">
        <v>18</v>
      </c>
      <c r="BT284" s="1" t="s">
        <v>114</v>
      </c>
      <c r="BU284" s="1" t="s">
        <v>159</v>
      </c>
    </row>
    <row r="285" spans="1:74" x14ac:dyDescent="0.25">
      <c r="A285" s="3" t="s">
        <v>66</v>
      </c>
      <c r="B285" s="1" t="s">
        <v>94</v>
      </c>
      <c r="C285" s="1" t="s">
        <v>59</v>
      </c>
      <c r="D285" s="1" t="s">
        <v>77</v>
      </c>
      <c r="E285" s="1" t="s">
        <v>2851</v>
      </c>
      <c r="F285" s="1" t="s">
        <v>1211</v>
      </c>
      <c r="G285" s="1" t="s">
        <v>1215</v>
      </c>
      <c r="H285" s="2" t="s">
        <v>1216</v>
      </c>
      <c r="I285" s="1" t="s">
        <v>2998</v>
      </c>
      <c r="L285" s="1">
        <v>1</v>
      </c>
      <c r="M285" s="1">
        <v>1</v>
      </c>
      <c r="N285" s="1">
        <v>0</v>
      </c>
      <c r="O285" s="1">
        <v>1</v>
      </c>
      <c r="P285" s="1">
        <v>1</v>
      </c>
      <c r="Q285" s="1">
        <v>0</v>
      </c>
      <c r="R285" s="1">
        <v>0</v>
      </c>
      <c r="S285" s="1">
        <v>0</v>
      </c>
      <c r="T285" s="1">
        <f t="shared" si="10"/>
        <v>4</v>
      </c>
      <c r="U285" s="3" t="s">
        <v>101</v>
      </c>
      <c r="V285" s="3"/>
      <c r="W285" s="3" t="s">
        <v>203</v>
      </c>
      <c r="X285" s="3">
        <v>1.6</v>
      </c>
      <c r="Y285" s="3" t="s">
        <v>103</v>
      </c>
      <c r="Z285" s="3" t="s">
        <v>360</v>
      </c>
      <c r="AA285" s="3" t="s">
        <v>105</v>
      </c>
      <c r="AB285" s="3" t="s">
        <v>105</v>
      </c>
      <c r="AC285" s="3" t="s">
        <v>362</v>
      </c>
      <c r="AD285" s="3" t="s">
        <v>74</v>
      </c>
      <c r="AE285" s="3">
        <v>0</v>
      </c>
      <c r="AF285" s="3"/>
      <c r="AG285" s="1" t="s">
        <v>188</v>
      </c>
      <c r="AH285" s="3">
        <v>1</v>
      </c>
      <c r="AI285" s="1">
        <v>0</v>
      </c>
      <c r="AJ285" s="3">
        <v>1</v>
      </c>
      <c r="AK285" s="1">
        <v>0</v>
      </c>
      <c r="AL285" s="5">
        <v>0</v>
      </c>
      <c r="AM285" s="1">
        <v>0</v>
      </c>
      <c r="AN285" s="1">
        <v>0</v>
      </c>
      <c r="AO285" s="1">
        <v>0</v>
      </c>
      <c r="AP285" s="1">
        <v>1</v>
      </c>
      <c r="AQ285" s="1">
        <v>1</v>
      </c>
      <c r="AR285" s="1">
        <v>1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3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5">
        <f t="shared" si="9"/>
        <v>2</v>
      </c>
      <c r="BO285" s="1">
        <v>1</v>
      </c>
      <c r="BP285" s="1">
        <v>1</v>
      </c>
      <c r="BR285" s="1">
        <v>0</v>
      </c>
      <c r="BS285" s="4">
        <v>82</v>
      </c>
    </row>
    <row r="286" spans="1:74" x14ac:dyDescent="0.25">
      <c r="A286" s="3" t="s">
        <v>66</v>
      </c>
      <c r="B286" s="1" t="s">
        <v>94</v>
      </c>
      <c r="C286" s="1" t="s">
        <v>59</v>
      </c>
      <c r="D286" s="1" t="s">
        <v>77</v>
      </c>
      <c r="E286" s="1" t="s">
        <v>2851</v>
      </c>
      <c r="F286" s="1" t="s">
        <v>1211</v>
      </c>
      <c r="G286" s="1" t="s">
        <v>1215</v>
      </c>
      <c r="H286" s="2" t="s">
        <v>1217</v>
      </c>
      <c r="L286" s="1">
        <v>1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f t="shared" si="10"/>
        <v>2</v>
      </c>
      <c r="U286" s="3" t="s">
        <v>101</v>
      </c>
      <c r="V286" s="3">
        <v>15</v>
      </c>
      <c r="W286" s="3" t="s">
        <v>203</v>
      </c>
      <c r="X286" s="3">
        <v>2</v>
      </c>
      <c r="Y286" s="3" t="s">
        <v>103</v>
      </c>
      <c r="Z286" s="3" t="s">
        <v>360</v>
      </c>
      <c r="AA286" s="3" t="s">
        <v>105</v>
      </c>
      <c r="AB286" s="3" t="s">
        <v>105</v>
      </c>
      <c r="AC286" s="3" t="s">
        <v>362</v>
      </c>
      <c r="AD286" s="3" t="s">
        <v>74</v>
      </c>
      <c r="AE286" s="3">
        <v>0</v>
      </c>
      <c r="AF286" s="4"/>
      <c r="AG286" s="1"/>
      <c r="AH286" s="3">
        <v>1</v>
      </c>
      <c r="AI286" s="1">
        <v>0</v>
      </c>
      <c r="AJ286" s="3">
        <v>0</v>
      </c>
      <c r="AK286" s="1">
        <v>1</v>
      </c>
      <c r="AL286" s="5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1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3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5">
        <f t="shared" si="9"/>
        <v>1</v>
      </c>
      <c r="BO286" s="1">
        <v>1</v>
      </c>
      <c r="BP286" s="1">
        <v>1</v>
      </c>
      <c r="BR286" s="1">
        <v>0</v>
      </c>
      <c r="BS286" s="4">
        <v>70</v>
      </c>
    </row>
    <row r="287" spans="1:74" x14ac:dyDescent="0.25">
      <c r="A287" s="3" t="s">
        <v>66</v>
      </c>
      <c r="B287" s="1" t="s">
        <v>94</v>
      </c>
      <c r="C287" s="1" t="s">
        <v>59</v>
      </c>
      <c r="D287" s="1" t="s">
        <v>77</v>
      </c>
      <c r="E287" s="1" t="s">
        <v>2851</v>
      </c>
      <c r="F287" s="1" t="s">
        <v>1211</v>
      </c>
      <c r="G287" s="1" t="s">
        <v>1218</v>
      </c>
      <c r="H287" s="2" t="s">
        <v>1219</v>
      </c>
      <c r="I287" s="1" t="s">
        <v>852</v>
      </c>
      <c r="J287" s="1" t="s">
        <v>1220</v>
      </c>
      <c r="K287" s="1" t="s">
        <v>1221</v>
      </c>
      <c r="L287" s="1">
        <v>1</v>
      </c>
      <c r="M287" s="1">
        <v>1</v>
      </c>
      <c r="N287" s="1">
        <v>0</v>
      </c>
      <c r="O287" s="1">
        <v>1</v>
      </c>
      <c r="P287" s="1">
        <v>1</v>
      </c>
      <c r="Q287" s="1">
        <v>0</v>
      </c>
      <c r="R287" s="1">
        <v>0</v>
      </c>
      <c r="S287" s="1">
        <v>0</v>
      </c>
      <c r="T287" s="1">
        <f t="shared" si="10"/>
        <v>4</v>
      </c>
      <c r="U287" s="3" t="s">
        <v>101</v>
      </c>
      <c r="V287" s="3">
        <v>13</v>
      </c>
      <c r="W287" s="3" t="s">
        <v>203</v>
      </c>
      <c r="X287" s="3">
        <v>9</v>
      </c>
      <c r="Y287" s="3" t="s">
        <v>103</v>
      </c>
      <c r="Z287" s="3" t="s">
        <v>104</v>
      </c>
      <c r="AA287" s="3" t="s">
        <v>105</v>
      </c>
      <c r="AB287" s="3" t="s">
        <v>105</v>
      </c>
      <c r="AC287" s="3" t="s">
        <v>362</v>
      </c>
      <c r="AD287" s="3" t="s">
        <v>74</v>
      </c>
      <c r="AE287" s="3">
        <v>0</v>
      </c>
      <c r="AF287" s="4"/>
      <c r="AG287" s="1" t="s">
        <v>188</v>
      </c>
      <c r="AH287" s="3">
        <v>1</v>
      </c>
      <c r="AI287" s="1">
        <v>0</v>
      </c>
      <c r="AJ287" s="3">
        <v>0</v>
      </c>
      <c r="AK287" s="1">
        <v>0</v>
      </c>
      <c r="AL287" s="5">
        <v>1</v>
      </c>
      <c r="AM287" s="1">
        <v>1</v>
      </c>
      <c r="AN287" s="1">
        <v>1</v>
      </c>
      <c r="AO287" s="1">
        <v>1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5">
        <v>1</v>
      </c>
      <c r="AV287" s="1">
        <v>0</v>
      </c>
      <c r="AW287" s="1">
        <v>1</v>
      </c>
      <c r="AX287" s="1">
        <v>0</v>
      </c>
      <c r="AY287" s="1">
        <v>0</v>
      </c>
      <c r="AZ287" s="1">
        <v>1</v>
      </c>
      <c r="BA287" s="1">
        <v>0</v>
      </c>
      <c r="BB287" s="1">
        <v>0</v>
      </c>
      <c r="BC287" s="1">
        <v>1</v>
      </c>
      <c r="BD287" s="1">
        <v>0</v>
      </c>
      <c r="BE287" s="1">
        <v>1</v>
      </c>
      <c r="BF287" s="1">
        <v>1</v>
      </c>
      <c r="BG287" s="1">
        <v>0</v>
      </c>
      <c r="BH287" s="3">
        <v>1</v>
      </c>
      <c r="BI287" s="1">
        <v>1</v>
      </c>
      <c r="BJ287" s="1">
        <v>0</v>
      </c>
      <c r="BK287" s="1">
        <v>1</v>
      </c>
      <c r="BL287" s="1">
        <v>0</v>
      </c>
      <c r="BM287" s="1">
        <v>0</v>
      </c>
      <c r="BN287" s="5">
        <f t="shared" si="9"/>
        <v>9</v>
      </c>
      <c r="BO287" s="1">
        <v>0</v>
      </c>
      <c r="BR287" s="1">
        <v>0</v>
      </c>
      <c r="BS287" s="4" t="s">
        <v>1222</v>
      </c>
      <c r="BT287" s="1" t="s">
        <v>114</v>
      </c>
    </row>
    <row r="288" spans="1:74" x14ac:dyDescent="0.25">
      <c r="A288" s="3" t="s">
        <v>66</v>
      </c>
      <c r="B288" s="1" t="s">
        <v>94</v>
      </c>
      <c r="C288" s="1" t="s">
        <v>59</v>
      </c>
      <c r="D288" s="1" t="s">
        <v>77</v>
      </c>
      <c r="E288" s="1" t="s">
        <v>2851</v>
      </c>
      <c r="F288" s="1" t="s">
        <v>1211</v>
      </c>
      <c r="G288" s="1" t="s">
        <v>1218</v>
      </c>
      <c r="H288" s="2" t="s">
        <v>1223</v>
      </c>
      <c r="I288" s="1" t="s">
        <v>2926</v>
      </c>
      <c r="K288" s="1" t="s">
        <v>1224</v>
      </c>
      <c r="L288" s="1">
        <v>1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f t="shared" si="10"/>
        <v>2</v>
      </c>
      <c r="U288" s="3" t="s">
        <v>240</v>
      </c>
      <c r="V288" s="3">
        <v>3</v>
      </c>
      <c r="W288" s="3" t="s">
        <v>203</v>
      </c>
      <c r="X288" s="3">
        <v>6</v>
      </c>
      <c r="Y288" s="3" t="s">
        <v>103</v>
      </c>
      <c r="Z288" s="3" t="s">
        <v>104</v>
      </c>
      <c r="AA288" s="3" t="s">
        <v>105</v>
      </c>
      <c r="AB288" s="3" t="s">
        <v>105</v>
      </c>
      <c r="AC288" s="3" t="s">
        <v>362</v>
      </c>
      <c r="AD288" s="3" t="s">
        <v>74</v>
      </c>
      <c r="AE288" s="3">
        <v>0</v>
      </c>
      <c r="AF288" s="4"/>
      <c r="AG288" s="1"/>
      <c r="AH288" s="3">
        <v>1</v>
      </c>
      <c r="AI288" s="1">
        <v>0</v>
      </c>
      <c r="AJ288" s="3">
        <v>0</v>
      </c>
      <c r="AK288" s="1">
        <v>0</v>
      </c>
      <c r="AL288" s="5">
        <v>0</v>
      </c>
      <c r="AM288" s="1">
        <v>1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1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1</v>
      </c>
      <c r="BE288" s="1">
        <v>0</v>
      </c>
      <c r="BF288" s="1">
        <v>0</v>
      </c>
      <c r="BG288" s="1">
        <v>0</v>
      </c>
      <c r="BH288" s="3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5">
        <f t="shared" si="9"/>
        <v>2</v>
      </c>
      <c r="BO288" s="1">
        <v>0</v>
      </c>
      <c r="BR288" s="1">
        <v>0</v>
      </c>
      <c r="BT288" s="1" t="s">
        <v>1225</v>
      </c>
      <c r="BU288" s="1" t="s">
        <v>159</v>
      </c>
    </row>
    <row r="289" spans="1:74" x14ac:dyDescent="0.25">
      <c r="A289" s="3" t="s">
        <v>66</v>
      </c>
      <c r="B289" s="1" t="s">
        <v>94</v>
      </c>
      <c r="C289" s="1" t="s">
        <v>59</v>
      </c>
      <c r="D289" s="1" t="s">
        <v>77</v>
      </c>
      <c r="E289" s="1" t="s">
        <v>2851</v>
      </c>
      <c r="F289" s="1" t="s">
        <v>1211</v>
      </c>
      <c r="G289" s="1" t="s">
        <v>1226</v>
      </c>
      <c r="H289" s="2" t="s">
        <v>1227</v>
      </c>
      <c r="I289" s="1" t="s">
        <v>1228</v>
      </c>
      <c r="L289" s="1">
        <v>1</v>
      </c>
      <c r="M289" s="1">
        <v>1</v>
      </c>
      <c r="N289" s="1">
        <v>0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f t="shared" si="10"/>
        <v>3</v>
      </c>
      <c r="U289" s="3" t="s">
        <v>240</v>
      </c>
      <c r="V289" s="3">
        <v>6</v>
      </c>
      <c r="W289" s="3" t="s">
        <v>203</v>
      </c>
      <c r="X289" s="3">
        <v>2.7</v>
      </c>
      <c r="Y289" s="3" t="s">
        <v>103</v>
      </c>
      <c r="Z289" s="3" t="s">
        <v>8</v>
      </c>
      <c r="AA289" s="3" t="s">
        <v>105</v>
      </c>
      <c r="AB289" s="3" t="s">
        <v>105</v>
      </c>
      <c r="AC289" s="3" t="s">
        <v>362</v>
      </c>
      <c r="AD289" s="3" t="s">
        <v>74</v>
      </c>
      <c r="AE289" s="3">
        <v>0</v>
      </c>
      <c r="AF289" s="4" t="s">
        <v>188</v>
      </c>
      <c r="AG289" s="1" t="s">
        <v>188</v>
      </c>
      <c r="AH289" s="3">
        <v>1</v>
      </c>
      <c r="AI289" s="1">
        <v>0</v>
      </c>
      <c r="AJ289" s="3">
        <v>0</v>
      </c>
      <c r="AK289" s="1">
        <v>0</v>
      </c>
      <c r="AL289" s="5">
        <v>0</v>
      </c>
      <c r="AM289" s="1">
        <v>0</v>
      </c>
      <c r="AN289" s="1">
        <v>0</v>
      </c>
      <c r="AO289" s="1">
        <v>1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1</v>
      </c>
      <c r="BF289" s="1">
        <v>1</v>
      </c>
      <c r="BG289" s="1">
        <v>1</v>
      </c>
      <c r="BH289" s="3">
        <v>1</v>
      </c>
      <c r="BI289" s="1">
        <v>1</v>
      </c>
      <c r="BJ289" s="1">
        <v>1</v>
      </c>
      <c r="BK289" s="1">
        <v>1</v>
      </c>
      <c r="BL289" s="1">
        <v>0</v>
      </c>
      <c r="BM289" s="1">
        <v>0</v>
      </c>
      <c r="BN289" s="5">
        <f t="shared" si="9"/>
        <v>7</v>
      </c>
      <c r="BO289" s="1">
        <v>1</v>
      </c>
      <c r="BP289" s="1">
        <v>1</v>
      </c>
      <c r="BR289" s="1">
        <v>0</v>
      </c>
      <c r="BS289" s="4" t="s">
        <v>1229</v>
      </c>
      <c r="BT289" s="1" t="s">
        <v>114</v>
      </c>
      <c r="BV289" s="1" t="s">
        <v>277</v>
      </c>
    </row>
    <row r="290" spans="1:74" x14ac:dyDescent="0.25">
      <c r="A290" s="3" t="s">
        <v>66</v>
      </c>
      <c r="B290" s="1" t="s">
        <v>94</v>
      </c>
      <c r="C290" s="1" t="s">
        <v>59</v>
      </c>
      <c r="D290" s="1" t="s">
        <v>77</v>
      </c>
      <c r="E290" s="1" t="s">
        <v>2851</v>
      </c>
      <c r="F290" s="1" t="s">
        <v>1211</v>
      </c>
      <c r="G290" s="1" t="s">
        <v>1226</v>
      </c>
      <c r="H290" s="2" t="s">
        <v>1230</v>
      </c>
      <c r="L290" s="1">
        <v>0</v>
      </c>
      <c r="M290" s="1">
        <v>1</v>
      </c>
      <c r="N290" s="1">
        <v>0</v>
      </c>
      <c r="O290" s="1">
        <v>1</v>
      </c>
      <c r="P290" s="1">
        <v>0</v>
      </c>
      <c r="Q290" s="1">
        <v>0</v>
      </c>
      <c r="R290" s="1">
        <v>0</v>
      </c>
      <c r="S290" s="1">
        <v>0</v>
      </c>
      <c r="T290" s="1">
        <f t="shared" si="10"/>
        <v>2</v>
      </c>
      <c r="U290" s="3" t="s">
        <v>240</v>
      </c>
      <c r="V290" s="3">
        <v>6</v>
      </c>
      <c r="W290" s="3" t="s">
        <v>203</v>
      </c>
      <c r="X290" s="3">
        <v>2.7</v>
      </c>
      <c r="Y290" s="3" t="s">
        <v>103</v>
      </c>
      <c r="Z290" s="3" t="s">
        <v>360</v>
      </c>
      <c r="AA290" s="3" t="s">
        <v>105</v>
      </c>
      <c r="AB290" s="3" t="s">
        <v>105</v>
      </c>
      <c r="AC290" s="3" t="s">
        <v>362</v>
      </c>
      <c r="AD290" s="3" t="s">
        <v>74</v>
      </c>
      <c r="AE290" s="3">
        <v>0</v>
      </c>
      <c r="AF290" s="4"/>
      <c r="AG290" s="1"/>
      <c r="AH290" s="3">
        <v>1</v>
      </c>
      <c r="AI290" s="1">
        <v>0</v>
      </c>
      <c r="AJ290" s="3">
        <v>1</v>
      </c>
      <c r="AK290" s="1">
        <v>0</v>
      </c>
      <c r="AL290" s="5">
        <v>0</v>
      </c>
      <c r="AM290" s="1">
        <v>0</v>
      </c>
      <c r="AN290" s="1">
        <v>0</v>
      </c>
      <c r="AO290" s="1">
        <v>0</v>
      </c>
      <c r="AP290" s="1">
        <v>1</v>
      </c>
      <c r="AQ290" s="1">
        <v>1</v>
      </c>
      <c r="AR290" s="1">
        <v>1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3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5">
        <f t="shared" si="9"/>
        <v>2</v>
      </c>
      <c r="BO290" s="1">
        <v>1</v>
      </c>
      <c r="BP290" s="1">
        <v>1</v>
      </c>
      <c r="BR290" s="1">
        <v>0</v>
      </c>
    </row>
    <row r="291" spans="1:74" x14ac:dyDescent="0.25">
      <c r="A291" s="3" t="s">
        <v>66</v>
      </c>
      <c r="B291" s="1" t="s">
        <v>94</v>
      </c>
      <c r="C291" s="1" t="s">
        <v>59</v>
      </c>
      <c r="D291" s="1" t="s">
        <v>77</v>
      </c>
      <c r="E291" s="1" t="s">
        <v>2851</v>
      </c>
      <c r="F291" s="1" t="s">
        <v>1211</v>
      </c>
      <c r="G291" s="1" t="s">
        <v>1226</v>
      </c>
      <c r="H291" s="2" t="s">
        <v>1231</v>
      </c>
      <c r="L291" s="1">
        <v>1</v>
      </c>
      <c r="M291" s="1">
        <v>1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f t="shared" si="10"/>
        <v>3</v>
      </c>
      <c r="U291" s="3" t="s">
        <v>240</v>
      </c>
      <c r="V291" s="3">
        <v>1</v>
      </c>
      <c r="W291" s="3" t="s">
        <v>203</v>
      </c>
      <c r="X291" s="3">
        <v>3</v>
      </c>
      <c r="Y291" s="3" t="s">
        <v>103</v>
      </c>
      <c r="Z291" s="3" t="s">
        <v>360</v>
      </c>
      <c r="AA291" s="3" t="s">
        <v>105</v>
      </c>
      <c r="AB291" s="3" t="s">
        <v>105</v>
      </c>
      <c r="AC291" s="3" t="s">
        <v>362</v>
      </c>
      <c r="AD291" s="3" t="s">
        <v>74</v>
      </c>
      <c r="AE291" s="3">
        <v>0</v>
      </c>
      <c r="AF291" s="4"/>
      <c r="AG291" s="1"/>
      <c r="AH291" s="3">
        <v>1</v>
      </c>
      <c r="AI291" s="1">
        <v>0</v>
      </c>
      <c r="AJ291" s="3">
        <v>0</v>
      </c>
      <c r="AK291" s="1">
        <v>1</v>
      </c>
      <c r="AL291" s="5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1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3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5">
        <f t="shared" si="9"/>
        <v>1</v>
      </c>
      <c r="BO291" s="1">
        <v>1</v>
      </c>
      <c r="BP291" s="1">
        <v>1</v>
      </c>
      <c r="BR291" s="1">
        <v>0</v>
      </c>
      <c r="BS291" s="4">
        <v>70</v>
      </c>
      <c r="BT291" s="1" t="s">
        <v>114</v>
      </c>
    </row>
    <row r="292" spans="1:74" x14ac:dyDescent="0.25">
      <c r="A292" s="3" t="s">
        <v>66</v>
      </c>
      <c r="B292" s="1" t="s">
        <v>94</v>
      </c>
      <c r="C292" s="1" t="s">
        <v>59</v>
      </c>
      <c r="D292" s="1" t="s">
        <v>77</v>
      </c>
      <c r="E292" s="1" t="s">
        <v>2851</v>
      </c>
      <c r="F292" s="1" t="s">
        <v>1211</v>
      </c>
      <c r="G292" s="1" t="s">
        <v>1226</v>
      </c>
      <c r="H292" s="2" t="s">
        <v>2897</v>
      </c>
      <c r="L292" s="1">
        <v>0</v>
      </c>
      <c r="M292" s="1">
        <v>1</v>
      </c>
      <c r="N292" s="1">
        <v>0</v>
      </c>
      <c r="O292" s="1">
        <v>1</v>
      </c>
      <c r="P292" s="1">
        <v>0</v>
      </c>
      <c r="Q292" s="1">
        <v>0</v>
      </c>
      <c r="R292" s="1">
        <v>0</v>
      </c>
      <c r="S292" s="1">
        <v>0</v>
      </c>
      <c r="T292" s="1">
        <f>SUM(L292:S292)</f>
        <v>2</v>
      </c>
      <c r="U292" s="3" t="s">
        <v>240</v>
      </c>
      <c r="V292" s="3">
        <v>1</v>
      </c>
      <c r="W292" s="3" t="s">
        <v>203</v>
      </c>
      <c r="X292" s="3">
        <v>3</v>
      </c>
      <c r="Y292" s="3" t="s">
        <v>103</v>
      </c>
      <c r="Z292" s="3" t="s">
        <v>8</v>
      </c>
      <c r="AA292" s="3" t="s">
        <v>105</v>
      </c>
      <c r="AB292" s="3" t="s">
        <v>105</v>
      </c>
      <c r="AC292" s="3" t="s">
        <v>362</v>
      </c>
      <c r="AD292" s="3" t="s">
        <v>74</v>
      </c>
      <c r="AE292" s="3">
        <v>0</v>
      </c>
      <c r="AF292" s="4"/>
      <c r="AG292" s="1"/>
      <c r="AH292" s="3">
        <v>1</v>
      </c>
      <c r="AI292" s="1">
        <v>0</v>
      </c>
      <c r="AJ292" s="3">
        <v>0</v>
      </c>
      <c r="AK292" s="1">
        <v>0</v>
      </c>
      <c r="AL292" s="5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1</v>
      </c>
      <c r="BE292" s="1">
        <v>0</v>
      </c>
      <c r="BF292" s="1">
        <v>0</v>
      </c>
      <c r="BG292" s="1">
        <v>0</v>
      </c>
      <c r="BH292" s="3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5">
        <f t="shared" si="9"/>
        <v>1</v>
      </c>
      <c r="BO292" s="1">
        <v>1</v>
      </c>
      <c r="BP292" s="1">
        <v>1</v>
      </c>
      <c r="BR292" s="1">
        <v>0</v>
      </c>
      <c r="BS292" s="4">
        <v>29</v>
      </c>
      <c r="BT292" s="1" t="s">
        <v>114</v>
      </c>
    </row>
    <row r="293" spans="1:74" x14ac:dyDescent="0.25">
      <c r="A293" s="3" t="s">
        <v>66</v>
      </c>
      <c r="B293" s="1" t="s">
        <v>94</v>
      </c>
      <c r="C293" s="1" t="s">
        <v>59</v>
      </c>
      <c r="D293" s="1" t="s">
        <v>77</v>
      </c>
      <c r="E293" s="1" t="s">
        <v>2851</v>
      </c>
      <c r="F293" s="1" t="s">
        <v>1232</v>
      </c>
      <c r="G293" s="1" t="s">
        <v>1233</v>
      </c>
      <c r="H293" s="2" t="s">
        <v>1234</v>
      </c>
      <c r="I293" s="1" t="s">
        <v>2999</v>
      </c>
      <c r="K293" s="1" t="s">
        <v>1235</v>
      </c>
      <c r="L293" s="1">
        <v>1</v>
      </c>
      <c r="M293" s="1">
        <v>1</v>
      </c>
      <c r="N293" s="1">
        <v>1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f t="shared" si="10"/>
        <v>4</v>
      </c>
      <c r="U293" s="3" t="s">
        <v>240</v>
      </c>
      <c r="V293" s="3">
        <v>5</v>
      </c>
      <c r="W293" s="3" t="s">
        <v>203</v>
      </c>
      <c r="X293" s="3">
        <v>2.8</v>
      </c>
      <c r="Y293" s="3" t="s">
        <v>103</v>
      </c>
      <c r="Z293" s="3" t="s">
        <v>104</v>
      </c>
      <c r="AA293" s="3" t="s">
        <v>105</v>
      </c>
      <c r="AB293" s="3" t="s">
        <v>105</v>
      </c>
      <c r="AC293" s="3" t="s">
        <v>362</v>
      </c>
      <c r="AD293" s="3" t="s">
        <v>74</v>
      </c>
      <c r="AE293" s="3">
        <v>0</v>
      </c>
      <c r="AF293" s="4"/>
      <c r="AG293" s="1" t="s">
        <v>188</v>
      </c>
      <c r="AH293" s="3">
        <v>1</v>
      </c>
      <c r="AI293" s="1">
        <v>0</v>
      </c>
      <c r="AJ293" s="3">
        <v>0</v>
      </c>
      <c r="AK293" s="1">
        <v>0</v>
      </c>
      <c r="AL293" s="5">
        <v>0</v>
      </c>
      <c r="AM293" s="1">
        <v>1</v>
      </c>
      <c r="AN293" s="1">
        <v>1</v>
      </c>
      <c r="AO293" s="1">
        <v>1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1</v>
      </c>
      <c r="AZ293" s="1">
        <v>0</v>
      </c>
      <c r="BA293" s="1">
        <v>0</v>
      </c>
      <c r="BB293" s="1">
        <v>0</v>
      </c>
      <c r="BC293" s="1">
        <v>1</v>
      </c>
      <c r="BD293" s="1">
        <v>1</v>
      </c>
      <c r="BE293" s="1">
        <v>1</v>
      </c>
      <c r="BF293" s="1">
        <v>1</v>
      </c>
      <c r="BG293" s="1">
        <v>1</v>
      </c>
      <c r="BH293" s="3">
        <v>1</v>
      </c>
      <c r="BI293" s="1">
        <v>1</v>
      </c>
      <c r="BJ293" s="1">
        <v>0</v>
      </c>
      <c r="BK293" s="1">
        <v>1</v>
      </c>
      <c r="BL293" s="1">
        <v>0</v>
      </c>
      <c r="BM293" s="1">
        <v>0</v>
      </c>
      <c r="BN293" s="5">
        <f t="shared" si="9"/>
        <v>9</v>
      </c>
      <c r="BO293" s="1">
        <v>0</v>
      </c>
      <c r="BR293" s="1">
        <v>0</v>
      </c>
      <c r="BS293" s="4" t="s">
        <v>1236</v>
      </c>
      <c r="BT293" s="1" t="s">
        <v>114</v>
      </c>
    </row>
    <row r="294" spans="1:74" x14ac:dyDescent="0.25">
      <c r="A294" s="3" t="s">
        <v>66</v>
      </c>
      <c r="B294" s="1" t="s">
        <v>94</v>
      </c>
      <c r="C294" s="1" t="s">
        <v>59</v>
      </c>
      <c r="D294" s="1" t="s">
        <v>77</v>
      </c>
      <c r="E294" s="1" t="s">
        <v>2851</v>
      </c>
      <c r="F294" s="1" t="s">
        <v>1232</v>
      </c>
      <c r="G294" s="1" t="s">
        <v>1233</v>
      </c>
      <c r="H294" s="2" t="s">
        <v>1237</v>
      </c>
      <c r="I294" s="1" t="s">
        <v>1238</v>
      </c>
      <c r="L294" s="1">
        <v>0</v>
      </c>
      <c r="M294" s="1">
        <v>0</v>
      </c>
      <c r="N294" s="1">
        <v>0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f t="shared" si="10"/>
        <v>1</v>
      </c>
      <c r="U294" s="3" t="s">
        <v>240</v>
      </c>
      <c r="V294" s="3">
        <v>3</v>
      </c>
      <c r="W294" s="3" t="s">
        <v>203</v>
      </c>
      <c r="X294" s="3">
        <v>3</v>
      </c>
      <c r="Y294" s="3" t="s">
        <v>103</v>
      </c>
      <c r="Z294" s="3" t="s">
        <v>8</v>
      </c>
      <c r="AA294" s="3" t="s">
        <v>105</v>
      </c>
      <c r="AB294" s="3" t="s">
        <v>105</v>
      </c>
      <c r="AC294" s="3" t="s">
        <v>362</v>
      </c>
      <c r="AD294" s="3" t="s">
        <v>74</v>
      </c>
      <c r="AE294" s="3">
        <v>0</v>
      </c>
      <c r="AF294" s="3"/>
      <c r="AG294" s="1" t="s">
        <v>188</v>
      </c>
      <c r="AH294" s="3">
        <v>1</v>
      </c>
      <c r="AI294" s="1">
        <v>0</v>
      </c>
      <c r="AJ294" s="3">
        <v>0</v>
      </c>
      <c r="AK294" s="1">
        <v>0</v>
      </c>
      <c r="AL294" s="5">
        <v>1</v>
      </c>
      <c r="AM294" s="1">
        <v>1</v>
      </c>
      <c r="AN294" s="1">
        <v>0</v>
      </c>
      <c r="AO294" s="1">
        <v>1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5">
        <v>1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1</v>
      </c>
      <c r="BF294" s="1">
        <v>1</v>
      </c>
      <c r="BG294" s="1">
        <v>1</v>
      </c>
      <c r="BH294" s="3">
        <v>1</v>
      </c>
      <c r="BI294" s="1">
        <v>1</v>
      </c>
      <c r="BJ294" s="1">
        <v>0</v>
      </c>
      <c r="BK294" s="1">
        <v>0</v>
      </c>
      <c r="BL294" s="1">
        <v>0</v>
      </c>
      <c r="BM294" s="1">
        <v>0</v>
      </c>
      <c r="BN294" s="5">
        <f t="shared" si="9"/>
        <v>6</v>
      </c>
      <c r="BO294" s="1">
        <v>1</v>
      </c>
      <c r="BP294" s="1">
        <v>1</v>
      </c>
      <c r="BR294" s="1">
        <v>0</v>
      </c>
      <c r="BS294" s="4">
        <v>57</v>
      </c>
      <c r="BT294" s="1" t="s">
        <v>114</v>
      </c>
    </row>
    <row r="295" spans="1:74" x14ac:dyDescent="0.25">
      <c r="A295" s="3" t="s">
        <v>66</v>
      </c>
      <c r="B295" s="1" t="s">
        <v>94</v>
      </c>
      <c r="C295" s="1" t="s">
        <v>59</v>
      </c>
      <c r="D295" s="1" t="s">
        <v>77</v>
      </c>
      <c r="E295" s="1" t="s">
        <v>2851</v>
      </c>
      <c r="F295" s="1" t="s">
        <v>1232</v>
      </c>
      <c r="G295" s="1" t="s">
        <v>1239</v>
      </c>
      <c r="H295" s="2" t="s">
        <v>3274</v>
      </c>
      <c r="I295" s="19" t="s">
        <v>3275</v>
      </c>
      <c r="J295" s="1" t="s">
        <v>3277</v>
      </c>
      <c r="K295" s="1" t="s">
        <v>3276</v>
      </c>
      <c r="L295" s="1">
        <v>1</v>
      </c>
      <c r="M295" s="1">
        <v>1</v>
      </c>
      <c r="N295" s="1">
        <v>0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f t="shared" si="10"/>
        <v>3</v>
      </c>
      <c r="U295" s="3" t="s">
        <v>240</v>
      </c>
      <c r="V295" s="3">
        <v>8</v>
      </c>
      <c r="W295" s="3" t="s">
        <v>102</v>
      </c>
      <c r="X295" s="3">
        <v>15</v>
      </c>
      <c r="Y295" s="3" t="s">
        <v>103</v>
      </c>
      <c r="Z295" s="3" t="s">
        <v>360</v>
      </c>
      <c r="AA295" s="3" t="s">
        <v>105</v>
      </c>
      <c r="AB295" s="3" t="s">
        <v>105</v>
      </c>
      <c r="AC295" s="3" t="s">
        <v>362</v>
      </c>
      <c r="AD295" s="3" t="s">
        <v>74</v>
      </c>
      <c r="AE295" s="3">
        <v>0</v>
      </c>
      <c r="AF295" s="3"/>
      <c r="AG295" s="1" t="s">
        <v>188</v>
      </c>
      <c r="AH295" s="3">
        <v>1</v>
      </c>
      <c r="AI295" s="1">
        <v>0</v>
      </c>
      <c r="AJ295" s="3">
        <v>1</v>
      </c>
      <c r="AK295" s="1">
        <v>0</v>
      </c>
      <c r="AL295" s="5">
        <v>0</v>
      </c>
      <c r="AM295" s="1">
        <v>0</v>
      </c>
      <c r="AN295" s="1">
        <v>0</v>
      </c>
      <c r="AO295" s="1">
        <v>0</v>
      </c>
      <c r="AP295" s="1">
        <v>1</v>
      </c>
      <c r="AQ295" s="1">
        <v>1</v>
      </c>
      <c r="AR295" s="1">
        <v>1</v>
      </c>
      <c r="AS295" s="1">
        <v>1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6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5">
        <f t="shared" si="9"/>
        <v>3</v>
      </c>
      <c r="BO295" s="1">
        <v>1</v>
      </c>
      <c r="BP295" s="1">
        <v>1</v>
      </c>
      <c r="BR295" s="1">
        <v>0</v>
      </c>
      <c r="BS295" s="4" t="s">
        <v>3614</v>
      </c>
      <c r="BV295" s="5"/>
    </row>
    <row r="296" spans="1:74" x14ac:dyDescent="0.25">
      <c r="A296" s="3" t="s">
        <v>66</v>
      </c>
      <c r="B296" s="1" t="s">
        <v>94</v>
      </c>
      <c r="C296" s="1" t="s">
        <v>59</v>
      </c>
      <c r="D296" s="1" t="s">
        <v>77</v>
      </c>
      <c r="E296" s="1" t="s">
        <v>2851</v>
      </c>
      <c r="F296" s="1" t="s">
        <v>1232</v>
      </c>
      <c r="G296" s="1" t="s">
        <v>1239</v>
      </c>
      <c r="H296" s="2" t="s">
        <v>1240</v>
      </c>
      <c r="I296" s="1" t="s">
        <v>3000</v>
      </c>
      <c r="K296" s="1" t="s">
        <v>1241</v>
      </c>
      <c r="L296" s="1">
        <v>1</v>
      </c>
      <c r="M296" s="1">
        <v>1</v>
      </c>
      <c r="N296" s="1">
        <v>0</v>
      </c>
      <c r="O296" s="1">
        <v>1</v>
      </c>
      <c r="P296" s="1">
        <v>0</v>
      </c>
      <c r="Q296" s="1">
        <v>0</v>
      </c>
      <c r="R296" s="1">
        <v>1</v>
      </c>
      <c r="S296" s="1">
        <v>0</v>
      </c>
      <c r="T296" s="1">
        <f t="shared" si="10"/>
        <v>4</v>
      </c>
      <c r="U296" s="3" t="s">
        <v>240</v>
      </c>
      <c r="V296" s="3">
        <v>2.4</v>
      </c>
      <c r="W296" s="3" t="s">
        <v>102</v>
      </c>
      <c r="X296" s="3">
        <v>10</v>
      </c>
      <c r="Y296" s="3" t="s">
        <v>103</v>
      </c>
      <c r="Z296" s="3" t="s">
        <v>104</v>
      </c>
      <c r="AA296" s="3" t="s">
        <v>105</v>
      </c>
      <c r="AB296" s="3" t="s">
        <v>105</v>
      </c>
      <c r="AC296" s="3" t="s">
        <v>362</v>
      </c>
      <c r="AD296" s="3" t="s">
        <v>74</v>
      </c>
      <c r="AE296" s="3">
        <v>0</v>
      </c>
      <c r="AF296" s="3"/>
      <c r="AG296" s="1" t="s">
        <v>188</v>
      </c>
      <c r="AH296" s="3">
        <v>1</v>
      </c>
      <c r="AI296" s="1">
        <v>0</v>
      </c>
      <c r="AJ296" s="3">
        <v>0</v>
      </c>
      <c r="AK296" s="1">
        <v>0</v>
      </c>
      <c r="AL296" s="5">
        <v>0</v>
      </c>
      <c r="AM296" s="1">
        <v>1</v>
      </c>
      <c r="AN296" s="1">
        <v>1</v>
      </c>
      <c r="AO296" s="1">
        <v>1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0</v>
      </c>
      <c r="BB296" s="1">
        <v>0</v>
      </c>
      <c r="BC296" s="1">
        <v>1</v>
      </c>
      <c r="BD296" s="1">
        <v>1</v>
      </c>
      <c r="BE296" s="1">
        <v>1</v>
      </c>
      <c r="BF296" s="1">
        <v>0</v>
      </c>
      <c r="BG296" s="1">
        <v>0</v>
      </c>
      <c r="BH296" s="3">
        <v>1</v>
      </c>
      <c r="BI296" s="1">
        <v>1</v>
      </c>
      <c r="BJ296" s="1">
        <v>0</v>
      </c>
      <c r="BK296" s="1">
        <v>0</v>
      </c>
      <c r="BL296" s="1">
        <v>0</v>
      </c>
      <c r="BM296" s="1">
        <v>0</v>
      </c>
      <c r="BN296" s="5">
        <f t="shared" si="9"/>
        <v>10</v>
      </c>
      <c r="BO296" s="1">
        <v>0</v>
      </c>
      <c r="BR296" s="1">
        <v>0</v>
      </c>
      <c r="BS296" s="4" t="s">
        <v>1242</v>
      </c>
      <c r="BT296" s="1" t="s">
        <v>114</v>
      </c>
      <c r="BV296" s="5"/>
    </row>
    <row r="297" spans="1:74" x14ac:dyDescent="0.25">
      <c r="A297" s="3" t="s">
        <v>66</v>
      </c>
      <c r="B297" s="1" t="s">
        <v>94</v>
      </c>
      <c r="C297" s="1" t="s">
        <v>59</v>
      </c>
      <c r="D297" s="1" t="s">
        <v>77</v>
      </c>
      <c r="E297" s="1" t="s">
        <v>2851</v>
      </c>
      <c r="F297" s="1" t="s">
        <v>1232</v>
      </c>
      <c r="G297" s="1" t="s">
        <v>1239</v>
      </c>
      <c r="H297" s="2" t="s">
        <v>1243</v>
      </c>
      <c r="I297" s="1" t="s">
        <v>1244</v>
      </c>
      <c r="K297" s="1" t="s">
        <v>1245</v>
      </c>
      <c r="L297" s="1">
        <v>1</v>
      </c>
      <c r="M297" s="1">
        <v>1</v>
      </c>
      <c r="N297" s="1">
        <v>0</v>
      </c>
      <c r="O297" s="1">
        <v>1</v>
      </c>
      <c r="P297" s="1">
        <v>0</v>
      </c>
      <c r="Q297" s="1">
        <v>0</v>
      </c>
      <c r="R297" s="1">
        <v>1</v>
      </c>
      <c r="S297" s="1">
        <v>0</v>
      </c>
      <c r="T297" s="1">
        <f t="shared" si="10"/>
        <v>4</v>
      </c>
      <c r="U297" s="3" t="s">
        <v>101</v>
      </c>
      <c r="V297" s="3">
        <v>16</v>
      </c>
      <c r="W297" s="3" t="s">
        <v>102</v>
      </c>
      <c r="X297" s="3">
        <v>15</v>
      </c>
      <c r="Y297" s="3" t="s">
        <v>103</v>
      </c>
      <c r="Z297" s="3" t="s">
        <v>8</v>
      </c>
      <c r="AA297" s="3" t="s">
        <v>105</v>
      </c>
      <c r="AB297" s="3" t="s">
        <v>105</v>
      </c>
      <c r="AC297" s="3" t="s">
        <v>362</v>
      </c>
      <c r="AD297" s="3" t="s">
        <v>74</v>
      </c>
      <c r="AE297" s="3">
        <v>0</v>
      </c>
      <c r="AF297" s="3"/>
      <c r="AG297" s="1" t="s">
        <v>188</v>
      </c>
      <c r="AH297" s="3">
        <v>1</v>
      </c>
      <c r="AI297" s="1">
        <v>0</v>
      </c>
      <c r="AJ297" s="3">
        <v>0</v>
      </c>
      <c r="AK297" s="1">
        <v>0</v>
      </c>
      <c r="AL297" s="5">
        <v>1</v>
      </c>
      <c r="AM297" s="1">
        <v>1</v>
      </c>
      <c r="AN297" s="1">
        <v>1</v>
      </c>
      <c r="AO297" s="1">
        <v>1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5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0</v>
      </c>
      <c r="BB297" s="1">
        <v>0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3">
        <v>1</v>
      </c>
      <c r="BI297" s="1">
        <v>1</v>
      </c>
      <c r="BJ297" s="1">
        <v>1</v>
      </c>
      <c r="BK297" s="1">
        <v>1</v>
      </c>
      <c r="BL297" s="1">
        <v>0</v>
      </c>
      <c r="BM297" s="1">
        <v>0</v>
      </c>
      <c r="BN297" s="5">
        <f t="shared" ref="BN297:BN361" si="11">SUM(AQ297:BM297)</f>
        <v>15</v>
      </c>
      <c r="BO297" s="1">
        <v>0</v>
      </c>
      <c r="BP297" s="1">
        <v>0</v>
      </c>
      <c r="BR297" s="1">
        <v>0</v>
      </c>
      <c r="BS297" s="4" t="s">
        <v>1246</v>
      </c>
      <c r="BT297" s="1" t="s">
        <v>76</v>
      </c>
      <c r="BV297" s="5"/>
    </row>
    <row r="298" spans="1:74" x14ac:dyDescent="0.25">
      <c r="A298" s="3" t="s">
        <v>66</v>
      </c>
      <c r="B298" s="1" t="s">
        <v>94</v>
      </c>
      <c r="C298" s="1" t="s">
        <v>59</v>
      </c>
      <c r="D298" s="1" t="s">
        <v>77</v>
      </c>
      <c r="E298" s="1" t="s">
        <v>2851</v>
      </c>
      <c r="F298" s="1" t="s">
        <v>1232</v>
      </c>
      <c r="G298" s="1" t="s">
        <v>1247</v>
      </c>
      <c r="H298" s="2" t="s">
        <v>1248</v>
      </c>
      <c r="I298" s="1" t="s">
        <v>1249</v>
      </c>
      <c r="K298" s="1" t="s">
        <v>1250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1</v>
      </c>
      <c r="R298" s="1">
        <v>0</v>
      </c>
      <c r="S298" s="1">
        <v>0</v>
      </c>
      <c r="T298" s="1">
        <f t="shared" si="10"/>
        <v>4</v>
      </c>
      <c r="U298" s="3" t="s">
        <v>81</v>
      </c>
      <c r="V298" s="3">
        <v>82</v>
      </c>
      <c r="W298" s="3" t="s">
        <v>203</v>
      </c>
      <c r="X298" s="3">
        <v>7</v>
      </c>
      <c r="Y298" s="3" t="s">
        <v>103</v>
      </c>
      <c r="Z298" s="3" t="s">
        <v>104</v>
      </c>
      <c r="AA298" s="3" t="s">
        <v>105</v>
      </c>
      <c r="AB298" s="3" t="s">
        <v>105</v>
      </c>
      <c r="AC298" s="3" t="s">
        <v>362</v>
      </c>
      <c r="AD298" s="3" t="s">
        <v>74</v>
      </c>
      <c r="AE298" s="3">
        <v>0</v>
      </c>
      <c r="AF298" s="3"/>
      <c r="AG298" s="1" t="s">
        <v>188</v>
      </c>
      <c r="AH298" s="3">
        <v>1</v>
      </c>
      <c r="AI298" s="1">
        <v>0</v>
      </c>
      <c r="AJ298" s="3">
        <v>1</v>
      </c>
      <c r="AK298" s="1">
        <v>1</v>
      </c>
      <c r="AL298" s="5">
        <v>0</v>
      </c>
      <c r="AM298" s="1">
        <v>1</v>
      </c>
      <c r="AN298" s="1">
        <v>1</v>
      </c>
      <c r="AO298" s="1">
        <v>1</v>
      </c>
      <c r="AP298" s="1">
        <v>1</v>
      </c>
      <c r="AQ298" s="1">
        <v>0</v>
      </c>
      <c r="AR298" s="1">
        <v>1</v>
      </c>
      <c r="AS298" s="1">
        <v>0</v>
      </c>
      <c r="AT298" s="1">
        <v>0</v>
      </c>
      <c r="AU298" s="1">
        <v>0</v>
      </c>
      <c r="AV298" s="1">
        <v>0</v>
      </c>
      <c r="AW298" s="1">
        <v>1</v>
      </c>
      <c r="AX298" s="1">
        <v>1</v>
      </c>
      <c r="AY298" s="1">
        <v>1</v>
      </c>
      <c r="AZ298" s="1">
        <v>0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  <c r="BH298" s="3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5">
        <f t="shared" si="11"/>
        <v>6</v>
      </c>
      <c r="BO298" s="1">
        <v>0</v>
      </c>
      <c r="BR298" s="1">
        <v>0</v>
      </c>
      <c r="BS298" s="4">
        <v>70</v>
      </c>
      <c r="BT298" s="1" t="s">
        <v>108</v>
      </c>
      <c r="BV298" s="5"/>
    </row>
    <row r="299" spans="1:74" x14ac:dyDescent="0.25">
      <c r="A299" s="3" t="s">
        <v>66</v>
      </c>
      <c r="B299" s="1" t="s">
        <v>94</v>
      </c>
      <c r="C299" s="1" t="s">
        <v>59</v>
      </c>
      <c r="D299" s="1" t="s">
        <v>77</v>
      </c>
      <c r="E299" s="1" t="s">
        <v>2851</v>
      </c>
      <c r="F299" s="1" t="s">
        <v>1232</v>
      </c>
      <c r="G299" s="1" t="s">
        <v>1251</v>
      </c>
      <c r="H299" s="2" t="s">
        <v>1252</v>
      </c>
      <c r="L299" s="1">
        <v>1</v>
      </c>
      <c r="M299" s="1">
        <v>0</v>
      </c>
      <c r="N299" s="1">
        <v>1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f t="shared" si="10"/>
        <v>3</v>
      </c>
      <c r="U299" s="3" t="s">
        <v>101</v>
      </c>
      <c r="V299" s="3">
        <v>30</v>
      </c>
      <c r="W299" s="3" t="s">
        <v>203</v>
      </c>
      <c r="X299" s="3">
        <v>8</v>
      </c>
      <c r="Y299" s="3" t="s">
        <v>103</v>
      </c>
      <c r="Z299" s="3" t="s">
        <v>360</v>
      </c>
      <c r="AA299" s="3" t="s">
        <v>105</v>
      </c>
      <c r="AB299" s="3" t="s">
        <v>105</v>
      </c>
      <c r="AC299" s="3" t="s">
        <v>362</v>
      </c>
      <c r="AD299" s="3" t="s">
        <v>74</v>
      </c>
      <c r="AE299" s="3">
        <v>0</v>
      </c>
      <c r="AF299" s="3"/>
      <c r="AG299" s="1" t="s">
        <v>188</v>
      </c>
      <c r="AH299" s="3">
        <v>1</v>
      </c>
      <c r="AI299" s="1">
        <v>0</v>
      </c>
      <c r="AJ299" s="3">
        <v>1</v>
      </c>
      <c r="AK299" s="1">
        <v>0</v>
      </c>
      <c r="AL299" s="5">
        <v>0</v>
      </c>
      <c r="AM299" s="1">
        <v>0</v>
      </c>
      <c r="AN299" s="1">
        <v>0</v>
      </c>
      <c r="AO299" s="1">
        <v>0</v>
      </c>
      <c r="AP299" s="1">
        <v>1</v>
      </c>
      <c r="AQ299" s="1">
        <v>1</v>
      </c>
      <c r="AR299" s="1">
        <v>1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3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5">
        <f t="shared" si="11"/>
        <v>2</v>
      </c>
      <c r="BO299" s="1">
        <v>1</v>
      </c>
      <c r="BP299" s="1">
        <v>1</v>
      </c>
      <c r="BR299" s="1">
        <v>0</v>
      </c>
      <c r="BU299" s="1" t="s">
        <v>1253</v>
      </c>
      <c r="BV299" s="5"/>
    </row>
    <row r="300" spans="1:74" x14ac:dyDescent="0.25">
      <c r="A300" s="3" t="s">
        <v>66</v>
      </c>
      <c r="B300" s="1" t="s">
        <v>94</v>
      </c>
      <c r="C300" s="1" t="s">
        <v>59</v>
      </c>
      <c r="D300" s="1" t="s">
        <v>77</v>
      </c>
      <c r="E300" s="1" t="s">
        <v>2851</v>
      </c>
      <c r="F300" s="1" t="s">
        <v>1232</v>
      </c>
      <c r="G300" s="1" t="s">
        <v>1251</v>
      </c>
      <c r="H300" s="2" t="s">
        <v>1254</v>
      </c>
      <c r="I300" s="1" t="s">
        <v>1255</v>
      </c>
      <c r="K300" s="1" t="s">
        <v>1256</v>
      </c>
      <c r="L300" s="1">
        <v>1</v>
      </c>
      <c r="M300" s="1">
        <v>1</v>
      </c>
      <c r="N300" s="1">
        <v>1</v>
      </c>
      <c r="O300" s="1">
        <v>0</v>
      </c>
      <c r="P300" s="1">
        <v>1</v>
      </c>
      <c r="Q300" s="1">
        <v>0</v>
      </c>
      <c r="R300" s="1">
        <v>0</v>
      </c>
      <c r="S300" s="1">
        <v>0</v>
      </c>
      <c r="T300" s="1">
        <f t="shared" si="10"/>
        <v>4</v>
      </c>
      <c r="U300" s="3" t="s">
        <v>81</v>
      </c>
      <c r="V300" s="3">
        <v>54</v>
      </c>
      <c r="W300" s="3" t="s">
        <v>203</v>
      </c>
      <c r="X300" s="3">
        <v>6</v>
      </c>
      <c r="Y300" s="3" t="s">
        <v>103</v>
      </c>
      <c r="Z300" s="3" t="s">
        <v>104</v>
      </c>
      <c r="AA300" s="3" t="s">
        <v>105</v>
      </c>
      <c r="AB300" s="3" t="s">
        <v>105</v>
      </c>
      <c r="AC300" s="3" t="s">
        <v>362</v>
      </c>
      <c r="AD300" s="3" t="s">
        <v>74</v>
      </c>
      <c r="AE300" s="3">
        <v>0</v>
      </c>
      <c r="AF300" s="3"/>
      <c r="AG300" s="1" t="s">
        <v>188</v>
      </c>
      <c r="AH300" s="3">
        <v>1</v>
      </c>
      <c r="AI300" s="1">
        <v>0</v>
      </c>
      <c r="AJ300" s="3">
        <v>0</v>
      </c>
      <c r="AK300" s="1">
        <v>0</v>
      </c>
      <c r="AL300" s="5">
        <v>1</v>
      </c>
      <c r="AM300" s="1">
        <v>1</v>
      </c>
      <c r="AN300" s="1">
        <v>1</v>
      </c>
      <c r="AO300" s="1">
        <v>1</v>
      </c>
      <c r="AP300" s="1">
        <v>0</v>
      </c>
      <c r="AQ300" s="1">
        <v>0</v>
      </c>
      <c r="AR300" s="1">
        <v>0</v>
      </c>
      <c r="AS300" s="1">
        <v>0</v>
      </c>
      <c r="AT300" s="1">
        <v>1</v>
      </c>
      <c r="AU300" s="5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0</v>
      </c>
      <c r="BA300" s="1">
        <v>0</v>
      </c>
      <c r="BB300" s="1">
        <v>0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3">
        <v>1</v>
      </c>
      <c r="BI300" s="1">
        <v>1</v>
      </c>
      <c r="BJ300" s="1">
        <v>0</v>
      </c>
      <c r="BK300" s="1">
        <v>0</v>
      </c>
      <c r="BL300" s="1">
        <v>0</v>
      </c>
      <c r="BM300" s="1">
        <v>0</v>
      </c>
      <c r="BN300" s="5">
        <f t="shared" si="11"/>
        <v>13</v>
      </c>
      <c r="BO300" s="1">
        <v>0</v>
      </c>
      <c r="BR300" s="1">
        <v>0</v>
      </c>
      <c r="BS300" s="4" t="s">
        <v>1257</v>
      </c>
      <c r="BT300" s="1" t="s">
        <v>114</v>
      </c>
      <c r="BV300" s="5"/>
    </row>
    <row r="301" spans="1:74" x14ac:dyDescent="0.25">
      <c r="A301" s="3" t="s">
        <v>66</v>
      </c>
      <c r="B301" s="1" t="s">
        <v>94</v>
      </c>
      <c r="C301" s="1" t="s">
        <v>59</v>
      </c>
      <c r="D301" s="1" t="s">
        <v>77</v>
      </c>
      <c r="E301" s="1" t="s">
        <v>2851</v>
      </c>
      <c r="F301" s="1" t="s">
        <v>1232</v>
      </c>
      <c r="G301" s="1" t="s">
        <v>1251</v>
      </c>
      <c r="H301" s="2" t="s">
        <v>1258</v>
      </c>
      <c r="I301" s="1" t="s">
        <v>1255</v>
      </c>
      <c r="J301" s="1" t="s">
        <v>1259</v>
      </c>
      <c r="K301" s="1" t="s">
        <v>1260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f t="shared" si="10"/>
        <v>1</v>
      </c>
      <c r="U301" s="3" t="s">
        <v>81</v>
      </c>
      <c r="V301" s="3">
        <v>54</v>
      </c>
      <c r="W301" s="3" t="s">
        <v>203</v>
      </c>
      <c r="X301" s="3">
        <v>5.7</v>
      </c>
      <c r="Y301" s="3" t="s">
        <v>103</v>
      </c>
      <c r="Z301" s="3" t="s">
        <v>104</v>
      </c>
      <c r="AA301" s="3" t="s">
        <v>105</v>
      </c>
      <c r="AB301" s="3" t="s">
        <v>105</v>
      </c>
      <c r="AC301" s="3" t="s">
        <v>362</v>
      </c>
      <c r="AD301" s="3" t="s">
        <v>74</v>
      </c>
      <c r="AE301" s="3">
        <v>0</v>
      </c>
      <c r="AF301" s="3"/>
      <c r="AG301" s="1"/>
      <c r="AH301" s="3">
        <v>1</v>
      </c>
      <c r="AI301" s="1">
        <v>0</v>
      </c>
      <c r="AJ301" s="3">
        <v>0</v>
      </c>
      <c r="AK301" s="1">
        <v>0</v>
      </c>
      <c r="AL301" s="5">
        <v>0</v>
      </c>
      <c r="AM301" s="1">
        <v>1</v>
      </c>
      <c r="AN301" s="1">
        <v>1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1</v>
      </c>
      <c r="AX301" s="1">
        <v>0</v>
      </c>
      <c r="AY301" s="1">
        <v>1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3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5">
        <f t="shared" si="11"/>
        <v>2</v>
      </c>
      <c r="BO301" s="1">
        <v>0</v>
      </c>
      <c r="BR301" s="1">
        <v>0</v>
      </c>
      <c r="BS301" s="4">
        <v>31</v>
      </c>
      <c r="BV301" s="5"/>
    </row>
    <row r="302" spans="1:74" x14ac:dyDescent="0.25">
      <c r="A302" s="3" t="s">
        <v>66</v>
      </c>
      <c r="B302" s="1" t="s">
        <v>94</v>
      </c>
      <c r="C302" s="1" t="s">
        <v>59</v>
      </c>
      <c r="D302" s="1" t="s">
        <v>77</v>
      </c>
      <c r="E302" s="1" t="s">
        <v>2851</v>
      </c>
      <c r="F302" s="1" t="s">
        <v>1232</v>
      </c>
      <c r="G302" s="1" t="s">
        <v>1251</v>
      </c>
      <c r="H302" s="2" t="s">
        <v>1261</v>
      </c>
      <c r="I302" s="1" t="s">
        <v>1262</v>
      </c>
      <c r="J302" s="1" t="s">
        <v>1263</v>
      </c>
      <c r="K302" s="1" t="s">
        <v>1264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0</v>
      </c>
      <c r="R302" s="1">
        <v>0</v>
      </c>
      <c r="S302" s="1">
        <v>0</v>
      </c>
      <c r="T302" s="1">
        <f t="shared" si="10"/>
        <v>5</v>
      </c>
      <c r="U302" s="3" t="s">
        <v>101</v>
      </c>
      <c r="V302" s="3">
        <v>20</v>
      </c>
      <c r="W302" s="3" t="s">
        <v>203</v>
      </c>
      <c r="X302" s="3">
        <v>6</v>
      </c>
      <c r="Y302" s="3" t="s">
        <v>103</v>
      </c>
      <c r="Z302" s="3" t="s">
        <v>104</v>
      </c>
      <c r="AA302" s="3" t="s">
        <v>105</v>
      </c>
      <c r="AB302" s="3" t="s">
        <v>105</v>
      </c>
      <c r="AC302" s="3" t="s">
        <v>362</v>
      </c>
      <c r="AD302" s="3" t="s">
        <v>74</v>
      </c>
      <c r="AE302" s="3">
        <v>0</v>
      </c>
      <c r="AF302" s="3"/>
      <c r="AG302" s="1" t="s">
        <v>188</v>
      </c>
      <c r="AH302" s="3">
        <v>1</v>
      </c>
      <c r="AI302" s="1">
        <v>0</v>
      </c>
      <c r="AJ302" s="3">
        <v>0</v>
      </c>
      <c r="AK302" s="1">
        <v>0</v>
      </c>
      <c r="AL302" s="5">
        <v>1</v>
      </c>
      <c r="AM302" s="1">
        <v>1</v>
      </c>
      <c r="AN302" s="1">
        <v>1</v>
      </c>
      <c r="AO302" s="1">
        <v>1</v>
      </c>
      <c r="AP302" s="1">
        <v>0</v>
      </c>
      <c r="AQ302" s="1">
        <v>0</v>
      </c>
      <c r="AR302" s="1">
        <v>0</v>
      </c>
      <c r="AS302" s="1">
        <v>0</v>
      </c>
      <c r="AT302" s="1">
        <v>1</v>
      </c>
      <c r="AU302" s="1">
        <v>0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0</v>
      </c>
      <c r="BB302" s="1">
        <v>0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3">
        <v>1</v>
      </c>
      <c r="BI302" s="1">
        <v>1</v>
      </c>
      <c r="BJ302" s="1">
        <v>1</v>
      </c>
      <c r="BK302" s="1">
        <v>1</v>
      </c>
      <c r="BL302" s="1">
        <v>0</v>
      </c>
      <c r="BM302" s="1">
        <v>0</v>
      </c>
      <c r="BN302" s="5">
        <f t="shared" si="11"/>
        <v>15</v>
      </c>
      <c r="BO302" s="1">
        <v>0</v>
      </c>
      <c r="BR302" s="1">
        <v>0</v>
      </c>
      <c r="BS302" s="4" t="s">
        <v>1265</v>
      </c>
      <c r="BT302" s="1" t="s">
        <v>76</v>
      </c>
      <c r="BV302" s="5"/>
    </row>
    <row r="303" spans="1:74" x14ac:dyDescent="0.25">
      <c r="A303" s="3" t="s">
        <v>66</v>
      </c>
      <c r="B303" s="1" t="s">
        <v>94</v>
      </c>
      <c r="C303" s="1" t="s">
        <v>59</v>
      </c>
      <c r="D303" s="1" t="s">
        <v>77</v>
      </c>
      <c r="E303" s="1" t="s">
        <v>2851</v>
      </c>
      <c r="F303" s="1" t="s">
        <v>1232</v>
      </c>
      <c r="G303" s="1" t="s">
        <v>1251</v>
      </c>
      <c r="H303" s="2" t="s">
        <v>1266</v>
      </c>
      <c r="I303" s="1" t="s">
        <v>1267</v>
      </c>
      <c r="J303" s="1" t="s">
        <v>1268</v>
      </c>
      <c r="K303" s="1" t="s">
        <v>1269</v>
      </c>
      <c r="L303" s="1">
        <v>1</v>
      </c>
      <c r="M303" s="1">
        <v>1</v>
      </c>
      <c r="N303" s="1">
        <v>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f t="shared" si="10"/>
        <v>3</v>
      </c>
      <c r="U303" s="3" t="s">
        <v>81</v>
      </c>
      <c r="V303" s="3">
        <v>85</v>
      </c>
      <c r="W303" s="3" t="s">
        <v>203</v>
      </c>
      <c r="X303" s="3">
        <v>6</v>
      </c>
      <c r="Y303" s="3" t="s">
        <v>103</v>
      </c>
      <c r="Z303" s="3" t="s">
        <v>421</v>
      </c>
      <c r="AA303" s="3" t="s">
        <v>105</v>
      </c>
      <c r="AB303" s="3" t="s">
        <v>105</v>
      </c>
      <c r="AC303" s="3" t="s">
        <v>362</v>
      </c>
      <c r="AD303" s="3" t="s">
        <v>74</v>
      </c>
      <c r="AE303" s="3">
        <v>0</v>
      </c>
      <c r="AF303" s="3"/>
      <c r="AG303" s="1" t="s">
        <v>188</v>
      </c>
      <c r="AH303" s="3">
        <v>1</v>
      </c>
      <c r="AI303" s="1">
        <v>0</v>
      </c>
      <c r="AJ303" s="3">
        <v>0</v>
      </c>
      <c r="AK303" s="1">
        <v>1</v>
      </c>
      <c r="AL303" s="5">
        <v>1</v>
      </c>
      <c r="AM303" s="1">
        <v>1</v>
      </c>
      <c r="AN303" s="1">
        <v>1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1</v>
      </c>
      <c r="AU303" s="5">
        <v>1</v>
      </c>
      <c r="AV303" s="1">
        <v>0</v>
      </c>
      <c r="AW303" s="1">
        <v>1</v>
      </c>
      <c r="AX303" s="1">
        <v>0</v>
      </c>
      <c r="AY303" s="1">
        <v>1</v>
      </c>
      <c r="AZ303" s="1">
        <v>0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3">
        <v>1</v>
      </c>
      <c r="BI303" s="1">
        <v>1</v>
      </c>
      <c r="BJ303" s="1">
        <v>0</v>
      </c>
      <c r="BK303" s="1">
        <v>0</v>
      </c>
      <c r="BL303" s="1">
        <v>0</v>
      </c>
      <c r="BM303" s="1">
        <v>0</v>
      </c>
      <c r="BN303" s="5">
        <f t="shared" si="11"/>
        <v>13</v>
      </c>
      <c r="BO303" s="1">
        <v>0</v>
      </c>
      <c r="BR303" s="1">
        <v>0</v>
      </c>
      <c r="BS303" s="4" t="s">
        <v>1270</v>
      </c>
      <c r="BT303" s="1" t="s">
        <v>76</v>
      </c>
      <c r="BV303" s="5"/>
    </row>
    <row r="304" spans="1:74" x14ac:dyDescent="0.25">
      <c r="A304" s="3" t="s">
        <v>66</v>
      </c>
      <c r="B304" s="1" t="s">
        <v>94</v>
      </c>
      <c r="C304" s="1" t="s">
        <v>59</v>
      </c>
      <c r="D304" s="1" t="s">
        <v>77</v>
      </c>
      <c r="E304" s="1" t="s">
        <v>2851</v>
      </c>
      <c r="F304" s="1" t="s">
        <v>1232</v>
      </c>
      <c r="G304" s="1" t="s">
        <v>1271</v>
      </c>
      <c r="H304" s="2" t="s">
        <v>1272</v>
      </c>
      <c r="I304" s="1" t="s">
        <v>3001</v>
      </c>
      <c r="J304" s="1" t="s">
        <v>1273</v>
      </c>
      <c r="K304" s="1" t="s">
        <v>1274</v>
      </c>
      <c r="L304" s="1">
        <v>1</v>
      </c>
      <c r="M304" s="1">
        <v>1</v>
      </c>
      <c r="N304" s="1">
        <v>0</v>
      </c>
      <c r="O304" s="1">
        <v>1</v>
      </c>
      <c r="P304" s="1">
        <v>1</v>
      </c>
      <c r="Q304" s="1">
        <v>1</v>
      </c>
      <c r="R304" s="1">
        <v>1</v>
      </c>
      <c r="S304" s="1">
        <v>0</v>
      </c>
      <c r="T304" s="1">
        <f t="shared" si="10"/>
        <v>6</v>
      </c>
      <c r="U304" s="3" t="s">
        <v>240</v>
      </c>
      <c r="V304" s="3">
        <v>5</v>
      </c>
      <c r="W304" s="3" t="s">
        <v>203</v>
      </c>
      <c r="X304" s="3">
        <v>7.5</v>
      </c>
      <c r="Y304" s="3" t="s">
        <v>103</v>
      </c>
      <c r="Z304" s="3" t="s">
        <v>104</v>
      </c>
      <c r="AA304" s="3" t="s">
        <v>105</v>
      </c>
      <c r="AB304" s="3" t="s">
        <v>105</v>
      </c>
      <c r="AC304" s="3" t="s">
        <v>362</v>
      </c>
      <c r="AD304" s="3" t="s">
        <v>74</v>
      </c>
      <c r="AE304" s="3">
        <v>0</v>
      </c>
      <c r="AF304" s="3"/>
      <c r="AG304" s="1" t="s">
        <v>188</v>
      </c>
      <c r="AH304" s="3">
        <v>1</v>
      </c>
      <c r="AI304" s="1">
        <v>0</v>
      </c>
      <c r="AJ304" s="3">
        <v>0</v>
      </c>
      <c r="AK304" s="1">
        <v>0</v>
      </c>
      <c r="AL304" s="5">
        <v>1</v>
      </c>
      <c r="AM304" s="1">
        <v>1</v>
      </c>
      <c r="AN304" s="1">
        <v>1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5">
        <v>1</v>
      </c>
      <c r="AV304" s="1">
        <v>1</v>
      </c>
      <c r="AW304" s="1">
        <v>1</v>
      </c>
      <c r="AX304" s="1">
        <v>0</v>
      </c>
      <c r="AY304" s="1">
        <v>1</v>
      </c>
      <c r="AZ304" s="1">
        <v>1</v>
      </c>
      <c r="BA304" s="1">
        <v>0</v>
      </c>
      <c r="BB304" s="1">
        <v>0</v>
      </c>
      <c r="BC304" s="1">
        <v>1</v>
      </c>
      <c r="BD304" s="1">
        <v>1</v>
      </c>
      <c r="BE304" s="1">
        <v>1</v>
      </c>
      <c r="BF304" s="1">
        <v>1</v>
      </c>
      <c r="BG304" s="1">
        <v>1</v>
      </c>
      <c r="BH304" s="3">
        <v>1</v>
      </c>
      <c r="BI304" s="1">
        <v>1</v>
      </c>
      <c r="BJ304" s="1">
        <v>0</v>
      </c>
      <c r="BK304" s="1">
        <v>0</v>
      </c>
      <c r="BL304" s="1">
        <v>0</v>
      </c>
      <c r="BM304" s="1">
        <v>0</v>
      </c>
      <c r="BN304" s="5">
        <f t="shared" si="11"/>
        <v>12</v>
      </c>
      <c r="BO304" s="1">
        <v>0</v>
      </c>
      <c r="BR304" s="1">
        <v>0</v>
      </c>
      <c r="BS304" s="4" t="s">
        <v>1275</v>
      </c>
      <c r="BT304" s="1" t="s">
        <v>76</v>
      </c>
      <c r="BV304" s="5"/>
    </row>
    <row r="305" spans="1:74" x14ac:dyDescent="0.25">
      <c r="A305" s="3" t="s">
        <v>66</v>
      </c>
      <c r="B305" s="1" t="s">
        <v>94</v>
      </c>
      <c r="C305" s="1" t="s">
        <v>59</v>
      </c>
      <c r="D305" s="1" t="s">
        <v>77</v>
      </c>
      <c r="E305" s="1" t="s">
        <v>2851</v>
      </c>
      <c r="F305" s="1" t="s">
        <v>1232</v>
      </c>
      <c r="G305" s="1" t="s">
        <v>1271</v>
      </c>
      <c r="H305" s="2" t="s">
        <v>1276</v>
      </c>
      <c r="I305" s="1" t="s">
        <v>3002</v>
      </c>
      <c r="K305" s="1" t="s">
        <v>1277</v>
      </c>
      <c r="L305" s="1">
        <v>1</v>
      </c>
      <c r="M305" s="1">
        <v>1</v>
      </c>
      <c r="N305" s="1">
        <v>0</v>
      </c>
      <c r="O305" s="1">
        <v>1</v>
      </c>
      <c r="P305" s="1">
        <v>1</v>
      </c>
      <c r="Q305" s="1">
        <v>1</v>
      </c>
      <c r="R305" s="1">
        <v>0</v>
      </c>
      <c r="S305" s="1">
        <v>0</v>
      </c>
      <c r="T305" s="1">
        <f t="shared" si="10"/>
        <v>5</v>
      </c>
      <c r="U305" s="3" t="s">
        <v>67</v>
      </c>
      <c r="V305" s="3">
        <v>35</v>
      </c>
      <c r="W305" s="3" t="s">
        <v>203</v>
      </c>
      <c r="X305" s="3">
        <v>5</v>
      </c>
      <c r="Y305" s="3" t="s">
        <v>103</v>
      </c>
      <c r="Z305" s="3" t="s">
        <v>104</v>
      </c>
      <c r="AA305" s="3" t="s">
        <v>105</v>
      </c>
      <c r="AB305" s="3" t="s">
        <v>105</v>
      </c>
      <c r="AC305" s="3" t="s">
        <v>362</v>
      </c>
      <c r="AD305" s="3" t="s">
        <v>74</v>
      </c>
      <c r="AE305" s="3">
        <v>0</v>
      </c>
      <c r="AF305" s="3"/>
      <c r="AG305" s="1" t="s">
        <v>188</v>
      </c>
      <c r="AH305" s="3">
        <v>1</v>
      </c>
      <c r="AI305" s="1">
        <v>0</v>
      </c>
      <c r="AJ305" s="3">
        <v>1</v>
      </c>
      <c r="AK305" s="1">
        <v>0</v>
      </c>
      <c r="AL305" s="5">
        <v>1</v>
      </c>
      <c r="AM305" s="1">
        <v>1</v>
      </c>
      <c r="AN305" s="1">
        <v>1</v>
      </c>
      <c r="AO305" s="1">
        <v>1</v>
      </c>
      <c r="AP305" s="1">
        <v>1</v>
      </c>
      <c r="AQ305" s="1">
        <v>1</v>
      </c>
      <c r="AR305" s="1">
        <v>0</v>
      </c>
      <c r="AS305" s="1">
        <v>0</v>
      </c>
      <c r="AT305" s="1">
        <v>1</v>
      </c>
      <c r="AU305" s="5">
        <v>1</v>
      </c>
      <c r="AV305" s="1">
        <v>0</v>
      </c>
      <c r="AW305" s="1">
        <v>1</v>
      </c>
      <c r="AX305" s="1">
        <v>1</v>
      </c>
      <c r="AY305" s="1">
        <v>1</v>
      </c>
      <c r="AZ305" s="1">
        <v>1</v>
      </c>
      <c r="BA305" s="1">
        <v>0</v>
      </c>
      <c r="BB305" s="1">
        <v>0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3">
        <v>1</v>
      </c>
      <c r="BI305" s="1">
        <v>1</v>
      </c>
      <c r="BJ305" s="1">
        <v>0</v>
      </c>
      <c r="BK305" s="1">
        <v>1</v>
      </c>
      <c r="BL305" s="1">
        <v>0</v>
      </c>
      <c r="BM305" s="1">
        <v>0</v>
      </c>
      <c r="BN305" s="5">
        <f t="shared" si="11"/>
        <v>15</v>
      </c>
      <c r="BO305" s="1">
        <v>0</v>
      </c>
      <c r="BR305" s="1">
        <v>0</v>
      </c>
      <c r="BS305" s="4" t="s">
        <v>1278</v>
      </c>
      <c r="BT305" s="1" t="s">
        <v>114</v>
      </c>
      <c r="BV305" s="5"/>
    </row>
    <row r="306" spans="1:74" x14ac:dyDescent="0.25">
      <c r="A306" s="3" t="s">
        <v>66</v>
      </c>
      <c r="B306" s="1" t="s">
        <v>94</v>
      </c>
      <c r="C306" s="1" t="s">
        <v>59</v>
      </c>
      <c r="D306" s="1" t="s">
        <v>77</v>
      </c>
      <c r="E306" s="1" t="s">
        <v>2851</v>
      </c>
      <c r="F306" s="1" t="s">
        <v>1232</v>
      </c>
      <c r="G306" s="1" t="s">
        <v>1279</v>
      </c>
      <c r="H306" s="2" t="s">
        <v>1280</v>
      </c>
      <c r="I306" s="1" t="s">
        <v>3003</v>
      </c>
      <c r="J306" s="1" t="s">
        <v>1281</v>
      </c>
      <c r="K306" s="1" t="s">
        <v>1282</v>
      </c>
      <c r="L306" s="1">
        <v>1</v>
      </c>
      <c r="M306" s="1">
        <v>1</v>
      </c>
      <c r="N306" s="1">
        <v>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f t="shared" si="10"/>
        <v>3</v>
      </c>
      <c r="U306" s="3" t="s">
        <v>81</v>
      </c>
      <c r="V306" s="3">
        <v>70</v>
      </c>
      <c r="W306" s="3" t="s">
        <v>203</v>
      </c>
      <c r="X306" s="3">
        <v>4</v>
      </c>
      <c r="Y306" s="3" t="s">
        <v>103</v>
      </c>
      <c r="Z306" s="3" t="s">
        <v>8</v>
      </c>
      <c r="AA306" s="3" t="s">
        <v>105</v>
      </c>
      <c r="AB306" s="3" t="s">
        <v>105</v>
      </c>
      <c r="AC306" s="3" t="s">
        <v>362</v>
      </c>
      <c r="AD306" s="3" t="s">
        <v>74</v>
      </c>
      <c r="AE306" s="3">
        <v>1</v>
      </c>
      <c r="AF306" s="3" t="s">
        <v>152</v>
      </c>
      <c r="AG306" s="1" t="s">
        <v>152</v>
      </c>
      <c r="AH306" s="3">
        <v>1</v>
      </c>
      <c r="AI306" s="1">
        <v>0</v>
      </c>
      <c r="AJ306" s="3">
        <v>0</v>
      </c>
      <c r="AK306" s="1">
        <v>0</v>
      </c>
      <c r="AL306" s="5">
        <v>0</v>
      </c>
      <c r="AM306" s="1">
        <v>1</v>
      </c>
      <c r="AN306" s="1">
        <v>1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1</v>
      </c>
      <c r="AW306" s="1">
        <v>1</v>
      </c>
      <c r="AX306" s="1">
        <v>1</v>
      </c>
      <c r="AY306" s="1">
        <v>1</v>
      </c>
      <c r="AZ306" s="1">
        <v>1</v>
      </c>
      <c r="BA306" s="1">
        <v>0</v>
      </c>
      <c r="BB306" s="1">
        <v>0</v>
      </c>
      <c r="BC306" s="1">
        <v>1</v>
      </c>
      <c r="BD306" s="1">
        <v>1</v>
      </c>
      <c r="BE306" s="1">
        <v>1</v>
      </c>
      <c r="BF306" s="1">
        <v>1</v>
      </c>
      <c r="BG306" s="1">
        <v>1</v>
      </c>
      <c r="BH306" s="3">
        <v>1</v>
      </c>
      <c r="BI306" s="1">
        <v>1</v>
      </c>
      <c r="BJ306" s="1">
        <v>0</v>
      </c>
      <c r="BK306" s="1">
        <v>0</v>
      </c>
      <c r="BL306" s="1">
        <v>0</v>
      </c>
      <c r="BM306" s="1">
        <v>0</v>
      </c>
      <c r="BN306" s="5">
        <f t="shared" si="11"/>
        <v>12</v>
      </c>
      <c r="BO306" s="1">
        <v>1</v>
      </c>
      <c r="BP306" s="1">
        <v>1</v>
      </c>
      <c r="BR306" s="1">
        <v>0</v>
      </c>
      <c r="BS306" s="4" t="s">
        <v>1283</v>
      </c>
      <c r="BT306" s="1" t="s">
        <v>76</v>
      </c>
      <c r="BV306" s="5"/>
    </row>
    <row r="307" spans="1:74" x14ac:dyDescent="0.25">
      <c r="A307" s="3" t="s">
        <v>66</v>
      </c>
      <c r="B307" s="1" t="s">
        <v>94</v>
      </c>
      <c r="C307" s="1" t="s">
        <v>59</v>
      </c>
      <c r="D307" s="1" t="s">
        <v>77</v>
      </c>
      <c r="E307" s="1" t="s">
        <v>2851</v>
      </c>
      <c r="F307" s="1" t="s">
        <v>1232</v>
      </c>
      <c r="G307" s="1" t="s">
        <v>1279</v>
      </c>
      <c r="H307" s="2" t="s">
        <v>1284</v>
      </c>
      <c r="I307" s="1" t="s">
        <v>3004</v>
      </c>
      <c r="J307" s="1" t="s">
        <v>1285</v>
      </c>
      <c r="K307" s="1" t="s">
        <v>1286</v>
      </c>
      <c r="L307" s="1">
        <v>1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f t="shared" si="10"/>
        <v>2</v>
      </c>
      <c r="U307" s="3" t="s">
        <v>101</v>
      </c>
      <c r="V307" s="3">
        <v>18</v>
      </c>
      <c r="W307" s="3" t="s">
        <v>203</v>
      </c>
      <c r="X307" s="3">
        <v>5</v>
      </c>
      <c r="Y307" s="3" t="s">
        <v>103</v>
      </c>
      <c r="Z307" s="3" t="s">
        <v>360</v>
      </c>
      <c r="AA307" s="3" t="s">
        <v>105</v>
      </c>
      <c r="AB307" s="3" t="s">
        <v>105</v>
      </c>
      <c r="AC307" s="3" t="s">
        <v>362</v>
      </c>
      <c r="AD307" s="3" t="s">
        <v>74</v>
      </c>
      <c r="AE307" s="3">
        <v>0</v>
      </c>
      <c r="AF307" s="3"/>
      <c r="AG307" s="1" t="s">
        <v>188</v>
      </c>
      <c r="AH307" s="3">
        <v>1</v>
      </c>
      <c r="AI307" s="1">
        <v>0</v>
      </c>
      <c r="AJ307" s="3">
        <v>1</v>
      </c>
      <c r="AK307" s="1">
        <v>0</v>
      </c>
      <c r="AL307" s="5">
        <v>0</v>
      </c>
      <c r="AM307" s="1">
        <v>0</v>
      </c>
      <c r="AN307" s="1">
        <v>0</v>
      </c>
      <c r="AO307" s="1">
        <v>0</v>
      </c>
      <c r="AP307" s="1">
        <v>1</v>
      </c>
      <c r="AQ307" s="1">
        <v>1</v>
      </c>
      <c r="AR307" s="1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3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5">
        <f t="shared" si="11"/>
        <v>2</v>
      </c>
      <c r="BO307" s="1">
        <v>1</v>
      </c>
      <c r="BP307" s="1">
        <v>1</v>
      </c>
      <c r="BR307" s="1">
        <v>0</v>
      </c>
      <c r="BS307" s="4" t="s">
        <v>1287</v>
      </c>
      <c r="BV307" s="5"/>
    </row>
    <row r="308" spans="1:74" x14ac:dyDescent="0.25">
      <c r="A308" s="3" t="s">
        <v>66</v>
      </c>
      <c r="B308" s="1" t="s">
        <v>94</v>
      </c>
      <c r="C308" s="1" t="s">
        <v>59</v>
      </c>
      <c r="D308" s="1" t="s">
        <v>77</v>
      </c>
      <c r="E308" s="1" t="s">
        <v>2851</v>
      </c>
      <c r="F308" s="1" t="s">
        <v>1232</v>
      </c>
      <c r="G308" s="1" t="s">
        <v>1279</v>
      </c>
      <c r="H308" s="2" t="s">
        <v>1288</v>
      </c>
      <c r="I308" s="1" t="s">
        <v>1289</v>
      </c>
      <c r="L308" s="1">
        <v>1</v>
      </c>
      <c r="M308" s="1">
        <v>1</v>
      </c>
      <c r="N308" s="1">
        <v>1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f t="shared" si="10"/>
        <v>3</v>
      </c>
      <c r="U308" s="3" t="s">
        <v>81</v>
      </c>
      <c r="V308" s="3">
        <v>85</v>
      </c>
      <c r="W308" s="3" t="s">
        <v>203</v>
      </c>
      <c r="X308" s="3">
        <v>2.8</v>
      </c>
      <c r="Y308" s="3" t="s">
        <v>103</v>
      </c>
      <c r="Z308" s="3" t="s">
        <v>360</v>
      </c>
      <c r="AA308" s="3" t="s">
        <v>105</v>
      </c>
      <c r="AB308" s="3" t="s">
        <v>105</v>
      </c>
      <c r="AC308" s="3" t="s">
        <v>362</v>
      </c>
      <c r="AD308" s="3" t="s">
        <v>74</v>
      </c>
      <c r="AE308" s="3">
        <v>0</v>
      </c>
      <c r="AF308" s="3"/>
      <c r="AG308" s="1" t="s">
        <v>188</v>
      </c>
      <c r="AH308" s="3">
        <v>1</v>
      </c>
      <c r="AI308" s="1">
        <v>0</v>
      </c>
      <c r="AJ308" s="3">
        <v>0</v>
      </c>
      <c r="AK308" s="1">
        <v>1</v>
      </c>
      <c r="AL308" s="5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1</v>
      </c>
      <c r="BB308" s="1">
        <v>1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3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5">
        <f t="shared" si="11"/>
        <v>2</v>
      </c>
      <c r="BO308" s="1">
        <v>1</v>
      </c>
      <c r="BP308" s="1">
        <v>1</v>
      </c>
      <c r="BR308" s="1">
        <v>0</v>
      </c>
      <c r="BS308" s="4">
        <v>70</v>
      </c>
      <c r="BT308" s="1" t="s">
        <v>114</v>
      </c>
      <c r="BV308" s="5"/>
    </row>
    <row r="309" spans="1:74" x14ac:dyDescent="0.25">
      <c r="A309" s="3" t="s">
        <v>66</v>
      </c>
      <c r="B309" s="1" t="s">
        <v>94</v>
      </c>
      <c r="C309" s="1" t="s">
        <v>59</v>
      </c>
      <c r="D309" s="1" t="s">
        <v>77</v>
      </c>
      <c r="E309" s="1" t="s">
        <v>2851</v>
      </c>
      <c r="F309" s="1" t="s">
        <v>1232</v>
      </c>
      <c r="G309" s="1" t="s">
        <v>1290</v>
      </c>
      <c r="H309" s="2" t="s">
        <v>1291</v>
      </c>
      <c r="I309" s="1" t="s">
        <v>3005</v>
      </c>
      <c r="K309" s="1" t="s">
        <v>1292</v>
      </c>
      <c r="L309" s="1">
        <v>1</v>
      </c>
      <c r="M309" s="1">
        <v>1</v>
      </c>
      <c r="N309" s="1">
        <v>1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f t="shared" si="10"/>
        <v>4</v>
      </c>
      <c r="U309" s="3" t="s">
        <v>81</v>
      </c>
      <c r="V309" s="3">
        <v>85</v>
      </c>
      <c r="W309" s="3" t="s">
        <v>203</v>
      </c>
      <c r="X309" s="3">
        <v>8</v>
      </c>
      <c r="Y309" s="3" t="s">
        <v>103</v>
      </c>
      <c r="Z309" s="3" t="s">
        <v>104</v>
      </c>
      <c r="AA309" s="3" t="s">
        <v>105</v>
      </c>
      <c r="AB309" s="3" t="s">
        <v>105</v>
      </c>
      <c r="AC309" s="3" t="s">
        <v>362</v>
      </c>
      <c r="AD309" s="3" t="s">
        <v>74</v>
      </c>
      <c r="AE309" s="3">
        <v>0</v>
      </c>
      <c r="AF309" s="3"/>
      <c r="AG309" s="1" t="s">
        <v>188</v>
      </c>
      <c r="AH309" s="3">
        <v>1</v>
      </c>
      <c r="AI309" s="1">
        <v>1</v>
      </c>
      <c r="AJ309" s="3">
        <v>1</v>
      </c>
      <c r="AK309" s="1">
        <v>1</v>
      </c>
      <c r="AL309" s="5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0</v>
      </c>
      <c r="AT309" s="1">
        <v>1</v>
      </c>
      <c r="AU309" s="5">
        <v>1</v>
      </c>
      <c r="AV309" s="1">
        <v>0</v>
      </c>
      <c r="AW309" s="1">
        <v>1</v>
      </c>
      <c r="AX309" s="1">
        <v>1</v>
      </c>
      <c r="AY309" s="1">
        <v>1</v>
      </c>
      <c r="AZ309" s="1">
        <v>0</v>
      </c>
      <c r="BA309" s="1">
        <v>1</v>
      </c>
      <c r="BB309" s="1">
        <v>1</v>
      </c>
      <c r="BC309" s="1">
        <v>1</v>
      </c>
      <c r="BD309" s="1">
        <v>0</v>
      </c>
      <c r="BE309" s="1">
        <v>1</v>
      </c>
      <c r="BF309" s="1">
        <v>1</v>
      </c>
      <c r="BG309" s="1">
        <v>1</v>
      </c>
      <c r="BH309" s="3">
        <v>1</v>
      </c>
      <c r="BI309" s="1">
        <v>1</v>
      </c>
      <c r="BJ309" s="1">
        <v>0</v>
      </c>
      <c r="BK309" s="1">
        <v>1</v>
      </c>
      <c r="BL309" s="1">
        <v>1</v>
      </c>
      <c r="BM309" s="1">
        <v>1</v>
      </c>
      <c r="BN309" s="5">
        <f t="shared" si="11"/>
        <v>18</v>
      </c>
      <c r="BO309" s="1">
        <v>0</v>
      </c>
      <c r="BR309" s="1">
        <v>0</v>
      </c>
      <c r="BS309" s="4" t="s">
        <v>1293</v>
      </c>
      <c r="BT309" s="1" t="s">
        <v>114</v>
      </c>
      <c r="BV309" s="5"/>
    </row>
    <row r="310" spans="1:74" x14ac:dyDescent="0.25">
      <c r="A310" s="3" t="s">
        <v>66</v>
      </c>
      <c r="B310" s="1" t="s">
        <v>94</v>
      </c>
      <c r="C310" s="1" t="s">
        <v>59</v>
      </c>
      <c r="D310" s="1" t="s">
        <v>77</v>
      </c>
      <c r="E310" s="1" t="s">
        <v>2851</v>
      </c>
      <c r="F310" s="1" t="s">
        <v>1232</v>
      </c>
      <c r="G310" s="1" t="s">
        <v>1294</v>
      </c>
      <c r="H310" s="2" t="s">
        <v>1295</v>
      </c>
      <c r="I310" s="1" t="s">
        <v>2896</v>
      </c>
      <c r="J310" s="1" t="s">
        <v>1296</v>
      </c>
      <c r="L310" s="1">
        <v>1</v>
      </c>
      <c r="M310" s="1">
        <v>1</v>
      </c>
      <c r="N310" s="1">
        <v>0</v>
      </c>
      <c r="O310" s="1">
        <v>1</v>
      </c>
      <c r="P310" s="1">
        <v>1</v>
      </c>
      <c r="Q310" s="1">
        <v>0</v>
      </c>
      <c r="R310" s="1">
        <v>0</v>
      </c>
      <c r="S310" s="1">
        <v>0</v>
      </c>
      <c r="T310" s="1">
        <f t="shared" si="10"/>
        <v>4</v>
      </c>
      <c r="U310" s="3" t="s">
        <v>240</v>
      </c>
      <c r="V310" s="3">
        <v>2</v>
      </c>
      <c r="W310" s="3" t="s">
        <v>203</v>
      </c>
      <c r="X310" s="3">
        <v>4</v>
      </c>
      <c r="Y310" s="3" t="s">
        <v>103</v>
      </c>
      <c r="Z310" s="3" t="s">
        <v>8</v>
      </c>
      <c r="AA310" s="3" t="s">
        <v>105</v>
      </c>
      <c r="AB310" s="3" t="s">
        <v>105</v>
      </c>
      <c r="AC310" s="3" t="s">
        <v>362</v>
      </c>
      <c r="AD310" s="3" t="s">
        <v>74</v>
      </c>
      <c r="AE310" s="3">
        <v>0</v>
      </c>
      <c r="AF310" s="3"/>
      <c r="AG310" s="1" t="s">
        <v>188</v>
      </c>
      <c r="AH310" s="3">
        <v>1</v>
      </c>
      <c r="AI310" s="1">
        <v>1</v>
      </c>
      <c r="AJ310" s="3">
        <v>0</v>
      </c>
      <c r="AK310" s="1">
        <v>0</v>
      </c>
      <c r="AL310" s="5">
        <v>0</v>
      </c>
      <c r="AM310" s="1">
        <v>0</v>
      </c>
      <c r="AN310" s="1">
        <v>0</v>
      </c>
      <c r="AO310" s="1">
        <v>1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5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1</v>
      </c>
      <c r="BH310" s="3">
        <v>1</v>
      </c>
      <c r="BI310" s="1">
        <v>1</v>
      </c>
      <c r="BJ310" s="1">
        <v>1</v>
      </c>
      <c r="BK310" s="1">
        <v>1</v>
      </c>
      <c r="BL310" s="1">
        <v>1</v>
      </c>
      <c r="BM310" s="1">
        <v>1</v>
      </c>
      <c r="BN310" s="5">
        <f t="shared" si="11"/>
        <v>7</v>
      </c>
      <c r="BO310" s="1">
        <v>0</v>
      </c>
      <c r="BP310" s="1">
        <v>1</v>
      </c>
      <c r="BR310" s="1">
        <v>0</v>
      </c>
      <c r="BS310" s="4" t="s">
        <v>1297</v>
      </c>
      <c r="BT310" s="1" t="s">
        <v>114</v>
      </c>
      <c r="BV310" s="5"/>
    </row>
    <row r="311" spans="1:74" x14ac:dyDescent="0.25">
      <c r="A311" s="3" t="s">
        <v>66</v>
      </c>
      <c r="B311" s="1" t="s">
        <v>94</v>
      </c>
      <c r="C311" s="1" t="s">
        <v>59</v>
      </c>
      <c r="D311" s="1" t="s">
        <v>77</v>
      </c>
      <c r="E311" s="1" t="s">
        <v>2851</v>
      </c>
      <c r="F311" s="3" t="s">
        <v>1232</v>
      </c>
      <c r="G311" s="3" t="s">
        <v>1294</v>
      </c>
      <c r="H311" s="2" t="s">
        <v>3192</v>
      </c>
      <c r="I311" s="3" t="s">
        <v>1298</v>
      </c>
      <c r="J311" s="3"/>
      <c r="K311" s="3"/>
      <c r="L311" s="3">
        <v>1</v>
      </c>
      <c r="M311" s="3">
        <v>1</v>
      </c>
      <c r="N311" s="3">
        <v>0</v>
      </c>
      <c r="O311" s="3">
        <v>1</v>
      </c>
      <c r="P311" s="3">
        <v>0</v>
      </c>
      <c r="Q311" s="3">
        <v>0</v>
      </c>
      <c r="R311" s="3">
        <v>0</v>
      </c>
      <c r="S311" s="3">
        <v>0</v>
      </c>
      <c r="T311" s="1">
        <f t="shared" si="10"/>
        <v>3</v>
      </c>
      <c r="U311" s="3" t="s">
        <v>240</v>
      </c>
      <c r="V311" s="3">
        <v>4</v>
      </c>
      <c r="W311" s="3" t="s">
        <v>203</v>
      </c>
      <c r="X311" s="3">
        <v>5</v>
      </c>
      <c r="Y311" s="3" t="s">
        <v>103</v>
      </c>
      <c r="Z311" s="3" t="s">
        <v>8</v>
      </c>
      <c r="AA311" s="3" t="s">
        <v>105</v>
      </c>
      <c r="AB311" s="3" t="s">
        <v>105</v>
      </c>
      <c r="AC311" s="3" t="s">
        <v>362</v>
      </c>
      <c r="AD311" s="3" t="s">
        <v>74</v>
      </c>
      <c r="AE311" s="3">
        <v>0</v>
      </c>
      <c r="AF311" s="3"/>
      <c r="AG311" s="1" t="s">
        <v>188</v>
      </c>
      <c r="AH311" s="3">
        <v>1</v>
      </c>
      <c r="AI311" s="1">
        <v>1</v>
      </c>
      <c r="AJ311" s="3">
        <v>0</v>
      </c>
      <c r="AK311" s="1">
        <v>0</v>
      </c>
      <c r="AL311" s="5">
        <v>1</v>
      </c>
      <c r="AM311" s="1">
        <v>1</v>
      </c>
      <c r="AN311" s="1">
        <v>1</v>
      </c>
      <c r="AO311" s="1">
        <v>1</v>
      </c>
      <c r="AP311" s="1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1</v>
      </c>
      <c r="AV311" s="3">
        <v>1</v>
      </c>
      <c r="AW311" s="3">
        <v>1</v>
      </c>
      <c r="AX311" s="3">
        <v>1</v>
      </c>
      <c r="AY311" s="3">
        <v>1</v>
      </c>
      <c r="AZ311" s="3">
        <v>1</v>
      </c>
      <c r="BA311" s="3">
        <v>0</v>
      </c>
      <c r="BB311" s="3">
        <v>0</v>
      </c>
      <c r="BC311" s="1">
        <v>1</v>
      </c>
      <c r="BD311" s="3">
        <v>1</v>
      </c>
      <c r="BE311" s="3">
        <v>1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5">
        <v>0</v>
      </c>
      <c r="BN311" s="5">
        <f t="shared" si="11"/>
        <v>9</v>
      </c>
      <c r="BO311" s="3">
        <v>1</v>
      </c>
      <c r="BP311" s="1">
        <v>1</v>
      </c>
      <c r="BR311" s="3">
        <v>0</v>
      </c>
      <c r="BS311" s="3" t="s">
        <v>159</v>
      </c>
      <c r="BT311" s="3" t="s">
        <v>114</v>
      </c>
      <c r="BU311" s="3">
        <v>0</v>
      </c>
      <c r="BV311" s="3"/>
    </row>
    <row r="312" spans="1:74" x14ac:dyDescent="0.25">
      <c r="A312" s="3" t="s">
        <v>66</v>
      </c>
      <c r="B312" s="1" t="s">
        <v>94</v>
      </c>
      <c r="C312" s="1" t="s">
        <v>59</v>
      </c>
      <c r="D312" s="1" t="s">
        <v>77</v>
      </c>
      <c r="E312" s="1" t="s">
        <v>2851</v>
      </c>
      <c r="F312" s="1" t="s">
        <v>1232</v>
      </c>
      <c r="G312" s="1" t="s">
        <v>1299</v>
      </c>
      <c r="H312" s="2" t="s">
        <v>1300</v>
      </c>
      <c r="I312" s="1" t="s">
        <v>1301</v>
      </c>
      <c r="K312" s="1" t="s">
        <v>1302</v>
      </c>
      <c r="L312" s="1">
        <v>1</v>
      </c>
      <c r="M312" s="1">
        <v>1</v>
      </c>
      <c r="N312" s="1">
        <v>1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f t="shared" si="10"/>
        <v>3</v>
      </c>
      <c r="U312" s="3" t="s">
        <v>101</v>
      </c>
      <c r="V312" s="3">
        <v>21</v>
      </c>
      <c r="W312" s="3" t="s">
        <v>203</v>
      </c>
      <c r="X312" s="3">
        <v>4</v>
      </c>
      <c r="Y312" s="3" t="s">
        <v>103</v>
      </c>
      <c r="Z312" s="3" t="s">
        <v>104</v>
      </c>
      <c r="AA312" s="3" t="s">
        <v>105</v>
      </c>
      <c r="AB312" s="3" t="s">
        <v>105</v>
      </c>
      <c r="AC312" s="3" t="s">
        <v>362</v>
      </c>
      <c r="AD312" s="3" t="s">
        <v>74</v>
      </c>
      <c r="AE312" s="3">
        <v>0</v>
      </c>
      <c r="AF312" s="3" t="s">
        <v>212</v>
      </c>
      <c r="AG312" s="1" t="s">
        <v>188</v>
      </c>
      <c r="AH312" s="3">
        <v>1</v>
      </c>
      <c r="AI312" s="1">
        <v>0</v>
      </c>
      <c r="AJ312" s="3">
        <v>0</v>
      </c>
      <c r="AK312" s="1">
        <v>0</v>
      </c>
      <c r="AL312" s="5">
        <v>0</v>
      </c>
      <c r="AM312" s="1">
        <v>1</v>
      </c>
      <c r="AN312" s="1">
        <v>1</v>
      </c>
      <c r="AO312" s="1">
        <v>1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1</v>
      </c>
      <c r="AZ312" s="1">
        <v>0</v>
      </c>
      <c r="BA312" s="1">
        <v>0</v>
      </c>
      <c r="BB312" s="1">
        <v>0</v>
      </c>
      <c r="BC312" s="1">
        <v>0</v>
      </c>
      <c r="BD312" s="1">
        <v>1</v>
      </c>
      <c r="BE312" s="1">
        <v>1</v>
      </c>
      <c r="BF312" s="1">
        <v>1</v>
      </c>
      <c r="BG312" s="1">
        <v>1</v>
      </c>
      <c r="BH312" s="3">
        <v>1</v>
      </c>
      <c r="BI312" s="1">
        <v>1</v>
      </c>
      <c r="BJ312" s="1">
        <v>0</v>
      </c>
      <c r="BK312" s="1">
        <v>0</v>
      </c>
      <c r="BL312" s="1">
        <v>0</v>
      </c>
      <c r="BM312" s="1">
        <v>0</v>
      </c>
      <c r="BN312" s="5">
        <f t="shared" si="11"/>
        <v>7</v>
      </c>
      <c r="BO312" s="1">
        <v>0</v>
      </c>
      <c r="BR312" s="1">
        <v>0</v>
      </c>
      <c r="BS312" s="4" t="s">
        <v>1303</v>
      </c>
      <c r="BT312" s="1" t="s">
        <v>76</v>
      </c>
      <c r="BV312" s="5"/>
    </row>
    <row r="313" spans="1:74" x14ac:dyDescent="0.25">
      <c r="A313" s="3" t="s">
        <v>66</v>
      </c>
      <c r="B313" s="1" t="s">
        <v>94</v>
      </c>
      <c r="C313" s="1" t="s">
        <v>59</v>
      </c>
      <c r="D313" s="1" t="s">
        <v>77</v>
      </c>
      <c r="E313" s="1" t="s">
        <v>2851</v>
      </c>
      <c r="F313" s="1" t="s">
        <v>1232</v>
      </c>
      <c r="G313" s="1" t="s">
        <v>1304</v>
      </c>
      <c r="H313" s="2" t="s">
        <v>1305</v>
      </c>
      <c r="L313" s="1">
        <v>1</v>
      </c>
      <c r="M313" s="1">
        <v>1</v>
      </c>
      <c r="N313" s="1">
        <v>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f t="shared" si="10"/>
        <v>3</v>
      </c>
      <c r="U313" s="3" t="s">
        <v>67</v>
      </c>
      <c r="V313" s="3">
        <v>35</v>
      </c>
      <c r="W313" s="3" t="s">
        <v>203</v>
      </c>
      <c r="X313" s="3">
        <v>2</v>
      </c>
      <c r="Y313" s="3" t="s">
        <v>103</v>
      </c>
      <c r="Z313" s="3" t="s">
        <v>8</v>
      </c>
      <c r="AA313" s="3" t="s">
        <v>105</v>
      </c>
      <c r="AB313" s="3" t="s">
        <v>105</v>
      </c>
      <c r="AC313" s="3" t="s">
        <v>362</v>
      </c>
      <c r="AD313" s="3" t="s">
        <v>74</v>
      </c>
      <c r="AE313" s="3">
        <v>0</v>
      </c>
      <c r="AF313" s="3"/>
      <c r="AG313" s="1"/>
      <c r="AH313" s="3">
        <v>1</v>
      </c>
      <c r="AI313" s="1">
        <v>0</v>
      </c>
      <c r="AJ313" s="3">
        <v>0</v>
      </c>
      <c r="AK313" s="1">
        <v>0</v>
      </c>
      <c r="AL313" s="5">
        <v>0</v>
      </c>
      <c r="AM313" s="1">
        <v>1</v>
      </c>
      <c r="AN313" s="1">
        <v>1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1</v>
      </c>
      <c r="AW313" s="1">
        <v>0</v>
      </c>
      <c r="AX313" s="1">
        <v>0</v>
      </c>
      <c r="AY313" s="1">
        <v>1</v>
      </c>
      <c r="AZ313" s="1">
        <v>0</v>
      </c>
      <c r="BA313" s="1">
        <v>0</v>
      </c>
      <c r="BB313" s="1">
        <v>0</v>
      </c>
      <c r="BC313" s="1">
        <v>0</v>
      </c>
      <c r="BD313" s="1">
        <v>1</v>
      </c>
      <c r="BE313" s="1">
        <v>1</v>
      </c>
      <c r="BF313" s="1">
        <v>1</v>
      </c>
      <c r="BG313" s="1">
        <v>0</v>
      </c>
      <c r="BH313" s="3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5">
        <f t="shared" si="11"/>
        <v>5</v>
      </c>
      <c r="BO313" s="1">
        <v>1</v>
      </c>
      <c r="BP313" s="1">
        <v>1</v>
      </c>
      <c r="BR313" s="1">
        <v>0</v>
      </c>
      <c r="BT313" s="1" t="s">
        <v>76</v>
      </c>
      <c r="BV313" s="5"/>
    </row>
    <row r="314" spans="1:74" x14ac:dyDescent="0.25">
      <c r="A314" s="3" t="s">
        <v>66</v>
      </c>
      <c r="B314" s="1" t="s">
        <v>94</v>
      </c>
      <c r="C314" s="1" t="s">
        <v>59</v>
      </c>
      <c r="D314" s="1" t="s">
        <v>77</v>
      </c>
      <c r="E314" s="1" t="s">
        <v>2851</v>
      </c>
      <c r="F314" s="1" t="s">
        <v>1232</v>
      </c>
      <c r="G314" s="1" t="s">
        <v>1304</v>
      </c>
      <c r="H314" s="2" t="s">
        <v>1306</v>
      </c>
      <c r="L314" s="1">
        <v>1</v>
      </c>
      <c r="M314" s="1">
        <v>1</v>
      </c>
      <c r="N314" s="1">
        <v>1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f t="shared" si="10"/>
        <v>3</v>
      </c>
      <c r="U314" s="3" t="s">
        <v>81</v>
      </c>
      <c r="V314" s="3">
        <v>65</v>
      </c>
      <c r="W314" s="3" t="s">
        <v>203</v>
      </c>
      <c r="X314" s="3">
        <v>2</v>
      </c>
      <c r="Y314" s="3" t="s">
        <v>103</v>
      </c>
      <c r="Z314" s="3" t="s">
        <v>360</v>
      </c>
      <c r="AA314" s="3" t="s">
        <v>105</v>
      </c>
      <c r="AB314" s="3" t="s">
        <v>105</v>
      </c>
      <c r="AC314" s="3" t="s">
        <v>362</v>
      </c>
      <c r="AD314" s="3" t="s">
        <v>74</v>
      </c>
      <c r="AE314" s="3">
        <v>0</v>
      </c>
      <c r="AF314" s="3"/>
      <c r="AG314" s="1"/>
      <c r="AH314" s="3">
        <v>1</v>
      </c>
      <c r="AI314" s="1">
        <v>0</v>
      </c>
      <c r="AJ314" s="3">
        <v>0</v>
      </c>
      <c r="AK314" s="1">
        <v>1</v>
      </c>
      <c r="AL314" s="5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3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5">
        <f t="shared" si="11"/>
        <v>2</v>
      </c>
      <c r="BO314" s="1">
        <v>1</v>
      </c>
      <c r="BP314" s="1">
        <v>1</v>
      </c>
      <c r="BR314" s="1">
        <v>0</v>
      </c>
      <c r="BS314" s="4">
        <v>70</v>
      </c>
      <c r="BT314" s="1" t="s">
        <v>114</v>
      </c>
      <c r="BV314" s="5"/>
    </row>
    <row r="315" spans="1:74" x14ac:dyDescent="0.25">
      <c r="A315" s="3" t="s">
        <v>66</v>
      </c>
      <c r="B315" s="1" t="s">
        <v>94</v>
      </c>
      <c r="C315" s="1" t="s">
        <v>59</v>
      </c>
      <c r="D315" s="1" t="s">
        <v>77</v>
      </c>
      <c r="E315" s="1" t="s">
        <v>2851</v>
      </c>
      <c r="F315" s="1" t="s">
        <v>1232</v>
      </c>
      <c r="G315" s="1" t="s">
        <v>1304</v>
      </c>
      <c r="H315" s="2" t="s">
        <v>1307</v>
      </c>
      <c r="L315" s="1">
        <v>1</v>
      </c>
      <c r="M315" s="1">
        <v>1</v>
      </c>
      <c r="N315" s="1">
        <v>1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f t="shared" si="10"/>
        <v>3</v>
      </c>
      <c r="U315" s="3" t="s">
        <v>81</v>
      </c>
      <c r="V315" s="3">
        <v>65</v>
      </c>
      <c r="W315" s="3" t="s">
        <v>203</v>
      </c>
      <c r="X315" s="3">
        <v>2</v>
      </c>
      <c r="Y315" s="3" t="s">
        <v>103</v>
      </c>
      <c r="Z315" s="3" t="s">
        <v>360</v>
      </c>
      <c r="AA315" s="3" t="s">
        <v>105</v>
      </c>
      <c r="AB315" s="3" t="s">
        <v>105</v>
      </c>
      <c r="AC315" s="3" t="s">
        <v>362</v>
      </c>
      <c r="AD315" s="3" t="s">
        <v>74</v>
      </c>
      <c r="AE315" s="3">
        <v>0</v>
      </c>
      <c r="AF315" s="3"/>
      <c r="AG315" s="3"/>
      <c r="AH315" s="3">
        <v>1</v>
      </c>
      <c r="AI315" s="1">
        <v>0</v>
      </c>
      <c r="AJ315" s="3">
        <v>0</v>
      </c>
      <c r="AK315" s="1">
        <v>1</v>
      </c>
      <c r="AL315" s="5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1</v>
      </c>
      <c r="BB315" s="1">
        <v>1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3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5">
        <f t="shared" si="11"/>
        <v>2</v>
      </c>
      <c r="BO315" s="1">
        <v>1</v>
      </c>
      <c r="BP315" s="1">
        <v>1</v>
      </c>
      <c r="BR315" s="1">
        <v>0</v>
      </c>
      <c r="BS315" s="4">
        <v>70</v>
      </c>
      <c r="BT315" s="1" t="s">
        <v>114</v>
      </c>
      <c r="BV315" s="5"/>
    </row>
    <row r="316" spans="1:74" x14ac:dyDescent="0.25">
      <c r="A316" s="3" t="s">
        <v>66</v>
      </c>
      <c r="B316" s="1" t="s">
        <v>94</v>
      </c>
      <c r="C316" s="1" t="s">
        <v>59</v>
      </c>
      <c r="D316" s="1" t="s">
        <v>77</v>
      </c>
      <c r="E316" s="1" t="s">
        <v>2851</v>
      </c>
      <c r="F316" s="1" t="s">
        <v>1232</v>
      </c>
      <c r="G316" s="1" t="s">
        <v>1304</v>
      </c>
      <c r="H316" s="2" t="s">
        <v>1308</v>
      </c>
      <c r="I316" s="3"/>
      <c r="J316" s="3"/>
      <c r="K316" s="3"/>
      <c r="L316" s="3">
        <v>1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1">
        <f t="shared" si="10"/>
        <v>3</v>
      </c>
      <c r="U316" s="3" t="s">
        <v>101</v>
      </c>
      <c r="V316" s="3">
        <v>30</v>
      </c>
      <c r="W316" s="3" t="s">
        <v>203</v>
      </c>
      <c r="X316" s="3">
        <v>2</v>
      </c>
      <c r="Y316" s="3" t="s">
        <v>103</v>
      </c>
      <c r="Z316" s="3" t="s">
        <v>360</v>
      </c>
      <c r="AA316" s="3" t="s">
        <v>105</v>
      </c>
      <c r="AB316" s="3" t="s">
        <v>105</v>
      </c>
      <c r="AC316" s="3" t="s">
        <v>362</v>
      </c>
      <c r="AD316" s="3" t="s">
        <v>74</v>
      </c>
      <c r="AE316" s="3">
        <v>0</v>
      </c>
      <c r="AF316" s="3"/>
      <c r="AG316" s="3"/>
      <c r="AH316" s="3">
        <v>1</v>
      </c>
      <c r="AI316" s="1">
        <v>0</v>
      </c>
      <c r="AJ316" s="3">
        <v>1</v>
      </c>
      <c r="AK316" s="1">
        <v>0</v>
      </c>
      <c r="AL316" s="5">
        <v>0</v>
      </c>
      <c r="AM316" s="1">
        <v>0</v>
      </c>
      <c r="AN316" s="1">
        <v>0</v>
      </c>
      <c r="AO316" s="1">
        <v>0</v>
      </c>
      <c r="AP316" s="1">
        <v>1</v>
      </c>
      <c r="AQ316" s="3">
        <v>1</v>
      </c>
      <c r="AR316" s="3">
        <v>1</v>
      </c>
      <c r="AS316" s="3">
        <v>1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1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5">
        <f t="shared" si="11"/>
        <v>3</v>
      </c>
      <c r="BO316" s="3">
        <v>1</v>
      </c>
      <c r="BP316" s="1">
        <v>1</v>
      </c>
      <c r="BR316" s="3">
        <v>0</v>
      </c>
      <c r="BS316" s="3"/>
      <c r="BT316" s="3"/>
      <c r="BU316" s="3"/>
      <c r="BV316" s="5"/>
    </row>
    <row r="317" spans="1:74" x14ac:dyDescent="0.25">
      <c r="A317" s="3" t="s">
        <v>66</v>
      </c>
      <c r="B317" s="1" t="s">
        <v>94</v>
      </c>
      <c r="C317" s="1" t="s">
        <v>59</v>
      </c>
      <c r="D317" s="1" t="s">
        <v>77</v>
      </c>
      <c r="E317" s="1" t="s">
        <v>2851</v>
      </c>
      <c r="F317" s="1" t="s">
        <v>1232</v>
      </c>
      <c r="G317" s="1" t="s">
        <v>1304</v>
      </c>
      <c r="H317" s="2" t="s">
        <v>1309</v>
      </c>
      <c r="I317" s="1" t="s">
        <v>1310</v>
      </c>
      <c r="L317" s="1">
        <v>1</v>
      </c>
      <c r="M317" s="1">
        <v>1</v>
      </c>
      <c r="N317" s="1">
        <v>1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f t="shared" si="10"/>
        <v>4</v>
      </c>
      <c r="U317" s="3" t="s">
        <v>81</v>
      </c>
      <c r="V317" s="3">
        <v>54</v>
      </c>
      <c r="W317" s="3" t="s">
        <v>203</v>
      </c>
      <c r="X317" s="3">
        <v>2</v>
      </c>
      <c r="Y317" s="3" t="s">
        <v>103</v>
      </c>
      <c r="Z317" s="3" t="s">
        <v>192</v>
      </c>
      <c r="AA317" s="3" t="s">
        <v>105</v>
      </c>
      <c r="AB317" s="3" t="s">
        <v>105</v>
      </c>
      <c r="AC317" s="3" t="s">
        <v>362</v>
      </c>
      <c r="AD317" s="3" t="s">
        <v>74</v>
      </c>
      <c r="AE317" s="3">
        <v>0</v>
      </c>
      <c r="AF317" s="3"/>
      <c r="AG317" s="1" t="s">
        <v>188</v>
      </c>
      <c r="AH317" s="3">
        <v>1</v>
      </c>
      <c r="AI317" s="1">
        <v>0</v>
      </c>
      <c r="AJ317" s="3">
        <v>1</v>
      </c>
      <c r="AK317" s="1">
        <v>0</v>
      </c>
      <c r="AL317" s="5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0</v>
      </c>
      <c r="AR317" s="1">
        <v>1</v>
      </c>
      <c r="AS317" s="1">
        <v>0</v>
      </c>
      <c r="AT317" s="1">
        <v>1</v>
      </c>
      <c r="AU317" s="5">
        <v>1</v>
      </c>
      <c r="AV317" s="1">
        <v>0</v>
      </c>
      <c r="AW317" s="1">
        <v>1</v>
      </c>
      <c r="AX317" s="1">
        <v>1</v>
      </c>
      <c r="AY317" s="1">
        <v>1</v>
      </c>
      <c r="AZ317" s="1">
        <v>1</v>
      </c>
      <c r="BA317" s="1">
        <v>0</v>
      </c>
      <c r="BB317" s="1">
        <v>0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3">
        <v>1</v>
      </c>
      <c r="BI317" s="1">
        <v>1</v>
      </c>
      <c r="BJ317" s="1">
        <v>0</v>
      </c>
      <c r="BK317" s="1">
        <v>0</v>
      </c>
      <c r="BL317" s="1">
        <v>0</v>
      </c>
      <c r="BM317" s="1">
        <v>0</v>
      </c>
      <c r="BN317" s="5">
        <f t="shared" si="11"/>
        <v>14</v>
      </c>
      <c r="BO317" s="1">
        <v>1</v>
      </c>
      <c r="BP317" s="1">
        <v>1</v>
      </c>
      <c r="BR317" s="1">
        <v>0</v>
      </c>
      <c r="BS317" s="4" t="s">
        <v>1311</v>
      </c>
      <c r="BT317" s="1" t="s">
        <v>114</v>
      </c>
      <c r="BV317" s="5"/>
    </row>
    <row r="318" spans="1:74" x14ac:dyDescent="0.25">
      <c r="A318" s="3" t="s">
        <v>66</v>
      </c>
      <c r="B318" s="1" t="s">
        <v>94</v>
      </c>
      <c r="C318" s="1" t="s">
        <v>59</v>
      </c>
      <c r="D318" s="1" t="s">
        <v>77</v>
      </c>
      <c r="E318" s="1" t="s">
        <v>2851</v>
      </c>
      <c r="F318" s="1" t="s">
        <v>1232</v>
      </c>
      <c r="G318" s="1" t="s">
        <v>1312</v>
      </c>
      <c r="H318" s="2" t="s">
        <v>1313</v>
      </c>
      <c r="I318" s="1" t="s">
        <v>1314</v>
      </c>
      <c r="J318" s="1" t="s">
        <v>1315</v>
      </c>
      <c r="K318" s="1" t="s">
        <v>1316</v>
      </c>
      <c r="L318" s="1">
        <v>1</v>
      </c>
      <c r="M318" s="1">
        <v>1</v>
      </c>
      <c r="N318" s="1">
        <v>0</v>
      </c>
      <c r="O318" s="1">
        <v>0</v>
      </c>
      <c r="P318" s="1">
        <v>0</v>
      </c>
      <c r="Q318" s="1">
        <v>1</v>
      </c>
      <c r="R318" s="1">
        <v>0</v>
      </c>
      <c r="S318" s="1">
        <v>0</v>
      </c>
      <c r="T318" s="1">
        <f t="shared" si="10"/>
        <v>3</v>
      </c>
      <c r="U318" s="3" t="s">
        <v>101</v>
      </c>
      <c r="V318" s="3">
        <v>21</v>
      </c>
      <c r="W318" s="3" t="s">
        <v>203</v>
      </c>
      <c r="X318" s="3">
        <v>5.0999999999999996</v>
      </c>
      <c r="Y318" s="3" t="s">
        <v>103</v>
      </c>
      <c r="Z318" s="3" t="s">
        <v>104</v>
      </c>
      <c r="AA318" s="3" t="s">
        <v>105</v>
      </c>
      <c r="AB318" s="3" t="s">
        <v>105</v>
      </c>
      <c r="AC318" s="3" t="s">
        <v>362</v>
      </c>
      <c r="AD318" s="3" t="s">
        <v>74</v>
      </c>
      <c r="AE318" s="3">
        <v>0</v>
      </c>
      <c r="AF318" s="3"/>
      <c r="AG318" s="1" t="s">
        <v>188</v>
      </c>
      <c r="AH318" s="3">
        <v>1</v>
      </c>
      <c r="AI318" s="1">
        <v>0</v>
      </c>
      <c r="AJ318" s="3">
        <v>0</v>
      </c>
      <c r="AK318" s="1">
        <v>0</v>
      </c>
      <c r="AL318" s="5">
        <v>0</v>
      </c>
      <c r="AM318" s="1">
        <v>1</v>
      </c>
      <c r="AN318" s="1">
        <v>1</v>
      </c>
      <c r="AO318" s="1">
        <v>1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1</v>
      </c>
      <c r="AZ318" s="1">
        <v>0</v>
      </c>
      <c r="BA318" s="1">
        <v>0</v>
      </c>
      <c r="BB318" s="1">
        <v>0</v>
      </c>
      <c r="BC318" s="1">
        <v>1</v>
      </c>
      <c r="BD318" s="1">
        <v>1</v>
      </c>
      <c r="BE318" s="1">
        <v>1</v>
      </c>
      <c r="BF318" s="1">
        <v>1</v>
      </c>
      <c r="BG318" s="1">
        <v>1</v>
      </c>
      <c r="BH318" s="3">
        <v>1</v>
      </c>
      <c r="BI318" s="1">
        <v>1</v>
      </c>
      <c r="BJ318" s="1">
        <v>0</v>
      </c>
      <c r="BK318" s="1">
        <v>0</v>
      </c>
      <c r="BL318" s="1">
        <v>0</v>
      </c>
      <c r="BM318" s="1">
        <v>0</v>
      </c>
      <c r="BN318" s="5">
        <f t="shared" si="11"/>
        <v>8</v>
      </c>
      <c r="BO318" s="1">
        <v>0</v>
      </c>
      <c r="BR318" s="1">
        <v>0</v>
      </c>
      <c r="BS318" s="4" t="s">
        <v>1317</v>
      </c>
      <c r="BT318" s="1" t="s">
        <v>76</v>
      </c>
      <c r="BV318" s="5"/>
    </row>
    <row r="319" spans="1:74" x14ac:dyDescent="0.25">
      <c r="A319" s="3" t="s">
        <v>66</v>
      </c>
      <c r="B319" s="1" t="s">
        <v>94</v>
      </c>
      <c r="C319" s="1" t="s">
        <v>59</v>
      </c>
      <c r="D319" s="1" t="s">
        <v>77</v>
      </c>
      <c r="E319" s="1" t="s">
        <v>2851</v>
      </c>
      <c r="F319" s="1" t="s">
        <v>1232</v>
      </c>
      <c r="G319" s="1" t="s">
        <v>1318</v>
      </c>
      <c r="H319" s="2" t="s">
        <v>1319</v>
      </c>
      <c r="I319" s="1" t="s">
        <v>3006</v>
      </c>
      <c r="J319" s="1" t="s">
        <v>1320</v>
      </c>
      <c r="K319" s="1" t="s">
        <v>1321</v>
      </c>
      <c r="L319" s="1">
        <v>1</v>
      </c>
      <c r="M319" s="1">
        <v>0</v>
      </c>
      <c r="N319" s="1">
        <v>0</v>
      </c>
      <c r="O319" s="1">
        <v>0</v>
      </c>
      <c r="P319" s="1">
        <v>0</v>
      </c>
      <c r="Q319" s="1">
        <v>1</v>
      </c>
      <c r="R319" s="1">
        <v>0</v>
      </c>
      <c r="S319" s="1">
        <v>0</v>
      </c>
      <c r="T319" s="1">
        <f t="shared" si="10"/>
        <v>2</v>
      </c>
      <c r="U319" s="3" t="s">
        <v>81</v>
      </c>
      <c r="V319" s="3">
        <v>60</v>
      </c>
      <c r="W319" s="3" t="s">
        <v>102</v>
      </c>
      <c r="X319" s="3">
        <v>16.5</v>
      </c>
      <c r="Y319" s="3" t="s">
        <v>103</v>
      </c>
      <c r="Z319" s="3" t="s">
        <v>104</v>
      </c>
      <c r="AA319" s="3" t="s">
        <v>105</v>
      </c>
      <c r="AB319" s="3" t="s">
        <v>105</v>
      </c>
      <c r="AC319" s="3" t="s">
        <v>362</v>
      </c>
      <c r="AD319" s="3" t="s">
        <v>74</v>
      </c>
      <c r="AE319" s="3">
        <v>0</v>
      </c>
      <c r="AF319" s="3"/>
      <c r="AG319" s="1" t="s">
        <v>188</v>
      </c>
      <c r="AH319" s="3">
        <v>1</v>
      </c>
      <c r="AI319" s="1">
        <v>0</v>
      </c>
      <c r="AJ319" s="3">
        <v>0</v>
      </c>
      <c r="AK319" s="1">
        <v>0</v>
      </c>
      <c r="AL319" s="5">
        <v>0</v>
      </c>
      <c r="AM319" s="1">
        <v>0</v>
      </c>
      <c r="AN319" s="1">
        <v>0</v>
      </c>
      <c r="AO319" s="1">
        <v>1</v>
      </c>
      <c r="AP319" s="1">
        <v>1</v>
      </c>
      <c r="AQ319" s="1">
        <v>1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1</v>
      </c>
      <c r="BF319" s="1">
        <v>0</v>
      </c>
      <c r="BG319" s="1">
        <v>0</v>
      </c>
      <c r="BH319" s="3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5">
        <f t="shared" si="11"/>
        <v>3</v>
      </c>
      <c r="BO319" s="1">
        <v>0</v>
      </c>
      <c r="BR319" s="1">
        <v>0</v>
      </c>
      <c r="BT319" s="1" t="s">
        <v>114</v>
      </c>
      <c r="BU319" s="1" t="s">
        <v>1322</v>
      </c>
      <c r="BV319" s="5"/>
    </row>
    <row r="320" spans="1:74" x14ac:dyDescent="0.25">
      <c r="A320" s="3" t="s">
        <v>66</v>
      </c>
      <c r="B320" s="1" t="s">
        <v>94</v>
      </c>
      <c r="C320" s="1" t="s">
        <v>59</v>
      </c>
      <c r="D320" s="1" t="s">
        <v>77</v>
      </c>
      <c r="E320" s="1" t="s">
        <v>2851</v>
      </c>
      <c r="F320" s="1" t="s">
        <v>1232</v>
      </c>
      <c r="G320" s="1" t="s">
        <v>3202</v>
      </c>
      <c r="H320" s="2" t="s">
        <v>3201</v>
      </c>
      <c r="I320" s="1" t="s">
        <v>3203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f t="shared" si="10"/>
        <v>1</v>
      </c>
      <c r="U320" s="3" t="s">
        <v>81</v>
      </c>
      <c r="V320" s="3">
        <v>70</v>
      </c>
      <c r="W320" s="3" t="s">
        <v>203</v>
      </c>
      <c r="X320" s="3">
        <v>3</v>
      </c>
      <c r="Y320" s="3" t="s">
        <v>103</v>
      </c>
      <c r="Z320" s="3" t="s">
        <v>8</v>
      </c>
      <c r="AA320" s="3" t="s">
        <v>105</v>
      </c>
      <c r="AB320" s="3" t="s">
        <v>105</v>
      </c>
      <c r="AC320" s="3" t="s">
        <v>362</v>
      </c>
      <c r="AD320" s="3" t="s">
        <v>74</v>
      </c>
      <c r="AE320" s="3">
        <v>0</v>
      </c>
      <c r="AF320" s="3"/>
      <c r="AG320" s="1"/>
      <c r="AH320" s="3">
        <v>1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1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1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5">
        <f t="shared" si="11"/>
        <v>1</v>
      </c>
      <c r="BO320" s="1">
        <v>1</v>
      </c>
      <c r="BP320" s="1">
        <v>1</v>
      </c>
      <c r="BR320" s="1">
        <v>0</v>
      </c>
      <c r="BS320" s="4">
        <v>92</v>
      </c>
      <c r="BV320" s="5"/>
    </row>
    <row r="321" spans="1:74" x14ac:dyDescent="0.25">
      <c r="A321" s="3" t="s">
        <v>66</v>
      </c>
      <c r="B321" s="1" t="s">
        <v>94</v>
      </c>
      <c r="C321" s="1" t="s">
        <v>59</v>
      </c>
      <c r="D321" s="1" t="s">
        <v>77</v>
      </c>
      <c r="E321" s="1" t="s">
        <v>2851</v>
      </c>
      <c r="F321" s="1" t="s">
        <v>1232</v>
      </c>
      <c r="G321" s="1" t="s">
        <v>1323</v>
      </c>
      <c r="H321" s="2" t="s">
        <v>1324</v>
      </c>
      <c r="I321" s="1" t="s">
        <v>1325</v>
      </c>
      <c r="L321" s="1">
        <v>1</v>
      </c>
      <c r="M321" s="1">
        <v>1</v>
      </c>
      <c r="N321" s="1">
        <v>1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f t="shared" si="10"/>
        <v>3</v>
      </c>
      <c r="U321" s="3" t="s">
        <v>81</v>
      </c>
      <c r="V321" s="3">
        <v>65</v>
      </c>
      <c r="W321" s="3" t="s">
        <v>203</v>
      </c>
      <c r="X321" s="3">
        <v>4.0999999999999996</v>
      </c>
      <c r="Y321" s="3" t="s">
        <v>103</v>
      </c>
      <c r="Z321" s="3" t="s">
        <v>192</v>
      </c>
      <c r="AA321" s="3" t="s">
        <v>105</v>
      </c>
      <c r="AB321" s="3" t="s">
        <v>105</v>
      </c>
      <c r="AC321" s="3" t="s">
        <v>362</v>
      </c>
      <c r="AD321" s="3" t="s">
        <v>74</v>
      </c>
      <c r="AE321" s="3">
        <v>0</v>
      </c>
      <c r="AF321" s="3"/>
      <c r="AG321" s="1" t="s">
        <v>188</v>
      </c>
      <c r="AH321" s="3">
        <v>1</v>
      </c>
      <c r="AI321" s="1">
        <v>0</v>
      </c>
      <c r="AJ321" s="3">
        <v>1</v>
      </c>
      <c r="AK321" s="1">
        <v>1</v>
      </c>
      <c r="AL321" s="5">
        <v>1</v>
      </c>
      <c r="AM321" s="1">
        <v>1</v>
      </c>
      <c r="AN321" s="1">
        <v>1</v>
      </c>
      <c r="AO321" s="1">
        <v>1</v>
      </c>
      <c r="AP321" s="1">
        <v>1</v>
      </c>
      <c r="AQ321" s="1">
        <v>1</v>
      </c>
      <c r="AR321" s="1">
        <v>1</v>
      </c>
      <c r="AS321" s="1">
        <v>0</v>
      </c>
      <c r="AT321" s="1">
        <v>1</v>
      </c>
      <c r="AU321" s="5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1</v>
      </c>
      <c r="BB321" s="1">
        <v>1</v>
      </c>
      <c r="BC321" s="1">
        <v>1</v>
      </c>
      <c r="BD321" s="1">
        <v>1</v>
      </c>
      <c r="BE321" s="1">
        <v>1</v>
      </c>
      <c r="BF321" s="1">
        <v>1</v>
      </c>
      <c r="BG321" s="1">
        <v>1</v>
      </c>
      <c r="BH321" s="3">
        <v>1</v>
      </c>
      <c r="BI321" s="1">
        <v>1</v>
      </c>
      <c r="BJ321" s="1">
        <v>0</v>
      </c>
      <c r="BK321" s="1">
        <v>0</v>
      </c>
      <c r="BL321" s="1">
        <v>0</v>
      </c>
      <c r="BM321" s="1">
        <v>0</v>
      </c>
      <c r="BN321" s="5">
        <f t="shared" si="11"/>
        <v>18</v>
      </c>
      <c r="BO321" s="1">
        <v>1</v>
      </c>
      <c r="BP321" s="1">
        <v>1</v>
      </c>
      <c r="BR321" s="1">
        <v>0</v>
      </c>
      <c r="BS321" s="4" t="s">
        <v>1326</v>
      </c>
      <c r="BT321" s="1" t="s">
        <v>114</v>
      </c>
      <c r="BV321" s="5"/>
    </row>
    <row r="322" spans="1:74" x14ac:dyDescent="0.25">
      <c r="A322" s="3" t="s">
        <v>66</v>
      </c>
      <c r="B322" s="1" t="s">
        <v>94</v>
      </c>
      <c r="C322" s="1" t="s">
        <v>59</v>
      </c>
      <c r="D322" s="1" t="s">
        <v>77</v>
      </c>
      <c r="E322" s="1" t="s">
        <v>2851</v>
      </c>
      <c r="F322" s="1" t="s">
        <v>1232</v>
      </c>
      <c r="G322" s="1" t="s">
        <v>1327</v>
      </c>
      <c r="H322" s="2" t="s">
        <v>1328</v>
      </c>
      <c r="I322" s="1" t="s">
        <v>3007</v>
      </c>
      <c r="K322" s="1" t="s">
        <v>1329</v>
      </c>
      <c r="L322" s="1">
        <v>1</v>
      </c>
      <c r="M322" s="1">
        <v>1</v>
      </c>
      <c r="N322" s="1">
        <v>0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f t="shared" si="10"/>
        <v>3</v>
      </c>
      <c r="U322" s="3" t="s">
        <v>101</v>
      </c>
      <c r="V322" s="3">
        <v>15</v>
      </c>
      <c r="W322" s="3" t="s">
        <v>203</v>
      </c>
      <c r="X322" s="3">
        <v>5.0999999999999996</v>
      </c>
      <c r="Y322" s="3" t="s">
        <v>103</v>
      </c>
      <c r="Z322" s="3" t="s">
        <v>104</v>
      </c>
      <c r="AA322" s="3" t="s">
        <v>105</v>
      </c>
      <c r="AB322" s="3" t="s">
        <v>105</v>
      </c>
      <c r="AC322" s="3" t="s">
        <v>362</v>
      </c>
      <c r="AD322" s="3" t="s">
        <v>74</v>
      </c>
      <c r="AE322" s="3">
        <v>0</v>
      </c>
      <c r="AF322" s="3"/>
      <c r="AG322" s="1" t="s">
        <v>188</v>
      </c>
      <c r="AH322" s="3">
        <v>1</v>
      </c>
      <c r="AI322" s="1">
        <v>0</v>
      </c>
      <c r="AJ322" s="3">
        <v>0</v>
      </c>
      <c r="AK322" s="1">
        <v>0</v>
      </c>
      <c r="AL322" s="5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1</v>
      </c>
      <c r="BD322" s="1">
        <v>1</v>
      </c>
      <c r="BE322" s="1">
        <v>0</v>
      </c>
      <c r="BF322" s="1">
        <v>0</v>
      </c>
      <c r="BG322" s="1">
        <v>0</v>
      </c>
      <c r="BH322" s="3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5">
        <f t="shared" si="11"/>
        <v>2</v>
      </c>
      <c r="BO322" s="1">
        <v>0</v>
      </c>
      <c r="BR322" s="1">
        <v>0</v>
      </c>
      <c r="BS322" s="4" t="s">
        <v>1330</v>
      </c>
      <c r="BV322" s="5"/>
    </row>
    <row r="323" spans="1:74" x14ac:dyDescent="0.25">
      <c r="A323" s="3" t="s">
        <v>66</v>
      </c>
      <c r="B323" s="1" t="s">
        <v>94</v>
      </c>
      <c r="C323" s="1" t="s">
        <v>59</v>
      </c>
      <c r="D323" s="1" t="s">
        <v>77</v>
      </c>
      <c r="E323" s="1" t="s">
        <v>2851</v>
      </c>
      <c r="F323" s="1" t="s">
        <v>1232</v>
      </c>
      <c r="G323" s="1" t="s">
        <v>1331</v>
      </c>
      <c r="H323" s="2" t="s">
        <v>1332</v>
      </c>
      <c r="I323" s="1" t="s">
        <v>3008</v>
      </c>
      <c r="K323" s="1" t="s">
        <v>1333</v>
      </c>
      <c r="L323" s="1">
        <v>1</v>
      </c>
      <c r="M323" s="1">
        <v>0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f t="shared" si="10"/>
        <v>2</v>
      </c>
      <c r="U323" s="3" t="s">
        <v>81</v>
      </c>
      <c r="V323" s="3">
        <v>58</v>
      </c>
      <c r="W323" s="3" t="s">
        <v>203</v>
      </c>
      <c r="X323" s="3">
        <v>3</v>
      </c>
      <c r="Y323" s="3" t="s">
        <v>103</v>
      </c>
      <c r="Z323" s="3" t="s">
        <v>421</v>
      </c>
      <c r="AA323" s="3" t="s">
        <v>105</v>
      </c>
      <c r="AB323" s="3" t="s">
        <v>105</v>
      </c>
      <c r="AC323" s="3" t="s">
        <v>362</v>
      </c>
      <c r="AD323" s="3" t="s">
        <v>74</v>
      </c>
      <c r="AE323" s="3">
        <v>0</v>
      </c>
      <c r="AF323" s="3"/>
      <c r="AG323" s="1" t="s">
        <v>188</v>
      </c>
      <c r="AH323" s="3">
        <v>1</v>
      </c>
      <c r="AI323" s="1">
        <v>0</v>
      </c>
      <c r="AJ323" s="3">
        <v>1</v>
      </c>
      <c r="AK323" s="1">
        <v>1</v>
      </c>
      <c r="AL323" s="5">
        <v>0</v>
      </c>
      <c r="AM323" s="1">
        <v>1</v>
      </c>
      <c r="AN323" s="1">
        <v>1</v>
      </c>
      <c r="AO323" s="1">
        <v>1</v>
      </c>
      <c r="AP323" s="1">
        <v>1</v>
      </c>
      <c r="AQ323" s="1">
        <v>0</v>
      </c>
      <c r="AR323" s="1">
        <v>1</v>
      </c>
      <c r="AS323" s="1">
        <v>0</v>
      </c>
      <c r="AT323" s="1">
        <v>0</v>
      </c>
      <c r="AU323" s="1">
        <v>0</v>
      </c>
      <c r="AV323" s="1">
        <v>0</v>
      </c>
      <c r="AW323" s="1">
        <v>1</v>
      </c>
      <c r="AX323" s="1">
        <v>0</v>
      </c>
      <c r="AY323" s="1">
        <v>1</v>
      </c>
      <c r="AZ323" s="1">
        <v>0</v>
      </c>
      <c r="BA323" s="1">
        <v>1</v>
      </c>
      <c r="BB323" s="1">
        <v>0</v>
      </c>
      <c r="BC323" s="1">
        <v>0</v>
      </c>
      <c r="BD323" s="1">
        <v>1</v>
      </c>
      <c r="BE323" s="1">
        <v>0</v>
      </c>
      <c r="BF323" s="1">
        <v>1</v>
      </c>
      <c r="BG323" s="1">
        <v>0</v>
      </c>
      <c r="BH323" s="6">
        <v>1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5">
        <f t="shared" si="11"/>
        <v>7</v>
      </c>
      <c r="BO323" s="1">
        <v>0</v>
      </c>
      <c r="BR323" s="1">
        <v>0</v>
      </c>
      <c r="BS323" s="4" t="s">
        <v>1334</v>
      </c>
      <c r="BT323" s="1" t="s">
        <v>108</v>
      </c>
      <c r="BV323" s="5"/>
    </row>
    <row r="324" spans="1:74" x14ac:dyDescent="0.25">
      <c r="A324" s="3" t="s">
        <v>100</v>
      </c>
      <c r="B324" s="1" t="s">
        <v>94</v>
      </c>
      <c r="C324" s="1" t="s">
        <v>94</v>
      </c>
      <c r="D324" s="1" t="s">
        <v>77</v>
      </c>
      <c r="E324" s="1" t="s">
        <v>2876</v>
      </c>
      <c r="F324" s="1" t="s">
        <v>1335</v>
      </c>
      <c r="G324" s="1" t="s">
        <v>1336</v>
      </c>
      <c r="H324" s="2" t="s">
        <v>1337</v>
      </c>
      <c r="I324" s="1" t="s">
        <v>3009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</v>
      </c>
      <c r="T324" s="1">
        <f t="shared" si="10"/>
        <v>1</v>
      </c>
      <c r="U324" s="3" t="s">
        <v>91</v>
      </c>
      <c r="V324" s="3">
        <v>1500</v>
      </c>
      <c r="W324" s="3" t="s">
        <v>102</v>
      </c>
      <c r="X324" s="3">
        <v>27</v>
      </c>
      <c r="Y324" s="3" t="s">
        <v>119</v>
      </c>
      <c r="Z324" s="3" t="s">
        <v>136</v>
      </c>
      <c r="AA324" s="3" t="s">
        <v>105</v>
      </c>
      <c r="AB324" s="3" t="s">
        <v>105</v>
      </c>
      <c r="AC324" s="3" t="s">
        <v>73</v>
      </c>
      <c r="AD324" s="3" t="s">
        <v>74</v>
      </c>
      <c r="AE324" s="3">
        <v>0</v>
      </c>
      <c r="AF324" s="3"/>
      <c r="AG324" s="1" t="s">
        <v>188</v>
      </c>
      <c r="AH324" s="3">
        <v>1</v>
      </c>
      <c r="AI324" s="1">
        <v>0</v>
      </c>
      <c r="AJ324" s="3">
        <v>0</v>
      </c>
      <c r="AK324" s="1">
        <v>1</v>
      </c>
      <c r="AL324" s="5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1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3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5">
        <f t="shared" si="11"/>
        <v>1</v>
      </c>
      <c r="BO324" s="1">
        <v>0</v>
      </c>
      <c r="BR324" s="1">
        <v>0</v>
      </c>
      <c r="BS324" s="4">
        <v>70</v>
      </c>
      <c r="BV324" s="5"/>
    </row>
    <row r="325" spans="1:74" x14ac:dyDescent="0.25">
      <c r="A325" s="3" t="s">
        <v>100</v>
      </c>
      <c r="B325" s="1" t="s">
        <v>94</v>
      </c>
      <c r="C325" s="1" t="s">
        <v>94</v>
      </c>
      <c r="D325" s="1" t="s">
        <v>77</v>
      </c>
      <c r="E325" s="1" t="s">
        <v>2876</v>
      </c>
      <c r="F325" s="1" t="s">
        <v>1335</v>
      </c>
      <c r="G325" s="1" t="s">
        <v>1338</v>
      </c>
      <c r="H325" s="2" t="s">
        <v>1339</v>
      </c>
      <c r="I325" s="1" t="s">
        <v>1340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</v>
      </c>
      <c r="T325" s="1">
        <f t="shared" si="10"/>
        <v>1</v>
      </c>
      <c r="U325" s="3" t="s">
        <v>91</v>
      </c>
      <c r="V325" s="3">
        <v>800</v>
      </c>
      <c r="W325" s="3" t="s">
        <v>102</v>
      </c>
      <c r="X325" s="3">
        <v>27</v>
      </c>
      <c r="Y325" s="3" t="s">
        <v>119</v>
      </c>
      <c r="Z325" s="3" t="s">
        <v>1341</v>
      </c>
      <c r="AA325" s="3" t="s">
        <v>105</v>
      </c>
      <c r="AB325" s="3" t="s">
        <v>105</v>
      </c>
      <c r="AC325" s="3" t="s">
        <v>73</v>
      </c>
      <c r="AD325" s="3" t="s">
        <v>74</v>
      </c>
      <c r="AE325" s="3">
        <v>0</v>
      </c>
      <c r="AF325" s="3"/>
      <c r="AG325" s="1" t="s">
        <v>188</v>
      </c>
      <c r="AH325" s="3">
        <v>1</v>
      </c>
      <c r="AI325" s="1">
        <v>0</v>
      </c>
      <c r="AJ325" s="3">
        <v>0</v>
      </c>
      <c r="AK325" s="1">
        <v>1</v>
      </c>
      <c r="AL325" s="5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3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5">
        <f t="shared" si="11"/>
        <v>1</v>
      </c>
      <c r="BO325" s="1">
        <v>0</v>
      </c>
      <c r="BR325" s="1">
        <v>0</v>
      </c>
      <c r="BS325" s="4">
        <v>70</v>
      </c>
      <c r="BV325" s="5"/>
    </row>
    <row r="326" spans="1:74" x14ac:dyDescent="0.25">
      <c r="A326" s="3" t="s">
        <v>66</v>
      </c>
      <c r="B326" s="1" t="s">
        <v>94</v>
      </c>
      <c r="C326" s="1" t="s">
        <v>59</v>
      </c>
      <c r="D326" s="1" t="s">
        <v>77</v>
      </c>
      <c r="E326" s="1" t="s">
        <v>2851</v>
      </c>
      <c r="F326" s="1" t="s">
        <v>1342</v>
      </c>
      <c r="G326" s="1" t="s">
        <v>1343</v>
      </c>
      <c r="H326" s="2" t="s">
        <v>1344</v>
      </c>
      <c r="I326" s="1" t="s">
        <v>1345</v>
      </c>
      <c r="J326" s="1" t="s">
        <v>1346</v>
      </c>
      <c r="K326" s="1" t="s">
        <v>1347</v>
      </c>
      <c r="L326" s="1">
        <v>1</v>
      </c>
      <c r="M326" s="1">
        <v>1</v>
      </c>
      <c r="N326" s="1">
        <v>1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f t="shared" si="10"/>
        <v>3</v>
      </c>
      <c r="U326" s="3" t="s">
        <v>67</v>
      </c>
      <c r="V326" s="3">
        <v>40</v>
      </c>
      <c r="W326" s="3" t="s">
        <v>203</v>
      </c>
      <c r="X326" s="3">
        <v>6.6</v>
      </c>
      <c r="Y326" s="3" t="s">
        <v>103</v>
      </c>
      <c r="Z326" s="3" t="s">
        <v>8</v>
      </c>
      <c r="AA326" s="3" t="s">
        <v>105</v>
      </c>
      <c r="AB326" s="3" t="s">
        <v>105</v>
      </c>
      <c r="AC326" s="3" t="s">
        <v>187</v>
      </c>
      <c r="AD326" s="3" t="s">
        <v>74</v>
      </c>
      <c r="AE326" s="3">
        <v>1</v>
      </c>
      <c r="AF326" s="3"/>
      <c r="AG326" s="1" t="s">
        <v>619</v>
      </c>
      <c r="AH326" s="3">
        <v>1</v>
      </c>
      <c r="AI326" s="1">
        <v>0</v>
      </c>
      <c r="AJ326" s="3">
        <v>0</v>
      </c>
      <c r="AK326" s="1">
        <v>0</v>
      </c>
      <c r="AL326" s="5">
        <v>1</v>
      </c>
      <c r="AM326" s="1">
        <v>1</v>
      </c>
      <c r="AN326" s="1">
        <v>1</v>
      </c>
      <c r="AO326" s="1">
        <v>1</v>
      </c>
      <c r="AP326" s="1">
        <v>0</v>
      </c>
      <c r="AQ326" s="1">
        <v>0</v>
      </c>
      <c r="AR326" s="1">
        <v>0</v>
      </c>
      <c r="AS326" s="1">
        <v>0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0</v>
      </c>
      <c r="BB326" s="1">
        <v>0</v>
      </c>
      <c r="BC326" s="1">
        <v>1</v>
      </c>
      <c r="BD326" s="1">
        <v>1</v>
      </c>
      <c r="BE326" s="1">
        <v>1</v>
      </c>
      <c r="BF326" s="1">
        <v>1</v>
      </c>
      <c r="BG326" s="1">
        <v>1</v>
      </c>
      <c r="BH326" s="3">
        <v>1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5">
        <f t="shared" si="11"/>
        <v>13</v>
      </c>
      <c r="BO326" s="1">
        <v>1</v>
      </c>
      <c r="BP326" s="1">
        <v>1</v>
      </c>
      <c r="BR326" s="1">
        <v>0</v>
      </c>
      <c r="BS326" s="4" t="s">
        <v>1348</v>
      </c>
      <c r="BT326" s="1" t="s">
        <v>114</v>
      </c>
      <c r="BV326" s="5"/>
    </row>
    <row r="327" spans="1:74" x14ac:dyDescent="0.25">
      <c r="A327" s="3" t="s">
        <v>100</v>
      </c>
      <c r="B327" s="1" t="s">
        <v>94</v>
      </c>
      <c r="C327" s="1" t="s">
        <v>94</v>
      </c>
      <c r="D327" s="1" t="s">
        <v>148</v>
      </c>
      <c r="E327" s="1" t="s">
        <v>2872</v>
      </c>
      <c r="F327" s="1" t="s">
        <v>1349</v>
      </c>
      <c r="G327" s="1" t="s">
        <v>1350</v>
      </c>
      <c r="H327" s="2" t="s">
        <v>1351</v>
      </c>
      <c r="I327" s="1" t="s">
        <v>709</v>
      </c>
      <c r="K327" s="1" t="s">
        <v>1352</v>
      </c>
      <c r="L327" s="1">
        <v>0</v>
      </c>
      <c r="M327" s="1">
        <v>1</v>
      </c>
      <c r="N327" s="1">
        <v>0</v>
      </c>
      <c r="O327" s="1">
        <v>0</v>
      </c>
      <c r="P327" s="1">
        <v>0</v>
      </c>
      <c r="Q327" s="1">
        <v>1</v>
      </c>
      <c r="R327" s="1">
        <v>0</v>
      </c>
      <c r="S327" s="1">
        <v>0</v>
      </c>
      <c r="T327" s="1">
        <f t="shared" si="10"/>
        <v>2</v>
      </c>
      <c r="U327" s="3" t="s">
        <v>81</v>
      </c>
      <c r="V327" s="3">
        <v>100</v>
      </c>
      <c r="W327" s="3" t="s">
        <v>131</v>
      </c>
      <c r="X327" s="3">
        <v>400</v>
      </c>
      <c r="Y327" s="3" t="s">
        <v>69</v>
      </c>
      <c r="Z327" s="3" t="s">
        <v>184</v>
      </c>
      <c r="AA327" s="3" t="s">
        <v>105</v>
      </c>
      <c r="AB327" s="3" t="s">
        <v>105</v>
      </c>
      <c r="AC327" s="3" t="s">
        <v>146</v>
      </c>
      <c r="AD327" s="3" t="s">
        <v>74</v>
      </c>
      <c r="AE327" s="3">
        <v>0</v>
      </c>
      <c r="AF327" s="4" t="s">
        <v>152</v>
      </c>
      <c r="AG327" s="20" t="s">
        <v>1031</v>
      </c>
      <c r="AH327" s="3">
        <v>1</v>
      </c>
      <c r="AI327" s="1">
        <v>1</v>
      </c>
      <c r="AJ327" s="3">
        <v>1</v>
      </c>
      <c r="AK327" s="1">
        <v>0</v>
      </c>
      <c r="AL327" s="5">
        <v>0</v>
      </c>
      <c r="AM327" s="1">
        <v>0</v>
      </c>
      <c r="AN327" s="1">
        <v>0</v>
      </c>
      <c r="AO327" s="1">
        <v>1</v>
      </c>
      <c r="AP327" s="1">
        <v>1</v>
      </c>
      <c r="AQ327" s="1">
        <v>0</v>
      </c>
      <c r="AR327" s="1">
        <v>1</v>
      </c>
      <c r="AS327" s="1">
        <v>0</v>
      </c>
      <c r="AT327" s="1">
        <v>0</v>
      </c>
      <c r="AU327" s="5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1</v>
      </c>
      <c r="BF327" s="1">
        <v>0</v>
      </c>
      <c r="BG327" s="1">
        <v>1</v>
      </c>
      <c r="BH327" s="3">
        <v>0</v>
      </c>
      <c r="BI327" s="1">
        <v>1</v>
      </c>
      <c r="BJ327" s="1">
        <v>0</v>
      </c>
      <c r="BK327" s="1">
        <v>1</v>
      </c>
      <c r="BL327" s="1">
        <v>1</v>
      </c>
      <c r="BM327" s="1">
        <v>1</v>
      </c>
      <c r="BN327" s="5">
        <f t="shared" si="11"/>
        <v>7</v>
      </c>
      <c r="BO327" s="1">
        <v>0</v>
      </c>
      <c r="BR327" s="1">
        <v>0</v>
      </c>
      <c r="BS327" s="4" t="s">
        <v>1353</v>
      </c>
      <c r="BV327" s="5"/>
    </row>
    <row r="328" spans="1:74" x14ac:dyDescent="0.25">
      <c r="A328" s="3" t="s">
        <v>100</v>
      </c>
      <c r="B328" s="1" t="s">
        <v>94</v>
      </c>
      <c r="C328" s="1" t="s">
        <v>94</v>
      </c>
      <c r="D328" s="1" t="s">
        <v>148</v>
      </c>
      <c r="E328" s="1" t="s">
        <v>2872</v>
      </c>
      <c r="F328" s="1" t="s">
        <v>1349</v>
      </c>
      <c r="G328" s="1" t="s">
        <v>1350</v>
      </c>
      <c r="H328" s="2" t="s">
        <v>1354</v>
      </c>
      <c r="I328" s="1" t="s">
        <v>2936</v>
      </c>
      <c r="J328" s="1" t="s">
        <v>1355</v>
      </c>
      <c r="K328" s="1" t="s">
        <v>1356</v>
      </c>
      <c r="L328" s="1">
        <v>0</v>
      </c>
      <c r="M328" s="1">
        <v>1</v>
      </c>
      <c r="N328" s="1">
        <v>0</v>
      </c>
      <c r="O328" s="1">
        <v>0</v>
      </c>
      <c r="P328" s="1">
        <v>0</v>
      </c>
      <c r="Q328" s="1">
        <v>1</v>
      </c>
      <c r="R328" s="1">
        <v>1</v>
      </c>
      <c r="S328" s="1">
        <v>0</v>
      </c>
      <c r="T328" s="1">
        <f t="shared" si="10"/>
        <v>3</v>
      </c>
      <c r="U328" s="3" t="s">
        <v>67</v>
      </c>
      <c r="V328" s="3">
        <v>40</v>
      </c>
      <c r="W328" s="3" t="s">
        <v>131</v>
      </c>
      <c r="X328" s="3">
        <v>137</v>
      </c>
      <c r="Y328" s="3" t="s">
        <v>69</v>
      </c>
      <c r="Z328" s="3" t="s">
        <v>184</v>
      </c>
      <c r="AA328" s="3" t="s">
        <v>105</v>
      </c>
      <c r="AB328" s="3" t="s">
        <v>105</v>
      </c>
      <c r="AC328" s="3" t="s">
        <v>146</v>
      </c>
      <c r="AD328" s="3" t="s">
        <v>74</v>
      </c>
      <c r="AE328" s="3">
        <v>1</v>
      </c>
      <c r="AF328" s="4" t="s">
        <v>212</v>
      </c>
      <c r="AG328" s="20" t="s">
        <v>619</v>
      </c>
      <c r="AH328" s="3">
        <v>1</v>
      </c>
      <c r="AI328" s="1">
        <v>0</v>
      </c>
      <c r="AJ328" s="3">
        <v>0</v>
      </c>
      <c r="AK328" s="1">
        <v>0</v>
      </c>
      <c r="AL328" s="5">
        <v>1</v>
      </c>
      <c r="AM328" s="1">
        <v>1</v>
      </c>
      <c r="AN328" s="1">
        <v>1</v>
      </c>
      <c r="AO328" s="1">
        <v>1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5">
        <v>1</v>
      </c>
      <c r="AV328" s="1">
        <v>0</v>
      </c>
      <c r="AW328" s="1">
        <v>1</v>
      </c>
      <c r="AX328" s="1">
        <v>0</v>
      </c>
      <c r="AY328" s="1">
        <v>1</v>
      </c>
      <c r="AZ328" s="1">
        <v>1</v>
      </c>
      <c r="BA328" s="1">
        <v>0</v>
      </c>
      <c r="BB328" s="1">
        <v>0</v>
      </c>
      <c r="BC328" s="1">
        <v>1</v>
      </c>
      <c r="BD328" s="1">
        <v>1</v>
      </c>
      <c r="BE328" s="1">
        <v>1</v>
      </c>
      <c r="BF328" s="1">
        <v>1</v>
      </c>
      <c r="BG328" s="1">
        <v>1</v>
      </c>
      <c r="BH328" s="3">
        <v>0</v>
      </c>
      <c r="BI328" s="1">
        <v>1</v>
      </c>
      <c r="BJ328" s="1">
        <v>0</v>
      </c>
      <c r="BK328" s="1">
        <v>0</v>
      </c>
      <c r="BL328" s="1">
        <v>0</v>
      </c>
      <c r="BM328" s="1">
        <v>0</v>
      </c>
      <c r="BN328" s="5">
        <f t="shared" si="11"/>
        <v>10</v>
      </c>
      <c r="BO328" s="1">
        <v>0</v>
      </c>
      <c r="BR328" s="1">
        <v>0</v>
      </c>
      <c r="BT328" s="1" t="s">
        <v>108</v>
      </c>
      <c r="BV328" s="5"/>
    </row>
    <row r="329" spans="1:74" x14ac:dyDescent="0.25">
      <c r="A329" s="3" t="s">
        <v>66</v>
      </c>
      <c r="B329" s="1" t="s">
        <v>59</v>
      </c>
      <c r="C329" s="1" t="s">
        <v>59</v>
      </c>
      <c r="D329" s="1" t="s">
        <v>77</v>
      </c>
      <c r="E329" s="1" t="s">
        <v>2851</v>
      </c>
      <c r="F329" s="1" t="s">
        <v>1357</v>
      </c>
      <c r="G329" s="1" t="s">
        <v>1358</v>
      </c>
      <c r="H329" s="2" t="s">
        <v>1359</v>
      </c>
      <c r="I329" s="1" t="s">
        <v>3010</v>
      </c>
      <c r="J329" s="1" t="s">
        <v>1360</v>
      </c>
      <c r="K329" s="1" t="s">
        <v>1361</v>
      </c>
      <c r="L329" s="1">
        <v>1</v>
      </c>
      <c r="M329" s="1">
        <v>1</v>
      </c>
      <c r="N329" s="1">
        <v>1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f t="shared" si="10"/>
        <v>4</v>
      </c>
      <c r="U329" s="3" t="s">
        <v>67</v>
      </c>
      <c r="V329" s="3">
        <v>30</v>
      </c>
      <c r="W329" s="3" t="s">
        <v>102</v>
      </c>
      <c r="X329" s="3">
        <v>18</v>
      </c>
      <c r="Y329" s="3" t="s">
        <v>69</v>
      </c>
      <c r="Z329" s="3" t="s">
        <v>3271</v>
      </c>
      <c r="AA329" s="3" t="s">
        <v>105</v>
      </c>
      <c r="AB329" s="3" t="s">
        <v>105</v>
      </c>
      <c r="AC329" s="3" t="s">
        <v>73</v>
      </c>
      <c r="AD329" s="3" t="s">
        <v>74</v>
      </c>
      <c r="AE329" s="3">
        <v>2</v>
      </c>
      <c r="AF329" s="4" t="s">
        <v>1037</v>
      </c>
      <c r="AG329" s="1" t="s">
        <v>188</v>
      </c>
      <c r="AH329" s="3">
        <v>1</v>
      </c>
      <c r="AI329" s="1">
        <v>0</v>
      </c>
      <c r="AJ329" s="3">
        <v>0</v>
      </c>
      <c r="AK329" s="1">
        <v>0</v>
      </c>
      <c r="AL329" s="5">
        <v>0</v>
      </c>
      <c r="AM329" s="1">
        <v>1</v>
      </c>
      <c r="AN329" s="1">
        <v>1</v>
      </c>
      <c r="AO329" s="1">
        <v>1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1</v>
      </c>
      <c r="AW329" s="1">
        <v>1</v>
      </c>
      <c r="AX329" s="1">
        <v>1</v>
      </c>
      <c r="AY329" s="1">
        <v>1</v>
      </c>
      <c r="AZ329" s="1">
        <v>1</v>
      </c>
      <c r="BA329" s="1">
        <v>0</v>
      </c>
      <c r="BB329" s="1">
        <v>0</v>
      </c>
      <c r="BC329" s="1">
        <v>1</v>
      </c>
      <c r="BD329" s="1">
        <v>1</v>
      </c>
      <c r="BE329" s="1">
        <v>1</v>
      </c>
      <c r="BF329" s="1">
        <v>0</v>
      </c>
      <c r="BG329" s="1">
        <v>0</v>
      </c>
      <c r="BH329" s="3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5">
        <f t="shared" si="11"/>
        <v>8</v>
      </c>
      <c r="BO329" s="1">
        <v>1</v>
      </c>
      <c r="BP329" s="1">
        <v>1</v>
      </c>
      <c r="BQ329" s="1" t="s">
        <v>3266</v>
      </c>
      <c r="BR329" s="1">
        <v>0</v>
      </c>
      <c r="BS329" s="4" t="s">
        <v>1362</v>
      </c>
      <c r="BT329" s="1" t="s">
        <v>76</v>
      </c>
      <c r="BV329" s="5"/>
    </row>
    <row r="330" spans="1:74" x14ac:dyDescent="0.25">
      <c r="A330" s="3" t="s">
        <v>66</v>
      </c>
      <c r="B330" s="1" t="s">
        <v>59</v>
      </c>
      <c r="C330" s="1" t="s">
        <v>59</v>
      </c>
      <c r="D330" s="1" t="s">
        <v>77</v>
      </c>
      <c r="E330" s="1" t="s">
        <v>2851</v>
      </c>
      <c r="F330" s="1" t="s">
        <v>1357</v>
      </c>
      <c r="G330" s="1" t="s">
        <v>1358</v>
      </c>
      <c r="H330" s="2" t="s">
        <v>1363</v>
      </c>
      <c r="I330" s="1" t="s">
        <v>3011</v>
      </c>
      <c r="J330" s="1" t="s">
        <v>1364</v>
      </c>
      <c r="K330" s="1" t="s">
        <v>1365</v>
      </c>
      <c r="L330" s="1">
        <v>1</v>
      </c>
      <c r="M330" s="1">
        <v>1</v>
      </c>
      <c r="N330" s="1">
        <v>1</v>
      </c>
      <c r="O330" s="1">
        <v>1</v>
      </c>
      <c r="P330" s="1">
        <v>0</v>
      </c>
      <c r="Q330" s="1">
        <v>1</v>
      </c>
      <c r="R330" s="1">
        <v>1</v>
      </c>
      <c r="S330" s="1">
        <v>0</v>
      </c>
      <c r="T330" s="1">
        <f t="shared" si="10"/>
        <v>6</v>
      </c>
      <c r="U330" s="3" t="s">
        <v>81</v>
      </c>
      <c r="V330" s="3">
        <v>60</v>
      </c>
      <c r="W330" s="3" t="s">
        <v>131</v>
      </c>
      <c r="X330" s="3">
        <v>60</v>
      </c>
      <c r="Y330" s="3" t="s">
        <v>69</v>
      </c>
      <c r="Z330" s="3" t="s">
        <v>421</v>
      </c>
      <c r="AA330" s="3" t="s">
        <v>105</v>
      </c>
      <c r="AB330" s="3" t="s">
        <v>105</v>
      </c>
      <c r="AC330" s="3" t="s">
        <v>73</v>
      </c>
      <c r="AD330" s="3" t="s">
        <v>74</v>
      </c>
      <c r="AE330" s="3">
        <v>1</v>
      </c>
      <c r="AF330" s="3"/>
      <c r="AG330" s="1" t="s">
        <v>212</v>
      </c>
      <c r="AH330" s="3">
        <v>1</v>
      </c>
      <c r="AI330" s="1">
        <v>0</v>
      </c>
      <c r="AJ330" s="3">
        <v>1</v>
      </c>
      <c r="AK330" s="1">
        <v>1</v>
      </c>
      <c r="AL330" s="5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0</v>
      </c>
      <c r="AT330" s="1">
        <v>1</v>
      </c>
      <c r="AU330" s="5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0</v>
      </c>
      <c r="BB330" s="1">
        <v>1</v>
      </c>
      <c r="BC330" s="1">
        <v>1</v>
      </c>
      <c r="BD330" s="1">
        <v>1</v>
      </c>
      <c r="BE330" s="1">
        <v>1</v>
      </c>
      <c r="BF330" s="1">
        <v>1</v>
      </c>
      <c r="BG330" s="1">
        <v>1</v>
      </c>
      <c r="BH330" s="3">
        <v>1</v>
      </c>
      <c r="BI330" s="1">
        <v>1</v>
      </c>
      <c r="BJ330" s="1">
        <v>1</v>
      </c>
      <c r="BK330" s="1">
        <v>1</v>
      </c>
      <c r="BL330" s="1">
        <v>0</v>
      </c>
      <c r="BM330" s="1">
        <v>0</v>
      </c>
      <c r="BN330" s="5">
        <f t="shared" si="11"/>
        <v>19</v>
      </c>
      <c r="BO330" s="1">
        <v>0</v>
      </c>
      <c r="BR330" s="1">
        <v>0</v>
      </c>
      <c r="BS330" s="4" t="s">
        <v>1366</v>
      </c>
      <c r="BT330" s="1" t="s">
        <v>76</v>
      </c>
      <c r="BV330" s="5"/>
    </row>
    <row r="331" spans="1:74" x14ac:dyDescent="0.25">
      <c r="A331" s="3" t="s">
        <v>66</v>
      </c>
      <c r="B331" s="1" t="s">
        <v>59</v>
      </c>
      <c r="C331" s="1" t="s">
        <v>59</v>
      </c>
      <c r="D331" s="1" t="s">
        <v>77</v>
      </c>
      <c r="E331" s="1" t="s">
        <v>2851</v>
      </c>
      <c r="F331" s="1" t="s">
        <v>1357</v>
      </c>
      <c r="G331" s="1" t="s">
        <v>1358</v>
      </c>
      <c r="H331" s="2" t="s">
        <v>1367</v>
      </c>
      <c r="I331" s="1" t="s">
        <v>709</v>
      </c>
      <c r="J331" s="1" t="s">
        <v>1368</v>
      </c>
      <c r="K331" s="1" t="s">
        <v>1369</v>
      </c>
      <c r="L331" s="1">
        <v>1</v>
      </c>
      <c r="M331" s="1">
        <v>1</v>
      </c>
      <c r="N331" s="1">
        <v>1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f t="shared" si="10"/>
        <v>4</v>
      </c>
      <c r="U331" s="3" t="s">
        <v>67</v>
      </c>
      <c r="V331" s="3">
        <v>40</v>
      </c>
      <c r="W331" s="3" t="s">
        <v>68</v>
      </c>
      <c r="X331" s="3">
        <v>38</v>
      </c>
      <c r="Y331" s="3" t="s">
        <v>69</v>
      </c>
      <c r="Z331" s="3" t="s">
        <v>104</v>
      </c>
      <c r="AA331" s="3" t="s">
        <v>105</v>
      </c>
      <c r="AB331" s="3" t="s">
        <v>105</v>
      </c>
      <c r="AC331" s="3" t="s">
        <v>73</v>
      </c>
      <c r="AD331" s="3" t="s">
        <v>74</v>
      </c>
      <c r="AE331" s="3">
        <v>2</v>
      </c>
      <c r="AF331" s="3"/>
      <c r="AG331" s="1" t="s">
        <v>188</v>
      </c>
      <c r="AH331" s="3">
        <v>1</v>
      </c>
      <c r="AI331" s="1">
        <v>0</v>
      </c>
      <c r="AJ331" s="3">
        <v>0</v>
      </c>
      <c r="AK331" s="1">
        <v>0</v>
      </c>
      <c r="AL331" s="5">
        <v>1</v>
      </c>
      <c r="AM331" s="1">
        <v>1</v>
      </c>
      <c r="AN331" s="1">
        <v>1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5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0</v>
      </c>
      <c r="BB331" s="1">
        <v>0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3">
        <v>1</v>
      </c>
      <c r="BI331" s="1">
        <v>1</v>
      </c>
      <c r="BJ331" s="1">
        <v>1</v>
      </c>
      <c r="BK331" s="1">
        <v>1</v>
      </c>
      <c r="BL331" s="1">
        <v>0</v>
      </c>
      <c r="BM331" s="1">
        <v>0</v>
      </c>
      <c r="BN331" s="5">
        <f t="shared" si="11"/>
        <v>16</v>
      </c>
      <c r="BO331" s="1">
        <v>0</v>
      </c>
      <c r="BR331" s="1">
        <v>0</v>
      </c>
      <c r="BS331" s="4" t="s">
        <v>1370</v>
      </c>
      <c r="BT331" s="1" t="s">
        <v>76</v>
      </c>
      <c r="BV331" s="5"/>
    </row>
    <row r="332" spans="1:74" x14ac:dyDescent="0.25">
      <c r="A332" s="3" t="s">
        <v>100</v>
      </c>
      <c r="B332" s="1" t="s">
        <v>59</v>
      </c>
      <c r="C332" s="1" t="s">
        <v>59</v>
      </c>
      <c r="D332" s="1" t="s">
        <v>77</v>
      </c>
      <c r="E332" s="1" t="s">
        <v>2851</v>
      </c>
      <c r="F332" s="1" t="s">
        <v>1357</v>
      </c>
      <c r="G332" s="1" t="s">
        <v>1371</v>
      </c>
      <c r="H332" s="2" t="s">
        <v>1372</v>
      </c>
      <c r="I332" s="1" t="s">
        <v>1385</v>
      </c>
      <c r="J332" s="1" t="s">
        <v>1373</v>
      </c>
      <c r="K332" s="1" t="s">
        <v>1374</v>
      </c>
      <c r="L332" s="1">
        <v>0</v>
      </c>
      <c r="M332" s="1">
        <v>1</v>
      </c>
      <c r="N332" s="1">
        <v>0</v>
      </c>
      <c r="O332" s="1">
        <v>0</v>
      </c>
      <c r="P332" s="1">
        <v>1</v>
      </c>
      <c r="Q332" s="1">
        <v>1</v>
      </c>
      <c r="R332" s="1">
        <v>1</v>
      </c>
      <c r="S332" s="1">
        <v>0</v>
      </c>
      <c r="T332" s="1">
        <f t="shared" si="10"/>
        <v>4</v>
      </c>
      <c r="U332" s="3" t="s">
        <v>81</v>
      </c>
      <c r="V332" s="3">
        <v>63</v>
      </c>
      <c r="W332" s="3" t="s">
        <v>68</v>
      </c>
      <c r="X332" s="3">
        <v>30</v>
      </c>
      <c r="Y332" s="3" t="s">
        <v>69</v>
      </c>
      <c r="Z332" s="3" t="s">
        <v>229</v>
      </c>
      <c r="AA332" s="3" t="s">
        <v>105</v>
      </c>
      <c r="AB332" s="3" t="s">
        <v>105</v>
      </c>
      <c r="AC332" s="3" t="s">
        <v>73</v>
      </c>
      <c r="AD332" s="3" t="s">
        <v>74</v>
      </c>
      <c r="AE332" s="3">
        <v>0</v>
      </c>
      <c r="AF332" s="3"/>
      <c r="AG332" s="1" t="s">
        <v>188</v>
      </c>
      <c r="AH332" s="3">
        <v>1</v>
      </c>
      <c r="AI332" s="1">
        <v>1</v>
      </c>
      <c r="AJ332" s="3">
        <v>0</v>
      </c>
      <c r="AK332" s="1">
        <v>0</v>
      </c>
      <c r="AL332" s="5">
        <v>0</v>
      </c>
      <c r="AM332" s="1">
        <v>1</v>
      </c>
      <c r="AN332" s="1">
        <v>1</v>
      </c>
      <c r="AO332" s="1">
        <v>1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1</v>
      </c>
      <c r="AX332" s="1">
        <v>0</v>
      </c>
      <c r="AY332" s="1">
        <v>0</v>
      </c>
      <c r="AZ332" s="1">
        <v>1</v>
      </c>
      <c r="BA332" s="1">
        <v>0</v>
      </c>
      <c r="BB332" s="1">
        <v>0</v>
      </c>
      <c r="BC332" s="1">
        <v>1</v>
      </c>
      <c r="BD332" s="1">
        <v>0</v>
      </c>
      <c r="BE332" s="1">
        <v>1</v>
      </c>
      <c r="BF332" s="1">
        <v>0</v>
      </c>
      <c r="BG332" s="1">
        <v>1</v>
      </c>
      <c r="BH332" s="3">
        <v>0</v>
      </c>
      <c r="BI332" s="1">
        <v>1</v>
      </c>
      <c r="BJ332" s="1">
        <v>0</v>
      </c>
      <c r="BK332" s="1">
        <v>1</v>
      </c>
      <c r="BL332" s="1">
        <v>1</v>
      </c>
      <c r="BM332" s="1">
        <v>1</v>
      </c>
      <c r="BN332" s="5">
        <f t="shared" si="11"/>
        <v>9</v>
      </c>
      <c r="BO332" s="1">
        <v>0</v>
      </c>
      <c r="BP332" s="3">
        <v>1</v>
      </c>
      <c r="BQ332" s="3"/>
      <c r="BR332" s="1">
        <v>0</v>
      </c>
      <c r="BS332" s="4" t="s">
        <v>1375</v>
      </c>
      <c r="BT332" s="1" t="s">
        <v>114</v>
      </c>
      <c r="BV332" s="5"/>
    </row>
    <row r="333" spans="1:74" x14ac:dyDescent="0.25">
      <c r="A333" s="3" t="s">
        <v>100</v>
      </c>
      <c r="B333" s="1" t="s">
        <v>59</v>
      </c>
      <c r="C333" s="1" t="s">
        <v>59</v>
      </c>
      <c r="D333" s="1" t="s">
        <v>77</v>
      </c>
      <c r="E333" s="1" t="s">
        <v>2851</v>
      </c>
      <c r="F333" s="1" t="s">
        <v>1357</v>
      </c>
      <c r="G333" s="1" t="s">
        <v>1376</v>
      </c>
      <c r="H333" s="2" t="s">
        <v>1377</v>
      </c>
      <c r="I333" s="1" t="s">
        <v>709</v>
      </c>
      <c r="K333" s="1" t="s">
        <v>1378</v>
      </c>
      <c r="L333" s="1">
        <v>0</v>
      </c>
      <c r="M333" s="1">
        <v>0</v>
      </c>
      <c r="N333" s="1">
        <v>1</v>
      </c>
      <c r="O333" s="1">
        <v>0</v>
      </c>
      <c r="P333" s="1">
        <v>0</v>
      </c>
      <c r="Q333" s="1">
        <v>1</v>
      </c>
      <c r="R333" s="1">
        <v>1</v>
      </c>
      <c r="S333" s="1">
        <v>0</v>
      </c>
      <c r="T333" s="1">
        <f t="shared" si="10"/>
        <v>3</v>
      </c>
      <c r="U333" s="3" t="s">
        <v>81</v>
      </c>
      <c r="V333" s="3">
        <v>100</v>
      </c>
      <c r="W333" s="3" t="s">
        <v>68</v>
      </c>
      <c r="X333" s="3">
        <v>33</v>
      </c>
      <c r="Y333" s="3" t="s">
        <v>69</v>
      </c>
      <c r="Z333" s="3" t="s">
        <v>104</v>
      </c>
      <c r="AA333" s="3" t="s">
        <v>105</v>
      </c>
      <c r="AB333" s="3" t="s">
        <v>105</v>
      </c>
      <c r="AC333" s="3" t="s">
        <v>73</v>
      </c>
      <c r="AD333" s="3" t="s">
        <v>74</v>
      </c>
      <c r="AE333" s="3">
        <v>2</v>
      </c>
      <c r="AF333" s="3"/>
      <c r="AG333" s="1" t="s">
        <v>188</v>
      </c>
      <c r="AH333" s="3">
        <v>1</v>
      </c>
      <c r="AI333" s="1">
        <v>0</v>
      </c>
      <c r="AJ333" s="3">
        <v>0</v>
      </c>
      <c r="AK333" s="1">
        <v>0</v>
      </c>
      <c r="AL333" s="5">
        <v>0</v>
      </c>
      <c r="AM333" s="1">
        <v>1</v>
      </c>
      <c r="AN333" s="1">
        <v>1</v>
      </c>
      <c r="AO333" s="1">
        <v>1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1</v>
      </c>
      <c r="AZ333" s="1">
        <v>1</v>
      </c>
      <c r="BA333" s="1">
        <v>0</v>
      </c>
      <c r="BB333" s="1">
        <v>0</v>
      </c>
      <c r="BC333" s="1">
        <v>1</v>
      </c>
      <c r="BD333" s="1">
        <v>1</v>
      </c>
      <c r="BE333" s="1">
        <v>1</v>
      </c>
      <c r="BF333" s="1">
        <v>0</v>
      </c>
      <c r="BG333" s="1">
        <v>0</v>
      </c>
      <c r="BH333" s="3">
        <v>0</v>
      </c>
      <c r="BI333" s="1">
        <v>1</v>
      </c>
      <c r="BJ333" s="1">
        <v>0</v>
      </c>
      <c r="BK333" s="1">
        <v>0</v>
      </c>
      <c r="BL333" s="1">
        <v>0</v>
      </c>
      <c r="BM333" s="1">
        <v>0</v>
      </c>
      <c r="BN333" s="5">
        <f t="shared" si="11"/>
        <v>6</v>
      </c>
      <c r="BO333" s="1">
        <v>0</v>
      </c>
      <c r="BR333" s="1">
        <v>0</v>
      </c>
      <c r="BS333" s="4" t="s">
        <v>1379</v>
      </c>
      <c r="BT333" s="1" t="s">
        <v>76</v>
      </c>
      <c r="BV333" s="5"/>
    </row>
    <row r="334" spans="1:74" x14ac:dyDescent="0.25">
      <c r="A334" s="3" t="s">
        <v>100</v>
      </c>
      <c r="B334" s="1" t="s">
        <v>59</v>
      </c>
      <c r="C334" s="1" t="s">
        <v>59</v>
      </c>
      <c r="D334" s="1" t="s">
        <v>77</v>
      </c>
      <c r="E334" s="1" t="s">
        <v>2851</v>
      </c>
      <c r="F334" s="1" t="s">
        <v>1357</v>
      </c>
      <c r="G334" s="1" t="s">
        <v>1380</v>
      </c>
      <c r="H334" s="2" t="s">
        <v>1381</v>
      </c>
      <c r="I334" s="1" t="s">
        <v>1382</v>
      </c>
      <c r="L334" s="1">
        <v>0</v>
      </c>
      <c r="M334" s="1">
        <v>1</v>
      </c>
      <c r="N334" s="1">
        <v>0</v>
      </c>
      <c r="O334" s="1">
        <v>0</v>
      </c>
      <c r="P334" s="1">
        <v>0</v>
      </c>
      <c r="Q334" s="1">
        <v>1</v>
      </c>
      <c r="R334" s="1">
        <v>1</v>
      </c>
      <c r="S334" s="1">
        <v>0</v>
      </c>
      <c r="T334" s="1">
        <f t="shared" si="10"/>
        <v>3</v>
      </c>
      <c r="U334" s="3" t="s">
        <v>67</v>
      </c>
      <c r="V334" s="3">
        <v>40</v>
      </c>
      <c r="W334" s="3" t="s">
        <v>68</v>
      </c>
      <c r="X334" s="3">
        <v>37</v>
      </c>
      <c r="Y334" s="3" t="s">
        <v>69</v>
      </c>
      <c r="Z334" s="3" t="s">
        <v>104</v>
      </c>
      <c r="AA334" s="3" t="s">
        <v>105</v>
      </c>
      <c r="AB334" s="3" t="s">
        <v>105</v>
      </c>
      <c r="AC334" s="3" t="s">
        <v>73</v>
      </c>
      <c r="AD334" s="3" t="s">
        <v>74</v>
      </c>
      <c r="AE334" s="3">
        <v>2</v>
      </c>
      <c r="AF334" s="3"/>
      <c r="AG334" s="1" t="s">
        <v>188</v>
      </c>
      <c r="AH334" s="3">
        <v>1</v>
      </c>
      <c r="AI334" s="1">
        <v>0</v>
      </c>
      <c r="AJ334" s="3">
        <v>0</v>
      </c>
      <c r="AK334" s="1">
        <v>0</v>
      </c>
      <c r="AL334" s="5">
        <v>1</v>
      </c>
      <c r="AM334" s="1">
        <v>1</v>
      </c>
      <c r="AN334" s="1">
        <v>1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5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3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5">
        <f t="shared" si="11"/>
        <v>7</v>
      </c>
      <c r="BO334" s="1">
        <v>0</v>
      </c>
      <c r="BR334" s="1">
        <v>0</v>
      </c>
      <c r="BS334" s="4" t="s">
        <v>3145</v>
      </c>
      <c r="BV334" s="5"/>
    </row>
    <row r="335" spans="1:74" x14ac:dyDescent="0.25">
      <c r="A335" s="3" t="s">
        <v>66</v>
      </c>
      <c r="B335" s="1" t="s">
        <v>59</v>
      </c>
      <c r="C335" s="1" t="s">
        <v>59</v>
      </c>
      <c r="D335" s="1" t="s">
        <v>77</v>
      </c>
      <c r="E335" s="1" t="s">
        <v>2851</v>
      </c>
      <c r="F335" s="1" t="s">
        <v>1357</v>
      </c>
      <c r="G335" s="1" t="s">
        <v>1383</v>
      </c>
      <c r="H335" s="2" t="s">
        <v>1384</v>
      </c>
      <c r="I335" s="1" t="s">
        <v>1385</v>
      </c>
      <c r="J335" s="1" t="s">
        <v>1386</v>
      </c>
      <c r="K335" s="1" t="s">
        <v>1387</v>
      </c>
      <c r="L335" s="1">
        <v>1</v>
      </c>
      <c r="M335" s="1">
        <v>1</v>
      </c>
      <c r="N335" s="1">
        <v>0</v>
      </c>
      <c r="O335" s="1">
        <v>0</v>
      </c>
      <c r="P335" s="1">
        <v>1</v>
      </c>
      <c r="Q335" s="1">
        <v>1</v>
      </c>
      <c r="R335" s="1">
        <v>0</v>
      </c>
      <c r="S335" s="1">
        <v>0</v>
      </c>
      <c r="T335" s="1">
        <f t="shared" si="10"/>
        <v>4</v>
      </c>
      <c r="U335" s="3" t="s">
        <v>81</v>
      </c>
      <c r="V335" s="3">
        <v>60</v>
      </c>
      <c r="W335" s="3" t="s">
        <v>68</v>
      </c>
      <c r="X335" s="3">
        <v>42</v>
      </c>
      <c r="Y335" s="3" t="s">
        <v>69</v>
      </c>
      <c r="Z335" s="3" t="s">
        <v>421</v>
      </c>
      <c r="AA335" s="3" t="s">
        <v>105</v>
      </c>
      <c r="AB335" s="3" t="s">
        <v>105</v>
      </c>
      <c r="AC335" s="3" t="s">
        <v>73</v>
      </c>
      <c r="AD335" s="3" t="s">
        <v>74</v>
      </c>
      <c r="AE335" s="3">
        <v>2</v>
      </c>
      <c r="AF335" s="4"/>
      <c r="AG335" s="1"/>
      <c r="AH335" s="3">
        <v>1</v>
      </c>
      <c r="AI335" s="1">
        <v>0</v>
      </c>
      <c r="AJ335" s="3">
        <v>0</v>
      </c>
      <c r="AK335" s="1">
        <v>0</v>
      </c>
      <c r="AL335" s="5">
        <v>0</v>
      </c>
      <c r="AM335" s="1">
        <v>0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5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1</v>
      </c>
      <c r="BD335" s="1">
        <v>1</v>
      </c>
      <c r="BE335" s="1">
        <v>0</v>
      </c>
      <c r="BF335" s="1">
        <v>0</v>
      </c>
      <c r="BG335" s="1">
        <v>0</v>
      </c>
      <c r="BH335" s="3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5">
        <f t="shared" si="11"/>
        <v>2</v>
      </c>
      <c r="BO335" s="1">
        <v>0</v>
      </c>
      <c r="BR335" s="1">
        <v>0</v>
      </c>
      <c r="BV335" s="5"/>
    </row>
    <row r="336" spans="1:74" x14ac:dyDescent="0.25">
      <c r="A336" s="3" t="s">
        <v>66</v>
      </c>
      <c r="B336" s="1" t="s">
        <v>59</v>
      </c>
      <c r="C336" s="1" t="s">
        <v>59</v>
      </c>
      <c r="D336" s="1" t="s">
        <v>77</v>
      </c>
      <c r="E336" s="1" t="s">
        <v>2851</v>
      </c>
      <c r="F336" s="1" t="s">
        <v>1357</v>
      </c>
      <c r="G336" s="1" t="s">
        <v>1383</v>
      </c>
      <c r="H336" s="2" t="s">
        <v>1388</v>
      </c>
      <c r="I336" s="1" t="s">
        <v>1385</v>
      </c>
      <c r="J336" s="1" t="s">
        <v>1389</v>
      </c>
      <c r="K336" s="1" t="s">
        <v>1390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0</v>
      </c>
      <c r="S336" s="1">
        <v>0</v>
      </c>
      <c r="T336" s="1">
        <f t="shared" si="10"/>
        <v>6</v>
      </c>
      <c r="U336" s="3" t="s">
        <v>81</v>
      </c>
      <c r="V336" s="3">
        <v>70</v>
      </c>
      <c r="W336" s="3" t="s">
        <v>102</v>
      </c>
      <c r="X336" s="3">
        <v>25</v>
      </c>
      <c r="Y336" s="3" t="s">
        <v>69</v>
      </c>
      <c r="Z336" s="3" t="s">
        <v>104</v>
      </c>
      <c r="AA336" s="3" t="s">
        <v>105</v>
      </c>
      <c r="AB336" s="3" t="s">
        <v>105</v>
      </c>
      <c r="AC336" s="3" t="s">
        <v>73</v>
      </c>
      <c r="AD336" s="3" t="s">
        <v>74</v>
      </c>
      <c r="AE336" s="3">
        <v>2</v>
      </c>
      <c r="AF336" s="4"/>
      <c r="AG336" s="1" t="s">
        <v>188</v>
      </c>
      <c r="AH336" s="3">
        <v>1</v>
      </c>
      <c r="AI336" s="1">
        <v>0</v>
      </c>
      <c r="AJ336" s="3">
        <v>0</v>
      </c>
      <c r="AK336" s="1">
        <v>0</v>
      </c>
      <c r="AL336" s="5">
        <v>1</v>
      </c>
      <c r="AM336" s="1">
        <v>1</v>
      </c>
      <c r="AN336" s="1">
        <v>1</v>
      </c>
      <c r="AO336" s="1">
        <v>1</v>
      </c>
      <c r="AP336" s="1">
        <v>0</v>
      </c>
      <c r="AQ336" s="1">
        <v>0</v>
      </c>
      <c r="AR336" s="1">
        <v>0</v>
      </c>
      <c r="AS336" s="1">
        <v>0</v>
      </c>
      <c r="AT336" s="1">
        <v>1</v>
      </c>
      <c r="AU336" s="5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0</v>
      </c>
      <c r="BB336" s="1">
        <v>0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3">
        <v>1</v>
      </c>
      <c r="BI336" s="1">
        <v>1</v>
      </c>
      <c r="BJ336" s="1">
        <v>1</v>
      </c>
      <c r="BK336" s="1">
        <v>1</v>
      </c>
      <c r="BL336" s="1">
        <v>0</v>
      </c>
      <c r="BM336" s="1">
        <v>0</v>
      </c>
      <c r="BN336" s="5">
        <f t="shared" si="11"/>
        <v>16</v>
      </c>
      <c r="BO336" s="1">
        <v>0</v>
      </c>
      <c r="BR336" s="1">
        <v>0</v>
      </c>
      <c r="BS336" s="4" t="s">
        <v>1391</v>
      </c>
      <c r="BT336" s="1" t="s">
        <v>76</v>
      </c>
      <c r="BV336" s="5"/>
    </row>
    <row r="337" spans="1:74" x14ac:dyDescent="0.25">
      <c r="A337" s="3" t="s">
        <v>66</v>
      </c>
      <c r="B337" s="1" t="s">
        <v>59</v>
      </c>
      <c r="C337" s="1" t="s">
        <v>59</v>
      </c>
      <c r="D337" s="1" t="s">
        <v>77</v>
      </c>
      <c r="E337" s="1" t="s">
        <v>2851</v>
      </c>
      <c r="F337" s="1" t="s">
        <v>1357</v>
      </c>
      <c r="G337" s="1" t="s">
        <v>1383</v>
      </c>
      <c r="H337" s="2" t="s">
        <v>1392</v>
      </c>
      <c r="I337" s="1" t="s">
        <v>1393</v>
      </c>
      <c r="J337" s="1" t="s">
        <v>1394</v>
      </c>
      <c r="K337" s="1" t="s">
        <v>1395</v>
      </c>
      <c r="L337" s="1">
        <v>1</v>
      </c>
      <c r="M337" s="1">
        <v>1</v>
      </c>
      <c r="N337" s="1">
        <v>0</v>
      </c>
      <c r="O337" s="1">
        <v>1</v>
      </c>
      <c r="P337" s="1">
        <v>1</v>
      </c>
      <c r="Q337" s="1">
        <v>0</v>
      </c>
      <c r="R337" s="1">
        <v>0</v>
      </c>
      <c r="S337" s="1">
        <v>0</v>
      </c>
      <c r="T337" s="1">
        <f t="shared" ref="T337:T400" si="12">SUM(L337:S337)</f>
        <v>4</v>
      </c>
      <c r="U337" s="3" t="s">
        <v>67</v>
      </c>
      <c r="V337" s="3">
        <v>30</v>
      </c>
      <c r="W337" s="3" t="s">
        <v>102</v>
      </c>
      <c r="X337" s="3">
        <v>23</v>
      </c>
      <c r="Y337" s="3" t="s">
        <v>69</v>
      </c>
      <c r="Z337" s="3" t="s">
        <v>421</v>
      </c>
      <c r="AA337" s="3" t="s">
        <v>105</v>
      </c>
      <c r="AB337" s="3" t="s">
        <v>105</v>
      </c>
      <c r="AC337" s="3" t="s">
        <v>73</v>
      </c>
      <c r="AD337" s="3" t="s">
        <v>74</v>
      </c>
      <c r="AE337" s="3">
        <v>2</v>
      </c>
      <c r="AF337" s="4"/>
      <c r="AG337" s="1" t="s">
        <v>188</v>
      </c>
      <c r="AH337" s="3">
        <v>1</v>
      </c>
      <c r="AI337" s="1">
        <v>0</v>
      </c>
      <c r="AJ337" s="3">
        <v>1</v>
      </c>
      <c r="AK337" s="1">
        <v>0</v>
      </c>
      <c r="AL337" s="5">
        <v>0</v>
      </c>
      <c r="AM337" s="1">
        <v>0</v>
      </c>
      <c r="AN337" s="1">
        <v>0</v>
      </c>
      <c r="AO337" s="1">
        <v>1</v>
      </c>
      <c r="AP337" s="1">
        <v>1</v>
      </c>
      <c r="AQ337" s="1">
        <v>1</v>
      </c>
      <c r="AR337" s="1">
        <v>1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1</v>
      </c>
      <c r="AY337" s="1">
        <v>1</v>
      </c>
      <c r="AZ337" s="1">
        <v>0</v>
      </c>
      <c r="BA337" s="1">
        <v>0</v>
      </c>
      <c r="BB337" s="1">
        <v>0</v>
      </c>
      <c r="BC337" s="1">
        <v>1</v>
      </c>
      <c r="BD337" s="1">
        <v>0</v>
      </c>
      <c r="BE337" s="1">
        <v>0</v>
      </c>
      <c r="BF337" s="1">
        <v>0</v>
      </c>
      <c r="BG337" s="1">
        <v>0</v>
      </c>
      <c r="BH337" s="3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5">
        <f t="shared" si="11"/>
        <v>5</v>
      </c>
      <c r="BO337" s="1">
        <v>0</v>
      </c>
      <c r="BR337" s="1">
        <v>0</v>
      </c>
      <c r="BS337" s="4" t="s">
        <v>1396</v>
      </c>
      <c r="BV337" s="5"/>
    </row>
    <row r="338" spans="1:74" x14ac:dyDescent="0.25">
      <c r="A338" s="3" t="s">
        <v>66</v>
      </c>
      <c r="B338" s="1" t="s">
        <v>59</v>
      </c>
      <c r="C338" s="1" t="s">
        <v>59</v>
      </c>
      <c r="D338" s="1" t="s">
        <v>77</v>
      </c>
      <c r="E338" s="1" t="s">
        <v>2851</v>
      </c>
      <c r="F338" s="1" t="s">
        <v>1357</v>
      </c>
      <c r="G338" s="1" t="s">
        <v>1383</v>
      </c>
      <c r="H338" s="2" t="s">
        <v>1397</v>
      </c>
      <c r="I338" s="1" t="s">
        <v>709</v>
      </c>
      <c r="J338" s="1" t="s">
        <v>1398</v>
      </c>
      <c r="K338" s="1" t="s">
        <v>1399</v>
      </c>
      <c r="L338" s="1">
        <v>1</v>
      </c>
      <c r="M338" s="1">
        <v>1</v>
      </c>
      <c r="N338" s="1">
        <v>0</v>
      </c>
      <c r="O338" s="1">
        <v>0</v>
      </c>
      <c r="P338" s="1">
        <v>1</v>
      </c>
      <c r="Q338" s="1">
        <v>0</v>
      </c>
      <c r="R338" s="1">
        <v>0</v>
      </c>
      <c r="S338" s="1">
        <v>0</v>
      </c>
      <c r="T338" s="1">
        <f t="shared" si="12"/>
        <v>3</v>
      </c>
      <c r="U338" s="3" t="s">
        <v>81</v>
      </c>
      <c r="V338" s="3">
        <v>60</v>
      </c>
      <c r="W338" s="3" t="s">
        <v>68</v>
      </c>
      <c r="X338" s="3">
        <v>33</v>
      </c>
      <c r="Y338" s="3" t="s">
        <v>69</v>
      </c>
      <c r="Z338" s="3" t="s">
        <v>104</v>
      </c>
      <c r="AA338" s="3" t="s">
        <v>105</v>
      </c>
      <c r="AB338" s="3" t="s">
        <v>105</v>
      </c>
      <c r="AC338" s="3" t="s">
        <v>73</v>
      </c>
      <c r="AD338" s="3" t="s">
        <v>74</v>
      </c>
      <c r="AE338" s="3">
        <v>2</v>
      </c>
      <c r="AF338" s="4"/>
      <c r="AG338" s="1" t="s">
        <v>188</v>
      </c>
      <c r="AH338" s="3">
        <v>1</v>
      </c>
      <c r="AI338" s="1">
        <v>0</v>
      </c>
      <c r="AJ338" s="3">
        <v>0</v>
      </c>
      <c r="AK338" s="1">
        <v>0</v>
      </c>
      <c r="AL338" s="5">
        <v>1</v>
      </c>
      <c r="AM338" s="1">
        <v>1</v>
      </c>
      <c r="AN338" s="1">
        <v>1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1</v>
      </c>
      <c r="AU338" s="1">
        <v>1</v>
      </c>
      <c r="AV338" s="1">
        <v>1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3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5">
        <f t="shared" si="11"/>
        <v>4</v>
      </c>
      <c r="BO338" s="1">
        <v>0</v>
      </c>
      <c r="BR338" s="1">
        <v>0</v>
      </c>
      <c r="BS338" s="4" t="s">
        <v>3146</v>
      </c>
      <c r="BV338" s="5"/>
    </row>
    <row r="339" spans="1:74" x14ac:dyDescent="0.25">
      <c r="A339" s="3" t="s">
        <v>66</v>
      </c>
      <c r="B339" s="1" t="s">
        <v>59</v>
      </c>
      <c r="C339" s="1" t="s">
        <v>59</v>
      </c>
      <c r="D339" s="1" t="s">
        <v>77</v>
      </c>
      <c r="E339" s="1" t="s">
        <v>2851</v>
      </c>
      <c r="F339" s="1" t="s">
        <v>1357</v>
      </c>
      <c r="G339" s="1" t="s">
        <v>1383</v>
      </c>
      <c r="H339" s="2" t="s">
        <v>1400</v>
      </c>
      <c r="I339" s="1" t="s">
        <v>2392</v>
      </c>
      <c r="J339" s="1" t="s">
        <v>1401</v>
      </c>
      <c r="K339" s="1" t="s">
        <v>1402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0</v>
      </c>
      <c r="R339" s="1">
        <v>1</v>
      </c>
      <c r="S339" s="1">
        <v>0</v>
      </c>
      <c r="T339" s="1">
        <f t="shared" si="12"/>
        <v>6</v>
      </c>
      <c r="U339" s="3" t="s">
        <v>81</v>
      </c>
      <c r="V339" s="3">
        <v>60</v>
      </c>
      <c r="W339" s="3" t="s">
        <v>68</v>
      </c>
      <c r="X339" s="3">
        <v>41</v>
      </c>
      <c r="Y339" s="3" t="s">
        <v>69</v>
      </c>
      <c r="Z339" s="3" t="s">
        <v>421</v>
      </c>
      <c r="AA339" s="3" t="s">
        <v>105</v>
      </c>
      <c r="AB339" s="3" t="s">
        <v>105</v>
      </c>
      <c r="AC339" s="3" t="s">
        <v>73</v>
      </c>
      <c r="AD339" s="3" t="s">
        <v>74</v>
      </c>
      <c r="AE339" s="3">
        <v>1</v>
      </c>
      <c r="AF339" s="4"/>
      <c r="AG339" s="1" t="s">
        <v>188</v>
      </c>
      <c r="AH339" s="3">
        <v>1</v>
      </c>
      <c r="AI339" s="1">
        <v>0</v>
      </c>
      <c r="AJ339" s="3">
        <v>1</v>
      </c>
      <c r="AK339" s="1">
        <v>0</v>
      </c>
      <c r="AL339" s="5">
        <v>1</v>
      </c>
      <c r="AM339" s="1">
        <v>1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0</v>
      </c>
      <c r="AT339" s="1">
        <v>1</v>
      </c>
      <c r="AU339" s="5">
        <v>1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0</v>
      </c>
      <c r="BB339" s="1">
        <v>0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3">
        <v>1</v>
      </c>
      <c r="BI339" s="1">
        <v>1</v>
      </c>
      <c r="BJ339" s="1">
        <v>0</v>
      </c>
      <c r="BK339" s="1">
        <v>1</v>
      </c>
      <c r="BL339" s="1">
        <v>0</v>
      </c>
      <c r="BM339" s="1">
        <v>0</v>
      </c>
      <c r="BN339" s="5">
        <f t="shared" si="11"/>
        <v>17</v>
      </c>
      <c r="BO339" s="1">
        <v>0</v>
      </c>
      <c r="BR339" s="1">
        <v>0</v>
      </c>
      <c r="BS339" s="4" t="s">
        <v>1403</v>
      </c>
      <c r="BT339" s="1" t="s">
        <v>76</v>
      </c>
      <c r="BV339" s="5"/>
    </row>
    <row r="340" spans="1:74" x14ac:dyDescent="0.25">
      <c r="A340" s="3" t="s">
        <v>66</v>
      </c>
      <c r="B340" s="1" t="s">
        <v>59</v>
      </c>
      <c r="C340" s="1" t="s">
        <v>59</v>
      </c>
      <c r="D340" s="1" t="s">
        <v>77</v>
      </c>
      <c r="E340" s="1" t="s">
        <v>2851</v>
      </c>
      <c r="F340" s="1" t="s">
        <v>1357</v>
      </c>
      <c r="G340" s="1" t="s">
        <v>1383</v>
      </c>
      <c r="H340" s="2" t="s">
        <v>1404</v>
      </c>
      <c r="I340" s="1" t="s">
        <v>3012</v>
      </c>
      <c r="J340" s="1" t="s">
        <v>1405</v>
      </c>
      <c r="K340" s="1" t="s">
        <v>1406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0</v>
      </c>
      <c r="T340" s="1">
        <f t="shared" si="12"/>
        <v>7</v>
      </c>
      <c r="U340" s="3" t="s">
        <v>81</v>
      </c>
      <c r="V340" s="3">
        <v>70</v>
      </c>
      <c r="W340" s="3" t="s">
        <v>68</v>
      </c>
      <c r="X340" s="3">
        <v>45</v>
      </c>
      <c r="Y340" s="3" t="s">
        <v>69</v>
      </c>
      <c r="Z340" s="3" t="s">
        <v>104</v>
      </c>
      <c r="AA340" s="3" t="s">
        <v>105</v>
      </c>
      <c r="AB340" s="3" t="s">
        <v>105</v>
      </c>
      <c r="AC340" s="3" t="s">
        <v>73</v>
      </c>
      <c r="AD340" s="3" t="s">
        <v>74</v>
      </c>
      <c r="AE340" s="3">
        <v>1</v>
      </c>
      <c r="AF340" s="4"/>
      <c r="AG340" s="1" t="s">
        <v>212</v>
      </c>
      <c r="AH340" s="3">
        <v>1</v>
      </c>
      <c r="AI340" s="1">
        <v>0</v>
      </c>
      <c r="AJ340" s="3">
        <v>1</v>
      </c>
      <c r="AK340" s="1">
        <v>0</v>
      </c>
      <c r="AL340" s="5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0</v>
      </c>
      <c r="AR340" s="1">
        <v>1</v>
      </c>
      <c r="AS340" s="1">
        <v>0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0</v>
      </c>
      <c r="BB340" s="1">
        <v>0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3">
        <v>1</v>
      </c>
      <c r="BI340" s="1">
        <v>1</v>
      </c>
      <c r="BJ340" s="1">
        <v>0</v>
      </c>
      <c r="BK340" s="1">
        <v>1</v>
      </c>
      <c r="BL340" s="1">
        <v>0</v>
      </c>
      <c r="BM340" s="1">
        <v>0</v>
      </c>
      <c r="BN340" s="5">
        <f t="shared" si="11"/>
        <v>16</v>
      </c>
      <c r="BO340" s="1">
        <v>0</v>
      </c>
      <c r="BR340" s="1">
        <v>0</v>
      </c>
      <c r="BS340" s="4" t="s">
        <v>1407</v>
      </c>
      <c r="BT340" s="1" t="s">
        <v>76</v>
      </c>
      <c r="BV340" s="5"/>
    </row>
    <row r="341" spans="1:74" x14ac:dyDescent="0.25">
      <c r="A341" s="3" t="s">
        <v>66</v>
      </c>
      <c r="B341" s="1" t="s">
        <v>59</v>
      </c>
      <c r="C341" s="1" t="s">
        <v>59</v>
      </c>
      <c r="D341" s="1" t="s">
        <v>77</v>
      </c>
      <c r="E341" s="1" t="s">
        <v>2851</v>
      </c>
      <c r="F341" s="1" t="s">
        <v>1357</v>
      </c>
      <c r="G341" s="1" t="s">
        <v>1383</v>
      </c>
      <c r="H341" s="2" t="s">
        <v>1408</v>
      </c>
      <c r="I341" s="1" t="s">
        <v>1409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f t="shared" si="12"/>
        <v>2</v>
      </c>
      <c r="U341" s="3" t="s">
        <v>67</v>
      </c>
      <c r="V341" s="3">
        <v>40</v>
      </c>
      <c r="W341" s="3" t="s">
        <v>102</v>
      </c>
      <c r="X341" s="3">
        <v>12</v>
      </c>
      <c r="Y341" s="3" t="s">
        <v>69</v>
      </c>
      <c r="Z341" s="3" t="s">
        <v>8</v>
      </c>
      <c r="AA341" s="3" t="s">
        <v>105</v>
      </c>
      <c r="AB341" s="3" t="s">
        <v>105</v>
      </c>
      <c r="AC341" s="3" t="s">
        <v>73</v>
      </c>
      <c r="AD341" s="3" t="s">
        <v>74</v>
      </c>
      <c r="AE341" s="3">
        <v>2</v>
      </c>
      <c r="AF341" s="4"/>
      <c r="AG341" s="1" t="s">
        <v>188</v>
      </c>
      <c r="AH341" s="3">
        <v>1</v>
      </c>
      <c r="AI341" s="1">
        <v>0</v>
      </c>
      <c r="AJ341" s="3">
        <v>0</v>
      </c>
      <c r="AK341" s="1">
        <v>0</v>
      </c>
      <c r="AL341" s="5">
        <v>0</v>
      </c>
      <c r="AM341" s="1">
        <v>1</v>
      </c>
      <c r="AN341" s="1">
        <v>1</v>
      </c>
      <c r="AO341" s="1">
        <v>1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5">
        <v>0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0</v>
      </c>
      <c r="BB341" s="1">
        <v>0</v>
      </c>
      <c r="BC341" s="1">
        <v>1</v>
      </c>
      <c r="BD341" s="1">
        <v>1</v>
      </c>
      <c r="BE341" s="1">
        <v>0</v>
      </c>
      <c r="BF341" s="1">
        <v>0</v>
      </c>
      <c r="BG341" s="1">
        <v>0</v>
      </c>
      <c r="BH341" s="3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5">
        <f t="shared" si="11"/>
        <v>7</v>
      </c>
      <c r="BO341" s="1">
        <v>1</v>
      </c>
      <c r="BP341" s="1">
        <v>1</v>
      </c>
      <c r="BR341" s="1">
        <v>0</v>
      </c>
      <c r="BS341" s="4" t="s">
        <v>1410</v>
      </c>
      <c r="BT341" s="1" t="s">
        <v>108</v>
      </c>
      <c r="BV341" s="5"/>
    </row>
    <row r="342" spans="1:74" x14ac:dyDescent="0.25">
      <c r="A342" s="3" t="s">
        <v>66</v>
      </c>
      <c r="B342" s="1" t="s">
        <v>59</v>
      </c>
      <c r="C342" s="1" t="s">
        <v>59</v>
      </c>
      <c r="D342" s="1" t="s">
        <v>77</v>
      </c>
      <c r="E342" s="1" t="s">
        <v>2851</v>
      </c>
      <c r="F342" s="1" t="s">
        <v>1357</v>
      </c>
      <c r="G342" s="1" t="s">
        <v>1383</v>
      </c>
      <c r="H342" s="2" t="s">
        <v>1411</v>
      </c>
      <c r="I342" s="1" t="s">
        <v>3001</v>
      </c>
      <c r="J342" s="1" t="s">
        <v>1412</v>
      </c>
      <c r="K342" s="1" t="s">
        <v>1413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0</v>
      </c>
      <c r="T342" s="1">
        <f t="shared" si="12"/>
        <v>7</v>
      </c>
      <c r="U342" s="3" t="s">
        <v>67</v>
      </c>
      <c r="V342" s="3">
        <v>50</v>
      </c>
      <c r="W342" s="3" t="s">
        <v>68</v>
      </c>
      <c r="X342" s="3">
        <v>30</v>
      </c>
      <c r="Y342" s="3" t="s">
        <v>69</v>
      </c>
      <c r="Z342" s="3" t="s">
        <v>104</v>
      </c>
      <c r="AA342" s="3" t="s">
        <v>105</v>
      </c>
      <c r="AB342" s="3" t="s">
        <v>105</v>
      </c>
      <c r="AC342" s="3" t="s">
        <v>73</v>
      </c>
      <c r="AD342" s="3" t="s">
        <v>74</v>
      </c>
      <c r="AE342" s="3">
        <v>2</v>
      </c>
      <c r="AF342" s="4" t="s">
        <v>188</v>
      </c>
      <c r="AG342" s="1" t="s">
        <v>188</v>
      </c>
      <c r="AH342" s="3">
        <v>1</v>
      </c>
      <c r="AI342" s="1">
        <v>0</v>
      </c>
      <c r="AJ342" s="3">
        <v>0</v>
      </c>
      <c r="AK342" s="1">
        <v>0</v>
      </c>
      <c r="AL342" s="5">
        <v>0</v>
      </c>
      <c r="AM342" s="1">
        <v>1</v>
      </c>
      <c r="AN342" s="1">
        <v>1</v>
      </c>
      <c r="AO342" s="1">
        <v>1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5">
        <v>0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0</v>
      </c>
      <c r="BB342" s="1">
        <v>0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3">
        <v>1</v>
      </c>
      <c r="BI342" s="1">
        <v>1</v>
      </c>
      <c r="BJ342" s="1">
        <v>1</v>
      </c>
      <c r="BK342" s="1">
        <v>1</v>
      </c>
      <c r="BL342" s="1">
        <v>0</v>
      </c>
      <c r="BM342" s="1">
        <v>0</v>
      </c>
      <c r="BN342" s="5">
        <f t="shared" si="11"/>
        <v>14</v>
      </c>
      <c r="BO342" s="1">
        <v>0</v>
      </c>
      <c r="BR342" s="1">
        <v>0</v>
      </c>
      <c r="BS342" s="4" t="s">
        <v>1414</v>
      </c>
      <c r="BT342" s="1" t="s">
        <v>76</v>
      </c>
      <c r="BV342" s="5"/>
    </row>
    <row r="343" spans="1:74" x14ac:dyDescent="0.25">
      <c r="A343" s="3" t="s">
        <v>66</v>
      </c>
      <c r="B343" s="1" t="s">
        <v>59</v>
      </c>
      <c r="C343" s="1" t="s">
        <v>59</v>
      </c>
      <c r="D343" s="1" t="s">
        <v>77</v>
      </c>
      <c r="E343" s="1" t="s">
        <v>2851</v>
      </c>
      <c r="F343" s="1" t="s">
        <v>1357</v>
      </c>
      <c r="G343" s="1" t="s">
        <v>1383</v>
      </c>
      <c r="H343" s="2" t="s">
        <v>1415</v>
      </c>
      <c r="I343" s="1" t="s">
        <v>709</v>
      </c>
      <c r="J343" s="1" t="s">
        <v>1416</v>
      </c>
      <c r="K343" s="1" t="s">
        <v>1417</v>
      </c>
      <c r="L343" s="1">
        <v>1</v>
      </c>
      <c r="M343" s="1">
        <v>1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f t="shared" si="12"/>
        <v>2</v>
      </c>
      <c r="U343" s="3" t="s">
        <v>81</v>
      </c>
      <c r="V343" s="3">
        <v>100</v>
      </c>
      <c r="W343" s="3" t="s">
        <v>102</v>
      </c>
      <c r="X343" s="3">
        <v>22</v>
      </c>
      <c r="Y343" s="3" t="s">
        <v>69</v>
      </c>
      <c r="Z343" s="3" t="s">
        <v>104</v>
      </c>
      <c r="AA343" s="3" t="s">
        <v>105</v>
      </c>
      <c r="AB343" s="3" t="s">
        <v>105</v>
      </c>
      <c r="AC343" s="3" t="s">
        <v>73</v>
      </c>
      <c r="AD343" s="3" t="s">
        <v>74</v>
      </c>
      <c r="AE343" s="3">
        <v>2</v>
      </c>
      <c r="AF343" s="4" t="s">
        <v>212</v>
      </c>
      <c r="AG343" s="1" t="s">
        <v>188</v>
      </c>
      <c r="AH343" s="3">
        <v>1</v>
      </c>
      <c r="AI343" s="1">
        <v>0</v>
      </c>
      <c r="AJ343" s="3">
        <v>0</v>
      </c>
      <c r="AK343" s="1">
        <v>0</v>
      </c>
      <c r="AL343" s="5">
        <v>0</v>
      </c>
      <c r="AM343" s="1">
        <v>1</v>
      </c>
      <c r="AN343" s="1">
        <v>1</v>
      </c>
      <c r="AO343" s="1">
        <v>1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5">
        <v>0</v>
      </c>
      <c r="AV343" s="1">
        <v>0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1</v>
      </c>
      <c r="BD343" s="1">
        <v>0</v>
      </c>
      <c r="BE343" s="1">
        <v>0</v>
      </c>
      <c r="BF343" s="1">
        <v>1</v>
      </c>
      <c r="BG343" s="1">
        <v>0</v>
      </c>
      <c r="BH343" s="6">
        <v>1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5">
        <f t="shared" si="11"/>
        <v>4</v>
      </c>
      <c r="BO343" s="1">
        <v>0</v>
      </c>
      <c r="BR343" s="1">
        <v>0</v>
      </c>
      <c r="BS343" s="4">
        <v>31</v>
      </c>
      <c r="BV343" s="5"/>
    </row>
    <row r="344" spans="1:74" x14ac:dyDescent="0.25">
      <c r="A344" s="3" t="s">
        <v>66</v>
      </c>
      <c r="B344" s="1" t="s">
        <v>59</v>
      </c>
      <c r="C344" s="1" t="s">
        <v>59</v>
      </c>
      <c r="D344" s="1" t="s">
        <v>77</v>
      </c>
      <c r="E344" s="1" t="s">
        <v>2851</v>
      </c>
      <c r="F344" s="1" t="s">
        <v>1357</v>
      </c>
      <c r="G344" s="1" t="s">
        <v>1383</v>
      </c>
      <c r="H344" s="2" t="s">
        <v>1418</v>
      </c>
      <c r="I344" s="1" t="s">
        <v>2912</v>
      </c>
      <c r="J344" s="1" t="s">
        <v>1419</v>
      </c>
      <c r="K344" s="1" t="s">
        <v>1419</v>
      </c>
      <c r="L344" s="1">
        <v>1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f t="shared" si="12"/>
        <v>2</v>
      </c>
      <c r="U344" s="3" t="s">
        <v>67</v>
      </c>
      <c r="V344" s="3">
        <v>50</v>
      </c>
      <c r="W344" s="3" t="s">
        <v>102</v>
      </c>
      <c r="X344" s="3">
        <v>23</v>
      </c>
      <c r="Y344" s="3" t="s">
        <v>69</v>
      </c>
      <c r="Z344" s="3" t="s">
        <v>421</v>
      </c>
      <c r="AA344" s="3" t="s">
        <v>185</v>
      </c>
      <c r="AB344" s="3" t="s">
        <v>242</v>
      </c>
      <c r="AC344" s="3" t="s">
        <v>73</v>
      </c>
      <c r="AD344" s="3" t="s">
        <v>74</v>
      </c>
      <c r="AE344" s="3">
        <v>2</v>
      </c>
      <c r="AF344" s="4"/>
      <c r="AG344" s="1"/>
      <c r="AH344" s="3">
        <v>1</v>
      </c>
      <c r="AI344" s="1">
        <v>0</v>
      </c>
      <c r="AJ344" s="3">
        <v>1</v>
      </c>
      <c r="AK344" s="1">
        <v>0</v>
      </c>
      <c r="AL344" s="5">
        <v>0</v>
      </c>
      <c r="AM344" s="1">
        <v>0</v>
      </c>
      <c r="AN344" s="1">
        <v>0</v>
      </c>
      <c r="AO344" s="1">
        <v>0</v>
      </c>
      <c r="AP344" s="1">
        <v>1</v>
      </c>
      <c r="AQ344" s="1">
        <v>0</v>
      </c>
      <c r="AR344" s="1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3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5">
        <f t="shared" si="11"/>
        <v>1</v>
      </c>
      <c r="BO344" s="1">
        <v>0</v>
      </c>
      <c r="BR344" s="1">
        <v>0</v>
      </c>
      <c r="BV344" s="5"/>
    </row>
    <row r="345" spans="1:74" x14ac:dyDescent="0.25">
      <c r="A345" s="3" t="s">
        <v>66</v>
      </c>
      <c r="B345" s="1" t="s">
        <v>59</v>
      </c>
      <c r="C345" s="1" t="s">
        <v>59</v>
      </c>
      <c r="D345" s="1" t="s">
        <v>77</v>
      </c>
      <c r="E345" s="1" t="s">
        <v>2851</v>
      </c>
      <c r="F345" s="1" t="s">
        <v>1357</v>
      </c>
      <c r="G345" s="1" t="s">
        <v>1420</v>
      </c>
      <c r="H345" s="2" t="s">
        <v>1421</v>
      </c>
      <c r="I345" s="1" t="s">
        <v>2971</v>
      </c>
      <c r="J345" s="1" t="s">
        <v>1422</v>
      </c>
      <c r="K345" s="1" t="s">
        <v>1423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0</v>
      </c>
      <c r="T345" s="1">
        <f t="shared" si="12"/>
        <v>7</v>
      </c>
      <c r="U345" s="3" t="s">
        <v>81</v>
      </c>
      <c r="V345" s="3">
        <v>70</v>
      </c>
      <c r="W345" s="3" t="s">
        <v>68</v>
      </c>
      <c r="X345" s="3">
        <v>40</v>
      </c>
      <c r="Y345" s="3" t="s">
        <v>69</v>
      </c>
      <c r="Z345" s="3" t="s">
        <v>104</v>
      </c>
      <c r="AA345" s="3" t="s">
        <v>105</v>
      </c>
      <c r="AB345" s="3" t="s">
        <v>105</v>
      </c>
      <c r="AC345" s="3" t="s">
        <v>73</v>
      </c>
      <c r="AD345" s="3" t="s">
        <v>74</v>
      </c>
      <c r="AE345" s="3">
        <v>1</v>
      </c>
      <c r="AF345" s="4"/>
      <c r="AG345" s="1" t="s">
        <v>188</v>
      </c>
      <c r="AH345" s="3">
        <v>1</v>
      </c>
      <c r="AI345" s="1">
        <v>0</v>
      </c>
      <c r="AJ345" s="3">
        <v>0</v>
      </c>
      <c r="AK345" s="1">
        <v>0</v>
      </c>
      <c r="AL345" s="5">
        <v>1</v>
      </c>
      <c r="AM345" s="1">
        <v>1</v>
      </c>
      <c r="AN345" s="1">
        <v>1</v>
      </c>
      <c r="AO345" s="1">
        <v>1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5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0</v>
      </c>
      <c r="BB345" s="1">
        <v>0</v>
      </c>
      <c r="BC345" s="1">
        <v>1</v>
      </c>
      <c r="BD345" s="1">
        <v>0</v>
      </c>
      <c r="BE345" s="1">
        <v>1</v>
      </c>
      <c r="BF345" s="1">
        <v>1</v>
      </c>
      <c r="BG345" s="1">
        <v>1</v>
      </c>
      <c r="BH345" s="3">
        <v>1</v>
      </c>
      <c r="BI345" s="1">
        <v>1</v>
      </c>
      <c r="BJ345" s="1">
        <v>1</v>
      </c>
      <c r="BK345" s="1">
        <v>1</v>
      </c>
      <c r="BL345" s="1">
        <v>0</v>
      </c>
      <c r="BM345" s="1">
        <v>0</v>
      </c>
      <c r="BN345" s="5">
        <f t="shared" si="11"/>
        <v>14</v>
      </c>
      <c r="BO345" s="1">
        <v>0</v>
      </c>
      <c r="BR345" s="1">
        <v>0</v>
      </c>
      <c r="BS345" s="4" t="s">
        <v>1424</v>
      </c>
      <c r="BT345" s="1" t="s">
        <v>76</v>
      </c>
    </row>
    <row r="346" spans="1:74" x14ac:dyDescent="0.25">
      <c r="A346" s="3" t="s">
        <v>100</v>
      </c>
      <c r="B346" s="1" t="s">
        <v>59</v>
      </c>
      <c r="C346" s="1" t="s">
        <v>59</v>
      </c>
      <c r="D346" s="1" t="s">
        <v>77</v>
      </c>
      <c r="E346" s="1" t="s">
        <v>2851</v>
      </c>
      <c r="F346" s="1" t="s">
        <v>1357</v>
      </c>
      <c r="G346" s="1" t="s">
        <v>1425</v>
      </c>
      <c r="H346" s="2" t="s">
        <v>1426</v>
      </c>
      <c r="I346" s="1" t="s">
        <v>3013</v>
      </c>
      <c r="J346" s="1" t="s">
        <v>1426</v>
      </c>
      <c r="K346" s="1" t="s">
        <v>1357</v>
      </c>
      <c r="L346" s="1">
        <v>0</v>
      </c>
      <c r="M346" s="1">
        <v>1</v>
      </c>
      <c r="N346" s="1">
        <v>0</v>
      </c>
      <c r="O346" s="1">
        <v>1</v>
      </c>
      <c r="P346" s="1">
        <v>0</v>
      </c>
      <c r="Q346" s="1">
        <v>1</v>
      </c>
      <c r="R346" s="1">
        <v>1</v>
      </c>
      <c r="S346" s="1">
        <v>0</v>
      </c>
      <c r="T346" s="1">
        <f t="shared" si="12"/>
        <v>4</v>
      </c>
      <c r="U346" s="3" t="s">
        <v>67</v>
      </c>
      <c r="V346" s="3">
        <v>30</v>
      </c>
      <c r="W346" s="3" t="s">
        <v>1427</v>
      </c>
      <c r="X346" s="3">
        <v>25</v>
      </c>
      <c r="Y346" s="3" t="s">
        <v>69</v>
      </c>
      <c r="Z346" s="3" t="s">
        <v>104</v>
      </c>
      <c r="AA346" s="3" t="s">
        <v>276</v>
      </c>
      <c r="AB346" s="3" t="s">
        <v>276</v>
      </c>
      <c r="AC346" s="3" t="s">
        <v>73</v>
      </c>
      <c r="AD346" s="3" t="s">
        <v>74</v>
      </c>
      <c r="AE346" s="3">
        <v>0</v>
      </c>
      <c r="AF346" s="4"/>
      <c r="AG346" s="1"/>
      <c r="AH346" s="3">
        <v>1</v>
      </c>
      <c r="AI346" s="1">
        <v>0</v>
      </c>
      <c r="AJ346" s="3">
        <v>0</v>
      </c>
      <c r="AK346" s="1">
        <v>0</v>
      </c>
      <c r="AL346" s="5">
        <v>1</v>
      </c>
      <c r="AM346" s="1">
        <v>1</v>
      </c>
      <c r="AN346" s="1">
        <v>1</v>
      </c>
      <c r="AO346" s="1">
        <v>1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5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0</v>
      </c>
      <c r="BB346" s="1">
        <v>0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3">
        <v>0</v>
      </c>
      <c r="BI346" s="1">
        <v>1</v>
      </c>
      <c r="BJ346" s="1">
        <v>0</v>
      </c>
      <c r="BK346" s="1">
        <v>1</v>
      </c>
      <c r="BL346" s="1">
        <v>0</v>
      </c>
      <c r="BM346" s="1">
        <v>0</v>
      </c>
      <c r="BN346" s="5">
        <f t="shared" si="11"/>
        <v>13</v>
      </c>
      <c r="BO346" s="1">
        <v>0</v>
      </c>
      <c r="BR346" s="1">
        <v>0</v>
      </c>
      <c r="BS346" s="4" t="s">
        <v>3147</v>
      </c>
      <c r="BT346" s="1" t="s">
        <v>76</v>
      </c>
    </row>
    <row r="347" spans="1:74" x14ac:dyDescent="0.25">
      <c r="A347" s="3" t="s">
        <v>100</v>
      </c>
      <c r="B347" s="1" t="s">
        <v>59</v>
      </c>
      <c r="C347" s="1" t="s">
        <v>59</v>
      </c>
      <c r="D347" s="1" t="s">
        <v>77</v>
      </c>
      <c r="E347" s="1" t="s">
        <v>2851</v>
      </c>
      <c r="F347" s="1" t="s">
        <v>1357</v>
      </c>
      <c r="G347" s="1" t="s">
        <v>1425</v>
      </c>
      <c r="H347" s="2" t="s">
        <v>1428</v>
      </c>
      <c r="I347" s="1" t="s">
        <v>2971</v>
      </c>
      <c r="J347" s="1" t="s">
        <v>1426</v>
      </c>
      <c r="K347" s="1" t="s">
        <v>1357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1</v>
      </c>
      <c r="R347" s="1">
        <v>1</v>
      </c>
      <c r="S347" s="1">
        <v>0</v>
      </c>
      <c r="T347" s="1">
        <f t="shared" si="12"/>
        <v>3</v>
      </c>
      <c r="U347" s="3" t="s">
        <v>91</v>
      </c>
      <c r="V347" s="3">
        <v>120</v>
      </c>
      <c r="W347" s="3" t="s">
        <v>68</v>
      </c>
      <c r="X347" s="3">
        <v>38</v>
      </c>
      <c r="Y347" s="3" t="s">
        <v>69</v>
      </c>
      <c r="Z347" s="3" t="s">
        <v>104</v>
      </c>
      <c r="AA347" s="3" t="s">
        <v>120</v>
      </c>
      <c r="AB347" s="3" t="s">
        <v>120</v>
      </c>
      <c r="AC347" s="3" t="s">
        <v>73</v>
      </c>
      <c r="AD347" s="3" t="s">
        <v>74</v>
      </c>
      <c r="AE347" s="3">
        <v>0</v>
      </c>
      <c r="AF347" s="4"/>
      <c r="AG347" s="1" t="s">
        <v>188</v>
      </c>
      <c r="AH347" s="3">
        <v>1</v>
      </c>
      <c r="AI347" s="1">
        <v>0</v>
      </c>
      <c r="AJ347" s="3">
        <v>0</v>
      </c>
      <c r="AK347" s="1">
        <v>0</v>
      </c>
      <c r="AL347" s="5">
        <v>0</v>
      </c>
      <c r="AM347" s="1">
        <v>1</v>
      </c>
      <c r="AN347" s="1">
        <v>1</v>
      </c>
      <c r="AO347" s="1">
        <v>1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1</v>
      </c>
      <c r="AX347" s="1">
        <v>1</v>
      </c>
      <c r="AY347" s="1">
        <v>1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1</v>
      </c>
      <c r="BF347" s="1">
        <v>0</v>
      </c>
      <c r="BG347" s="1">
        <v>0</v>
      </c>
      <c r="BH347" s="3">
        <v>1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5">
        <f t="shared" si="11"/>
        <v>6</v>
      </c>
      <c r="BO347" s="1">
        <v>0</v>
      </c>
      <c r="BR347" s="1">
        <v>0</v>
      </c>
      <c r="BS347" s="4">
        <v>68</v>
      </c>
      <c r="BT347" s="1" t="s">
        <v>76</v>
      </c>
    </row>
    <row r="348" spans="1:74" x14ac:dyDescent="0.25">
      <c r="A348" s="3" t="s">
        <v>118</v>
      </c>
      <c r="B348" s="1" t="s">
        <v>94</v>
      </c>
      <c r="C348" s="1" t="s">
        <v>94</v>
      </c>
      <c r="D348" s="1" t="s">
        <v>77</v>
      </c>
      <c r="E348" s="1" t="s">
        <v>2864</v>
      </c>
      <c r="F348" s="1" t="s">
        <v>1429</v>
      </c>
      <c r="G348" s="1" t="s">
        <v>1430</v>
      </c>
      <c r="H348" s="2" t="s">
        <v>1431</v>
      </c>
      <c r="I348" s="1" t="s">
        <v>1432</v>
      </c>
      <c r="J348" s="1" t="s">
        <v>1433</v>
      </c>
      <c r="K348" s="1" t="s">
        <v>1434</v>
      </c>
      <c r="L348" s="1">
        <v>1</v>
      </c>
      <c r="M348" s="1">
        <v>1</v>
      </c>
      <c r="N348" s="1">
        <v>0</v>
      </c>
      <c r="O348" s="1">
        <v>0</v>
      </c>
      <c r="P348" s="1">
        <v>0</v>
      </c>
      <c r="Q348" s="1">
        <v>0</v>
      </c>
      <c r="R348" s="1">
        <v>1</v>
      </c>
      <c r="S348" s="1">
        <v>0</v>
      </c>
      <c r="T348" s="1">
        <f t="shared" si="12"/>
        <v>3</v>
      </c>
      <c r="U348" s="3" t="s">
        <v>240</v>
      </c>
      <c r="V348" s="3">
        <v>5</v>
      </c>
      <c r="W348" s="3" t="s">
        <v>68</v>
      </c>
      <c r="X348" s="3">
        <v>40</v>
      </c>
      <c r="Y348" s="3" t="s">
        <v>69</v>
      </c>
      <c r="Z348" s="3" t="s">
        <v>184</v>
      </c>
      <c r="AA348" s="3" t="s">
        <v>120</v>
      </c>
      <c r="AB348" s="3" t="s">
        <v>120</v>
      </c>
      <c r="AC348" s="3" t="s">
        <v>73</v>
      </c>
      <c r="AD348" s="3" t="s">
        <v>74</v>
      </c>
      <c r="AE348" s="3">
        <v>1</v>
      </c>
      <c r="AF348" s="4"/>
      <c r="AG348" s="1" t="s">
        <v>212</v>
      </c>
      <c r="AH348" s="3">
        <v>1</v>
      </c>
      <c r="AI348" s="1">
        <v>0</v>
      </c>
      <c r="AJ348" s="3">
        <v>0</v>
      </c>
      <c r="AK348" s="1">
        <v>0</v>
      </c>
      <c r="AL348" s="5">
        <v>0</v>
      </c>
      <c r="AM348" s="1">
        <v>1</v>
      </c>
      <c r="AN348" s="1">
        <v>1</v>
      </c>
      <c r="AO348" s="1">
        <v>1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5">
        <v>0</v>
      </c>
      <c r="AV348" s="1">
        <v>0</v>
      </c>
      <c r="AW348" s="1">
        <v>1</v>
      </c>
      <c r="AX348" s="1">
        <v>0</v>
      </c>
      <c r="AY348" s="1">
        <v>1</v>
      </c>
      <c r="AZ348" s="1">
        <v>1</v>
      </c>
      <c r="BA348" s="1">
        <v>0</v>
      </c>
      <c r="BB348" s="1">
        <v>0</v>
      </c>
      <c r="BC348" s="1">
        <v>1</v>
      </c>
      <c r="BD348" s="1">
        <v>0</v>
      </c>
      <c r="BE348" s="1">
        <v>1</v>
      </c>
      <c r="BF348" s="1">
        <v>0</v>
      </c>
      <c r="BG348" s="1">
        <v>0</v>
      </c>
      <c r="BH348" s="3">
        <v>0</v>
      </c>
      <c r="BI348" s="1">
        <v>1</v>
      </c>
      <c r="BJ348" s="1">
        <v>0</v>
      </c>
      <c r="BK348" s="1">
        <v>1</v>
      </c>
      <c r="BL348" s="1">
        <v>0</v>
      </c>
      <c r="BM348" s="1">
        <v>0</v>
      </c>
      <c r="BN348" s="5">
        <f t="shared" si="11"/>
        <v>7</v>
      </c>
      <c r="BO348" s="1">
        <v>0</v>
      </c>
      <c r="BR348" s="1">
        <v>0</v>
      </c>
      <c r="BS348" s="4" t="s">
        <v>1435</v>
      </c>
    </row>
    <row r="349" spans="1:74" x14ac:dyDescent="0.25">
      <c r="A349" s="3" t="s">
        <v>118</v>
      </c>
      <c r="B349" s="1" t="s">
        <v>94</v>
      </c>
      <c r="C349" s="1" t="s">
        <v>94</v>
      </c>
      <c r="D349" s="1" t="s">
        <v>77</v>
      </c>
      <c r="E349" s="1" t="s">
        <v>2864</v>
      </c>
      <c r="F349" s="1" t="s">
        <v>1429</v>
      </c>
      <c r="G349" s="1" t="s">
        <v>1430</v>
      </c>
      <c r="H349" s="2" t="s">
        <v>1436</v>
      </c>
      <c r="I349" s="1" t="s">
        <v>709</v>
      </c>
      <c r="J349" s="1" t="s">
        <v>1437</v>
      </c>
      <c r="K349" s="1" t="s">
        <v>1438</v>
      </c>
      <c r="L349" s="1">
        <v>1</v>
      </c>
      <c r="M349" s="1">
        <v>1</v>
      </c>
      <c r="N349" s="1">
        <v>0</v>
      </c>
      <c r="O349" s="1">
        <v>1</v>
      </c>
      <c r="P349" s="1">
        <v>1</v>
      </c>
      <c r="Q349" s="1">
        <v>1</v>
      </c>
      <c r="R349" s="1">
        <v>1</v>
      </c>
      <c r="S349" s="1">
        <v>0</v>
      </c>
      <c r="T349" s="1">
        <f t="shared" si="12"/>
        <v>6</v>
      </c>
      <c r="U349" s="3" t="s">
        <v>240</v>
      </c>
      <c r="V349" s="3">
        <v>5</v>
      </c>
      <c r="W349" s="3" t="s">
        <v>131</v>
      </c>
      <c r="X349" s="3">
        <v>55</v>
      </c>
      <c r="Y349" s="3" t="s">
        <v>69</v>
      </c>
      <c r="Z349" s="3" t="s">
        <v>222</v>
      </c>
      <c r="AA349" s="3" t="s">
        <v>276</v>
      </c>
      <c r="AB349" s="3" t="s">
        <v>276</v>
      </c>
      <c r="AC349" s="3" t="s">
        <v>73</v>
      </c>
      <c r="AD349" s="3" t="s">
        <v>74</v>
      </c>
      <c r="AE349" s="3">
        <v>1</v>
      </c>
      <c r="AF349" s="4"/>
      <c r="AG349" s="1" t="s">
        <v>188</v>
      </c>
      <c r="AH349" s="3">
        <v>1</v>
      </c>
      <c r="AI349" s="1">
        <v>0</v>
      </c>
      <c r="AJ349" s="3">
        <v>1</v>
      </c>
      <c r="AK349" s="1">
        <v>1</v>
      </c>
      <c r="AL349" s="5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0</v>
      </c>
      <c r="AT349" s="1">
        <v>1</v>
      </c>
      <c r="AU349" s="5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0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3">
        <v>0</v>
      </c>
      <c r="BI349" s="1">
        <v>1</v>
      </c>
      <c r="BJ349" s="1">
        <v>1</v>
      </c>
      <c r="BK349" s="1">
        <v>1</v>
      </c>
      <c r="BL349" s="1">
        <v>0</v>
      </c>
      <c r="BM349" s="1">
        <v>0</v>
      </c>
      <c r="BN349" s="5">
        <f t="shared" si="11"/>
        <v>18</v>
      </c>
      <c r="BO349" s="1">
        <v>0</v>
      </c>
      <c r="BR349" s="1">
        <v>0</v>
      </c>
      <c r="BS349" s="4" t="s">
        <v>1439</v>
      </c>
      <c r="BT349" s="1" t="s">
        <v>108</v>
      </c>
    </row>
    <row r="350" spans="1:74" x14ac:dyDescent="0.25">
      <c r="A350" s="3" t="s">
        <v>118</v>
      </c>
      <c r="B350" s="1" t="s">
        <v>94</v>
      </c>
      <c r="C350" s="1" t="s">
        <v>94</v>
      </c>
      <c r="D350" s="1" t="s">
        <v>77</v>
      </c>
      <c r="E350" s="1" t="s">
        <v>2864</v>
      </c>
      <c r="F350" s="1" t="s">
        <v>1429</v>
      </c>
      <c r="G350" s="1" t="s">
        <v>1440</v>
      </c>
      <c r="H350" s="2" t="s">
        <v>1441</v>
      </c>
      <c r="I350" s="1" t="s">
        <v>2989</v>
      </c>
      <c r="J350" s="1" t="s">
        <v>1442</v>
      </c>
      <c r="K350" s="1" t="s">
        <v>1443</v>
      </c>
      <c r="L350" s="1">
        <v>0</v>
      </c>
      <c r="M350" s="1">
        <v>1</v>
      </c>
      <c r="N350" s="1">
        <v>0</v>
      </c>
      <c r="O350" s="1">
        <v>0</v>
      </c>
      <c r="P350" s="1">
        <v>0</v>
      </c>
      <c r="Q350" s="1">
        <v>1</v>
      </c>
      <c r="R350" s="1">
        <v>1</v>
      </c>
      <c r="S350" s="1">
        <v>0</v>
      </c>
      <c r="T350" s="1">
        <f t="shared" si="12"/>
        <v>3</v>
      </c>
      <c r="U350" s="3" t="s">
        <v>240</v>
      </c>
      <c r="V350" s="3">
        <v>5</v>
      </c>
      <c r="W350" s="3" t="s">
        <v>68</v>
      </c>
      <c r="X350" s="3">
        <v>32</v>
      </c>
      <c r="Y350" s="3" t="s">
        <v>69</v>
      </c>
      <c r="Z350" s="3" t="s">
        <v>241</v>
      </c>
      <c r="AA350" s="3" t="s">
        <v>120</v>
      </c>
      <c r="AB350" s="3" t="s">
        <v>120</v>
      </c>
      <c r="AC350" s="3" t="s">
        <v>73</v>
      </c>
      <c r="AD350" s="3" t="s">
        <v>74</v>
      </c>
      <c r="AE350" s="3">
        <v>1</v>
      </c>
      <c r="AF350" s="4" t="s">
        <v>188</v>
      </c>
      <c r="AG350" s="1" t="s">
        <v>188</v>
      </c>
      <c r="AH350" s="3">
        <v>1</v>
      </c>
      <c r="AI350" s="1">
        <v>0</v>
      </c>
      <c r="AJ350" s="3">
        <v>0</v>
      </c>
      <c r="AK350" s="1">
        <v>0</v>
      </c>
      <c r="AL350" s="5">
        <v>1</v>
      </c>
      <c r="AM350" s="1">
        <v>1</v>
      </c>
      <c r="AN350" s="1">
        <v>1</v>
      </c>
      <c r="AO350" s="1">
        <v>1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5">
        <v>1</v>
      </c>
      <c r="AV350" s="1">
        <v>0</v>
      </c>
      <c r="AW350" s="1">
        <v>1</v>
      </c>
      <c r="AX350" s="1">
        <v>1</v>
      </c>
      <c r="AY350" s="1">
        <v>1</v>
      </c>
      <c r="AZ350" s="1">
        <v>1</v>
      </c>
      <c r="BA350" s="1">
        <v>0</v>
      </c>
      <c r="BB350" s="1">
        <v>0</v>
      </c>
      <c r="BC350" s="1">
        <v>1</v>
      </c>
      <c r="BD350" s="1">
        <v>0</v>
      </c>
      <c r="BE350" s="1">
        <v>1</v>
      </c>
      <c r="BF350" s="1">
        <v>0</v>
      </c>
      <c r="BG350" s="1">
        <v>0</v>
      </c>
      <c r="BH350" s="3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5">
        <f t="shared" si="11"/>
        <v>7</v>
      </c>
      <c r="BO350" s="1">
        <v>0</v>
      </c>
      <c r="BR350" s="1">
        <v>0</v>
      </c>
      <c r="BS350" s="4">
        <v>9</v>
      </c>
      <c r="BT350" s="1" t="s">
        <v>108</v>
      </c>
    </row>
    <row r="351" spans="1:74" x14ac:dyDescent="0.25">
      <c r="A351" s="3" t="s">
        <v>118</v>
      </c>
      <c r="B351" s="1" t="s">
        <v>94</v>
      </c>
      <c r="C351" s="1" t="s">
        <v>94</v>
      </c>
      <c r="D351" s="1" t="s">
        <v>77</v>
      </c>
      <c r="E351" s="1" t="s">
        <v>2864</v>
      </c>
      <c r="F351" s="1" t="s">
        <v>1429</v>
      </c>
      <c r="G351" s="1" t="s">
        <v>1440</v>
      </c>
      <c r="H351" s="2" t="s">
        <v>1444</v>
      </c>
      <c r="I351" s="1" t="s">
        <v>3014</v>
      </c>
      <c r="J351" s="1" t="s">
        <v>1445</v>
      </c>
      <c r="K351" s="1" t="s">
        <v>1446</v>
      </c>
      <c r="L351" s="1">
        <v>1</v>
      </c>
      <c r="M351" s="1">
        <v>1</v>
      </c>
      <c r="N351" s="1">
        <v>0</v>
      </c>
      <c r="O351" s="1">
        <v>1</v>
      </c>
      <c r="P351" s="1">
        <v>0</v>
      </c>
      <c r="Q351" s="1">
        <v>1</v>
      </c>
      <c r="R351" s="1">
        <v>1</v>
      </c>
      <c r="S351" s="1">
        <v>0</v>
      </c>
      <c r="T351" s="1">
        <f t="shared" si="12"/>
        <v>5</v>
      </c>
      <c r="U351" s="3" t="s">
        <v>240</v>
      </c>
      <c r="V351" s="3">
        <v>5</v>
      </c>
      <c r="W351" s="3" t="s">
        <v>68</v>
      </c>
      <c r="X351" s="3">
        <v>30</v>
      </c>
      <c r="Y351" s="3" t="s">
        <v>69</v>
      </c>
      <c r="Z351" s="3" t="s">
        <v>104</v>
      </c>
      <c r="AA351" s="3" t="s">
        <v>276</v>
      </c>
      <c r="AB351" s="3" t="s">
        <v>276</v>
      </c>
      <c r="AC351" s="3" t="s">
        <v>73</v>
      </c>
      <c r="AD351" s="3" t="s">
        <v>74</v>
      </c>
      <c r="AE351" s="3">
        <v>1</v>
      </c>
      <c r="AF351" s="4"/>
      <c r="AG351" s="1" t="s">
        <v>619</v>
      </c>
      <c r="AH351" s="3">
        <v>1</v>
      </c>
      <c r="AI351" s="1">
        <v>1</v>
      </c>
      <c r="AJ351" s="3">
        <v>1</v>
      </c>
      <c r="AK351" s="1">
        <v>0</v>
      </c>
      <c r="AL351" s="5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0</v>
      </c>
      <c r="AT351" s="1">
        <v>0</v>
      </c>
      <c r="AU351" s="5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0</v>
      </c>
      <c r="BB351" s="1">
        <v>0</v>
      </c>
      <c r="BC351" s="1">
        <v>1</v>
      </c>
      <c r="BD351" s="1">
        <v>1</v>
      </c>
      <c r="BE351" s="1">
        <v>1</v>
      </c>
      <c r="BF351" s="1">
        <v>0</v>
      </c>
      <c r="BG351" s="1">
        <v>0</v>
      </c>
      <c r="BH351" s="3">
        <v>1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5">
        <f t="shared" si="11"/>
        <v>17</v>
      </c>
      <c r="BO351" s="1">
        <v>0</v>
      </c>
      <c r="BR351" s="1">
        <v>0</v>
      </c>
      <c r="BS351" s="4" t="s">
        <v>1447</v>
      </c>
      <c r="BT351" s="1" t="s">
        <v>76</v>
      </c>
    </row>
    <row r="352" spans="1:74" x14ac:dyDescent="0.25">
      <c r="A352" s="3" t="s">
        <v>100</v>
      </c>
      <c r="B352" s="1" t="s">
        <v>94</v>
      </c>
      <c r="C352" s="1" t="s">
        <v>94</v>
      </c>
      <c r="D352" s="3" t="s">
        <v>148</v>
      </c>
      <c r="E352" s="3" t="s">
        <v>2877</v>
      </c>
      <c r="F352" s="3" t="s">
        <v>1448</v>
      </c>
      <c r="G352" s="3" t="s">
        <v>1449</v>
      </c>
      <c r="H352" s="2" t="s">
        <v>1450</v>
      </c>
      <c r="I352" s="3" t="s">
        <v>1451</v>
      </c>
      <c r="J352" s="3"/>
      <c r="K352" s="3"/>
      <c r="L352" s="3">
        <v>0</v>
      </c>
      <c r="M352" s="3">
        <v>1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1</v>
      </c>
      <c r="T352" s="1">
        <f t="shared" si="12"/>
        <v>2</v>
      </c>
      <c r="U352" s="3" t="s">
        <v>91</v>
      </c>
      <c r="V352" s="3">
        <v>2500</v>
      </c>
      <c r="W352" s="3" t="s">
        <v>131</v>
      </c>
      <c r="X352" s="3">
        <v>482</v>
      </c>
      <c r="Y352" s="3" t="s">
        <v>119</v>
      </c>
      <c r="Z352" s="3" t="s">
        <v>136</v>
      </c>
      <c r="AA352" s="3" t="s">
        <v>120</v>
      </c>
      <c r="AB352" s="3" t="s">
        <v>120</v>
      </c>
      <c r="AC352" s="3" t="s">
        <v>146</v>
      </c>
      <c r="AD352" s="3" t="s">
        <v>74</v>
      </c>
      <c r="AE352" s="3">
        <v>0</v>
      </c>
      <c r="AF352" s="4" t="s">
        <v>619</v>
      </c>
      <c r="AG352" s="1" t="s">
        <v>188</v>
      </c>
      <c r="AH352" s="3">
        <v>1</v>
      </c>
      <c r="AI352" s="1">
        <v>0</v>
      </c>
      <c r="AJ352" s="3">
        <v>1</v>
      </c>
      <c r="AK352" s="1">
        <v>0</v>
      </c>
      <c r="AL352" s="5">
        <v>0</v>
      </c>
      <c r="AM352" s="1">
        <v>0</v>
      </c>
      <c r="AN352" s="1">
        <v>0</v>
      </c>
      <c r="AO352" s="1">
        <v>0</v>
      </c>
      <c r="AP352" s="1">
        <v>1</v>
      </c>
      <c r="AQ352" s="3">
        <v>0</v>
      </c>
      <c r="AR352" s="3">
        <v>1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1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3">
        <v>0</v>
      </c>
      <c r="BK352" s="3">
        <v>0</v>
      </c>
      <c r="BL352" s="3">
        <v>0</v>
      </c>
      <c r="BM352" s="3">
        <v>0</v>
      </c>
      <c r="BN352" s="5">
        <f t="shared" si="11"/>
        <v>1</v>
      </c>
      <c r="BO352" s="3">
        <v>0</v>
      </c>
      <c r="BP352" s="3"/>
      <c r="BQ352" s="3"/>
      <c r="BR352" s="3">
        <v>0</v>
      </c>
      <c r="BS352" s="3">
        <v>24</v>
      </c>
      <c r="BT352" s="3"/>
      <c r="BU352" s="3"/>
    </row>
    <row r="353" spans="1:74" x14ac:dyDescent="0.25">
      <c r="A353" s="3" t="s">
        <v>66</v>
      </c>
      <c r="B353" s="1" t="s">
        <v>94</v>
      </c>
      <c r="C353" s="1" t="s">
        <v>59</v>
      </c>
      <c r="D353" s="1" t="s">
        <v>77</v>
      </c>
      <c r="E353" s="1" t="s">
        <v>2878</v>
      </c>
      <c r="F353" s="1" t="s">
        <v>1452</v>
      </c>
      <c r="G353" s="1" t="s">
        <v>1453</v>
      </c>
      <c r="H353" s="2" t="s">
        <v>1454</v>
      </c>
      <c r="I353" s="1" t="s">
        <v>1455</v>
      </c>
      <c r="J353" s="1" t="s">
        <v>1456</v>
      </c>
      <c r="K353" s="1" t="s">
        <v>1457</v>
      </c>
      <c r="L353" s="1">
        <v>1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f t="shared" si="12"/>
        <v>2</v>
      </c>
      <c r="U353" s="3" t="s">
        <v>91</v>
      </c>
      <c r="V353" s="3">
        <v>275</v>
      </c>
      <c r="W353" s="3" t="s">
        <v>102</v>
      </c>
      <c r="X353" s="3">
        <v>20</v>
      </c>
      <c r="Y353" s="3" t="s">
        <v>69</v>
      </c>
      <c r="Z353" s="3" t="s">
        <v>954</v>
      </c>
      <c r="AA353" s="3" t="s">
        <v>105</v>
      </c>
      <c r="AB353" s="3" t="s">
        <v>105</v>
      </c>
      <c r="AC353" s="3" t="s">
        <v>73</v>
      </c>
      <c r="AD353" s="3" t="s">
        <v>74</v>
      </c>
      <c r="AE353" s="3">
        <v>0</v>
      </c>
      <c r="AF353" s="4"/>
      <c r="AG353" s="1" t="s">
        <v>188</v>
      </c>
      <c r="AH353" s="3">
        <v>1</v>
      </c>
      <c r="AI353" s="1">
        <v>0</v>
      </c>
      <c r="AJ353" s="3">
        <v>0</v>
      </c>
      <c r="AK353" s="1">
        <v>0</v>
      </c>
      <c r="AL353" s="5">
        <v>0</v>
      </c>
      <c r="AM353" s="1">
        <v>0</v>
      </c>
      <c r="AN353" s="1">
        <v>0</v>
      </c>
      <c r="AO353" s="1">
        <v>1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1</v>
      </c>
      <c r="BD353" s="1">
        <v>0</v>
      </c>
      <c r="BE353" s="1">
        <v>0</v>
      </c>
      <c r="BF353" s="1">
        <v>1</v>
      </c>
      <c r="BG353" s="1">
        <v>0</v>
      </c>
      <c r="BH353" s="3">
        <v>1</v>
      </c>
      <c r="BI353" s="1">
        <v>1</v>
      </c>
      <c r="BJ353" s="1">
        <v>0</v>
      </c>
      <c r="BK353" s="1">
        <v>0</v>
      </c>
      <c r="BL353" s="1">
        <v>0</v>
      </c>
      <c r="BM353" s="1">
        <v>0</v>
      </c>
      <c r="BN353" s="5">
        <f t="shared" si="11"/>
        <v>4</v>
      </c>
      <c r="BO353" s="1">
        <v>0</v>
      </c>
      <c r="BR353" s="1">
        <v>0</v>
      </c>
      <c r="BS353" s="4">
        <v>66</v>
      </c>
    </row>
    <row r="354" spans="1:74" x14ac:dyDescent="0.25">
      <c r="A354" s="3" t="s">
        <v>66</v>
      </c>
      <c r="B354" s="1" t="s">
        <v>94</v>
      </c>
      <c r="C354" s="1" t="s">
        <v>59</v>
      </c>
      <c r="D354" s="1" t="s">
        <v>77</v>
      </c>
      <c r="E354" s="1" t="s">
        <v>2878</v>
      </c>
      <c r="F354" s="1" t="s">
        <v>1452</v>
      </c>
      <c r="G354" s="1" t="s">
        <v>1458</v>
      </c>
      <c r="H354" s="2" t="s">
        <v>1459</v>
      </c>
      <c r="I354" s="1" t="s">
        <v>2976</v>
      </c>
      <c r="J354" s="1" t="s">
        <v>1460</v>
      </c>
      <c r="K354" s="1" t="s">
        <v>1461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0</v>
      </c>
      <c r="S354" s="1">
        <v>0</v>
      </c>
      <c r="T354" s="1">
        <f t="shared" si="12"/>
        <v>6</v>
      </c>
      <c r="U354" s="3" t="s">
        <v>91</v>
      </c>
      <c r="V354" s="3">
        <v>200</v>
      </c>
      <c r="W354" s="3" t="s">
        <v>68</v>
      </c>
      <c r="X354" s="3">
        <v>35</v>
      </c>
      <c r="Y354" s="3" t="s">
        <v>69</v>
      </c>
      <c r="Z354" s="3" t="s">
        <v>82</v>
      </c>
      <c r="AA354" s="3" t="s">
        <v>105</v>
      </c>
      <c r="AB354" s="3" t="s">
        <v>105</v>
      </c>
      <c r="AC354" s="3" t="s">
        <v>73</v>
      </c>
      <c r="AD354" s="3" t="s">
        <v>74</v>
      </c>
      <c r="AE354" s="3">
        <v>1</v>
      </c>
      <c r="AF354" s="4"/>
      <c r="AG354" s="1" t="s">
        <v>188</v>
      </c>
      <c r="AH354" s="3">
        <v>1</v>
      </c>
      <c r="AI354" s="1">
        <v>0</v>
      </c>
      <c r="AJ354" s="3">
        <v>1</v>
      </c>
      <c r="AK354" s="1">
        <v>1</v>
      </c>
      <c r="AL354" s="5">
        <v>1</v>
      </c>
      <c r="AM354" s="1">
        <v>1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1</v>
      </c>
      <c r="AT354" s="1">
        <v>1</v>
      </c>
      <c r="AU354" s="5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  <c r="BC354" s="1">
        <v>1</v>
      </c>
      <c r="BD354" s="1">
        <v>1</v>
      </c>
      <c r="BE354" s="1">
        <v>1</v>
      </c>
      <c r="BF354" s="1">
        <v>1</v>
      </c>
      <c r="BG354" s="1">
        <v>1</v>
      </c>
      <c r="BH354" s="3">
        <v>1</v>
      </c>
      <c r="BI354" s="1">
        <v>1</v>
      </c>
      <c r="BJ354" s="1">
        <v>1</v>
      </c>
      <c r="BK354" s="1">
        <v>1</v>
      </c>
      <c r="BL354" s="1">
        <v>0</v>
      </c>
      <c r="BM354" s="1">
        <v>0</v>
      </c>
      <c r="BN354" s="5">
        <f t="shared" si="11"/>
        <v>21</v>
      </c>
      <c r="BO354" s="1">
        <v>0</v>
      </c>
      <c r="BR354" s="1">
        <v>0</v>
      </c>
      <c r="BS354" s="4" t="s">
        <v>1462</v>
      </c>
      <c r="BT354" s="1" t="s">
        <v>76</v>
      </c>
    </row>
    <row r="355" spans="1:74" x14ac:dyDescent="0.25">
      <c r="A355" s="3" t="s">
        <v>66</v>
      </c>
      <c r="B355" s="1" t="s">
        <v>94</v>
      </c>
      <c r="C355" s="1" t="s">
        <v>59</v>
      </c>
      <c r="D355" s="1" t="s">
        <v>77</v>
      </c>
      <c r="E355" s="1" t="s">
        <v>2878</v>
      </c>
      <c r="F355" s="1" t="s">
        <v>1452</v>
      </c>
      <c r="G355" s="1" t="s">
        <v>1463</v>
      </c>
      <c r="H355" s="2" t="s">
        <v>1464</v>
      </c>
      <c r="I355" s="1" t="s">
        <v>1465</v>
      </c>
      <c r="J355" s="1" t="s">
        <v>1466</v>
      </c>
      <c r="K355" s="1" t="s">
        <v>1467</v>
      </c>
      <c r="L355" s="1">
        <v>1</v>
      </c>
      <c r="M355" s="1">
        <v>1</v>
      </c>
      <c r="N355" s="1">
        <v>1</v>
      </c>
      <c r="O355" s="1">
        <v>1</v>
      </c>
      <c r="P355" s="1">
        <v>0</v>
      </c>
      <c r="Q355" s="1">
        <v>0</v>
      </c>
      <c r="R355" s="1">
        <v>0</v>
      </c>
      <c r="S355" s="1">
        <v>0</v>
      </c>
      <c r="T355" s="1">
        <f t="shared" si="12"/>
        <v>4</v>
      </c>
      <c r="U355" s="3" t="s">
        <v>81</v>
      </c>
      <c r="V355" s="3">
        <v>100</v>
      </c>
      <c r="W355" s="3" t="s">
        <v>102</v>
      </c>
      <c r="X355" s="3">
        <v>21</v>
      </c>
      <c r="Y355" s="3" t="s">
        <v>69</v>
      </c>
      <c r="Z355" s="3" t="s">
        <v>82</v>
      </c>
      <c r="AA355" s="3" t="s">
        <v>105</v>
      </c>
      <c r="AB355" s="3" t="s">
        <v>105</v>
      </c>
      <c r="AC355" s="3" t="s">
        <v>73</v>
      </c>
      <c r="AD355" s="3" t="s">
        <v>74</v>
      </c>
      <c r="AE355" s="3">
        <v>0</v>
      </c>
      <c r="AF355" s="4"/>
      <c r="AG355" s="1" t="s">
        <v>188</v>
      </c>
      <c r="AH355" s="3">
        <v>1</v>
      </c>
      <c r="AI355" s="1">
        <v>0</v>
      </c>
      <c r="AJ355" s="3">
        <v>1</v>
      </c>
      <c r="AK355" s="1">
        <v>1</v>
      </c>
      <c r="AL355" s="5">
        <v>1</v>
      </c>
      <c r="AM355" s="1">
        <v>1</v>
      </c>
      <c r="AN355" s="1">
        <v>1</v>
      </c>
      <c r="AO355" s="1">
        <v>1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5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3">
        <v>1</v>
      </c>
      <c r="BI355" s="1">
        <v>1</v>
      </c>
      <c r="BJ355" s="1">
        <v>0</v>
      </c>
      <c r="BK355" s="1">
        <v>1</v>
      </c>
      <c r="BL355" s="1">
        <v>0</v>
      </c>
      <c r="BM355" s="1">
        <v>0</v>
      </c>
      <c r="BN355" s="5">
        <f t="shared" si="11"/>
        <v>20</v>
      </c>
      <c r="BO355" s="1">
        <v>0</v>
      </c>
      <c r="BR355" s="1">
        <v>0</v>
      </c>
      <c r="BS355" s="4" t="s">
        <v>1468</v>
      </c>
      <c r="BT355" s="1" t="s">
        <v>76</v>
      </c>
    </row>
    <row r="356" spans="1:74" x14ac:dyDescent="0.25">
      <c r="A356" s="3" t="s">
        <v>66</v>
      </c>
      <c r="B356" s="1" t="s">
        <v>94</v>
      </c>
      <c r="C356" s="1" t="s">
        <v>59</v>
      </c>
      <c r="D356" s="1" t="s">
        <v>77</v>
      </c>
      <c r="E356" s="1" t="s">
        <v>2878</v>
      </c>
      <c r="F356" s="1" t="s">
        <v>1452</v>
      </c>
      <c r="G356" s="1" t="s">
        <v>1469</v>
      </c>
      <c r="H356" s="2" t="s">
        <v>1470</v>
      </c>
      <c r="L356" s="1">
        <v>1</v>
      </c>
      <c r="M356" s="1">
        <v>1</v>
      </c>
      <c r="N356" s="1">
        <v>1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f t="shared" si="12"/>
        <v>3</v>
      </c>
      <c r="W356" s="5" t="s">
        <v>102</v>
      </c>
      <c r="Y356" s="3" t="s">
        <v>69</v>
      </c>
      <c r="Z356" s="3" t="s">
        <v>8</v>
      </c>
      <c r="AA356" s="3" t="s">
        <v>105</v>
      </c>
      <c r="AB356" s="3" t="s">
        <v>105</v>
      </c>
      <c r="AC356" s="3" t="s">
        <v>73</v>
      </c>
      <c r="AD356" s="3" t="s">
        <v>74</v>
      </c>
      <c r="AE356" s="3">
        <v>0</v>
      </c>
      <c r="AF356" s="4"/>
      <c r="AG356" s="1"/>
      <c r="AH356" s="3">
        <v>1</v>
      </c>
      <c r="AI356" s="1">
        <v>0</v>
      </c>
      <c r="AJ356" s="3">
        <v>0</v>
      </c>
      <c r="AK356" s="1">
        <v>0</v>
      </c>
      <c r="AL356" s="5">
        <v>0</v>
      </c>
      <c r="AM356" s="1">
        <v>0</v>
      </c>
      <c r="AN356" s="1">
        <v>0</v>
      </c>
      <c r="AO356" s="1">
        <v>1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5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1</v>
      </c>
      <c r="BF356" s="1">
        <v>0</v>
      </c>
      <c r="BG356" s="1">
        <v>0</v>
      </c>
      <c r="BH356" s="3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5">
        <f t="shared" si="11"/>
        <v>1</v>
      </c>
      <c r="BO356" s="1">
        <v>0</v>
      </c>
      <c r="BR356" s="1">
        <v>0</v>
      </c>
      <c r="BT356" s="1" t="s">
        <v>114</v>
      </c>
    </row>
    <row r="357" spans="1:74" x14ac:dyDescent="0.25">
      <c r="A357" s="3" t="s">
        <v>66</v>
      </c>
      <c r="B357" s="1" t="s">
        <v>94</v>
      </c>
      <c r="C357" s="1" t="s">
        <v>59</v>
      </c>
      <c r="D357" s="1" t="s">
        <v>77</v>
      </c>
      <c r="E357" s="1" t="s">
        <v>2878</v>
      </c>
      <c r="F357" s="1" t="s">
        <v>1452</v>
      </c>
      <c r="G357" s="1" t="s">
        <v>1471</v>
      </c>
      <c r="H357" s="2" t="s">
        <v>1472</v>
      </c>
      <c r="I357" s="1" t="s">
        <v>3015</v>
      </c>
      <c r="J357" s="1" t="s">
        <v>1473</v>
      </c>
      <c r="K357" s="1" t="s">
        <v>1474</v>
      </c>
      <c r="L357" s="1">
        <v>1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f t="shared" si="12"/>
        <v>2</v>
      </c>
      <c r="U357" s="3" t="s">
        <v>101</v>
      </c>
      <c r="V357" s="3">
        <v>23</v>
      </c>
      <c r="W357" s="3" t="s">
        <v>102</v>
      </c>
      <c r="X357" s="3">
        <v>13</v>
      </c>
      <c r="Y357" s="3" t="s">
        <v>69</v>
      </c>
      <c r="Z357" s="3" t="s">
        <v>421</v>
      </c>
      <c r="AA357" s="3" t="s">
        <v>105</v>
      </c>
      <c r="AB357" s="3" t="s">
        <v>105</v>
      </c>
      <c r="AC357" s="3" t="s">
        <v>73</v>
      </c>
      <c r="AD357" s="3" t="s">
        <v>74</v>
      </c>
      <c r="AE357" s="3">
        <v>0</v>
      </c>
      <c r="AF357" s="4"/>
      <c r="AG357" s="1" t="s">
        <v>188</v>
      </c>
      <c r="AH357" s="3">
        <v>1</v>
      </c>
      <c r="AI357" s="1">
        <v>0</v>
      </c>
      <c r="AJ357" s="3">
        <v>1</v>
      </c>
      <c r="AK357" s="1">
        <v>1</v>
      </c>
      <c r="AL357" s="5">
        <v>0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0</v>
      </c>
      <c r="AT357" s="1">
        <v>0</v>
      </c>
      <c r="AU357" s="1">
        <v>0</v>
      </c>
      <c r="AV357" s="1">
        <v>0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0</v>
      </c>
      <c r="BE357" s="1">
        <v>1</v>
      </c>
      <c r="BF357" s="1">
        <v>1</v>
      </c>
      <c r="BG357" s="1">
        <v>1</v>
      </c>
      <c r="BH357" s="3">
        <v>1</v>
      </c>
      <c r="BI357" s="1">
        <v>1</v>
      </c>
      <c r="BJ357" s="1">
        <v>0</v>
      </c>
      <c r="BK357" s="1">
        <v>0</v>
      </c>
      <c r="BL357" s="1">
        <v>0</v>
      </c>
      <c r="BM357" s="1">
        <v>0</v>
      </c>
      <c r="BN357" s="5">
        <f t="shared" si="11"/>
        <v>14</v>
      </c>
      <c r="BO357" s="1">
        <v>0</v>
      </c>
      <c r="BR357" s="1">
        <v>0</v>
      </c>
      <c r="BS357" s="4" t="s">
        <v>1475</v>
      </c>
      <c r="BT357" s="1" t="s">
        <v>108</v>
      </c>
    </row>
    <row r="358" spans="1:74" x14ac:dyDescent="0.25">
      <c r="A358" s="3" t="s">
        <v>66</v>
      </c>
      <c r="B358" s="1" t="s">
        <v>94</v>
      </c>
      <c r="C358" s="1" t="s">
        <v>59</v>
      </c>
      <c r="D358" s="1" t="s">
        <v>77</v>
      </c>
      <c r="E358" s="1" t="s">
        <v>2878</v>
      </c>
      <c r="F358" s="1" t="s">
        <v>1452</v>
      </c>
      <c r="G358" s="1" t="s">
        <v>1476</v>
      </c>
      <c r="H358" s="2" t="s">
        <v>1477</v>
      </c>
      <c r="I358" s="1" t="s">
        <v>3016</v>
      </c>
      <c r="K358" s="1" t="s">
        <v>1478</v>
      </c>
      <c r="L358" s="1">
        <v>1</v>
      </c>
      <c r="M358" s="1">
        <v>1</v>
      </c>
      <c r="N358" s="1">
        <v>0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f t="shared" si="12"/>
        <v>3</v>
      </c>
      <c r="U358" s="3" t="s">
        <v>91</v>
      </c>
      <c r="V358" s="3">
        <v>110</v>
      </c>
      <c r="W358" s="3" t="s">
        <v>102</v>
      </c>
      <c r="X358" s="3">
        <v>18</v>
      </c>
      <c r="Y358" s="3" t="s">
        <v>69</v>
      </c>
      <c r="Z358" s="3" t="s">
        <v>421</v>
      </c>
      <c r="AA358" s="3" t="s">
        <v>105</v>
      </c>
      <c r="AB358" s="3" t="s">
        <v>105</v>
      </c>
      <c r="AC358" s="3" t="s">
        <v>73</v>
      </c>
      <c r="AD358" s="3" t="s">
        <v>74</v>
      </c>
      <c r="AE358" s="3">
        <v>0</v>
      </c>
      <c r="AF358" s="4"/>
      <c r="AG358" s="1" t="s">
        <v>188</v>
      </c>
      <c r="AH358" s="3">
        <v>1</v>
      </c>
      <c r="AI358" s="1">
        <v>0</v>
      </c>
      <c r="AJ358" s="3">
        <v>0</v>
      </c>
      <c r="AK358" s="1">
        <v>1</v>
      </c>
      <c r="AL358" s="5">
        <v>0</v>
      </c>
      <c r="AM358" s="1">
        <v>0</v>
      </c>
      <c r="AN358" s="1">
        <v>0</v>
      </c>
      <c r="AO358" s="1">
        <v>1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5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0</v>
      </c>
      <c r="BH358" s="3">
        <v>1</v>
      </c>
      <c r="BI358" s="1">
        <v>1</v>
      </c>
      <c r="BJ358" s="1">
        <v>0</v>
      </c>
      <c r="BK358" s="1">
        <v>0</v>
      </c>
      <c r="BL358" s="1">
        <v>0</v>
      </c>
      <c r="BM358" s="1">
        <v>0</v>
      </c>
      <c r="BN358" s="5">
        <f t="shared" si="11"/>
        <v>8</v>
      </c>
      <c r="BO358" s="1">
        <v>0</v>
      </c>
      <c r="BR358" s="1">
        <v>0</v>
      </c>
      <c r="BS358" s="4">
        <v>70</v>
      </c>
      <c r="BT358" s="1" t="s">
        <v>114</v>
      </c>
    </row>
    <row r="359" spans="1:74" x14ac:dyDescent="0.25">
      <c r="A359" s="3" t="s">
        <v>118</v>
      </c>
      <c r="B359" s="1" t="s">
        <v>94</v>
      </c>
      <c r="C359" s="1" t="s">
        <v>94</v>
      </c>
      <c r="D359" s="1" t="s">
        <v>77</v>
      </c>
      <c r="E359" s="1" t="s">
        <v>2851</v>
      </c>
      <c r="F359" s="3" t="s">
        <v>1479</v>
      </c>
      <c r="G359" s="3" t="s">
        <v>1480</v>
      </c>
      <c r="H359" s="2" t="s">
        <v>1481</v>
      </c>
      <c r="I359" s="3" t="s">
        <v>1482</v>
      </c>
      <c r="J359" s="3"/>
      <c r="K359" s="3"/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1</v>
      </c>
      <c r="T359" s="1">
        <f t="shared" si="12"/>
        <v>1</v>
      </c>
      <c r="U359" s="3" t="s">
        <v>91</v>
      </c>
      <c r="V359" s="3">
        <v>200</v>
      </c>
      <c r="W359" s="3" t="s">
        <v>131</v>
      </c>
      <c r="X359" s="3">
        <v>348</v>
      </c>
      <c r="Y359" s="3" t="s">
        <v>119</v>
      </c>
      <c r="Z359" s="3" t="s">
        <v>136</v>
      </c>
      <c r="AA359" s="3" t="s">
        <v>120</v>
      </c>
      <c r="AB359" s="3" t="s">
        <v>120</v>
      </c>
      <c r="AC359" s="3" t="s">
        <v>73</v>
      </c>
      <c r="AD359" s="3" t="s">
        <v>74</v>
      </c>
      <c r="AE359" s="3">
        <v>0</v>
      </c>
      <c r="AF359" s="4"/>
      <c r="AG359" s="1" t="s">
        <v>188</v>
      </c>
      <c r="AH359" s="3">
        <v>1</v>
      </c>
      <c r="AI359" s="1">
        <v>0</v>
      </c>
      <c r="AJ359" s="3">
        <v>1</v>
      </c>
      <c r="AK359" s="1">
        <v>1</v>
      </c>
      <c r="AL359" s="5">
        <v>0</v>
      </c>
      <c r="AM359" s="1">
        <v>1</v>
      </c>
      <c r="AN359" s="1">
        <v>1</v>
      </c>
      <c r="AO359" s="1">
        <v>1</v>
      </c>
      <c r="AP359" s="1">
        <v>1</v>
      </c>
      <c r="AQ359" s="3">
        <v>0</v>
      </c>
      <c r="AR359" s="3">
        <v>1</v>
      </c>
      <c r="AS359" s="3">
        <v>1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1</v>
      </c>
      <c r="BA359" s="3">
        <v>0</v>
      </c>
      <c r="BB359" s="3">
        <v>1</v>
      </c>
      <c r="BC359" s="1">
        <v>1</v>
      </c>
      <c r="BD359" s="3">
        <v>0</v>
      </c>
      <c r="BE359" s="3">
        <v>1</v>
      </c>
      <c r="BF359" s="3">
        <v>0</v>
      </c>
      <c r="BG359" s="3">
        <v>0</v>
      </c>
      <c r="BH359" s="1">
        <v>0</v>
      </c>
      <c r="BI359" s="3">
        <v>1</v>
      </c>
      <c r="BJ359" s="3">
        <v>0</v>
      </c>
      <c r="BK359" s="3">
        <v>1</v>
      </c>
      <c r="BL359" s="3">
        <v>0</v>
      </c>
      <c r="BM359" s="3">
        <v>0</v>
      </c>
      <c r="BN359" s="5">
        <f t="shared" si="11"/>
        <v>8</v>
      </c>
      <c r="BO359" s="3">
        <v>0</v>
      </c>
      <c r="BP359" s="3"/>
      <c r="BQ359" s="3"/>
      <c r="BR359" s="3">
        <v>0</v>
      </c>
      <c r="BS359" s="3">
        <v>24</v>
      </c>
      <c r="BT359" s="3"/>
      <c r="BU359" s="3"/>
      <c r="BV359" s="3"/>
    </row>
    <row r="360" spans="1:74" x14ac:dyDescent="0.25">
      <c r="A360" s="3" t="s">
        <v>118</v>
      </c>
      <c r="B360" s="1" t="s">
        <v>94</v>
      </c>
      <c r="C360" s="1" t="s">
        <v>94</v>
      </c>
      <c r="D360" s="1" t="s">
        <v>77</v>
      </c>
      <c r="E360" s="1" t="s">
        <v>2851</v>
      </c>
      <c r="F360" s="3" t="s">
        <v>1479</v>
      </c>
      <c r="G360" s="3" t="s">
        <v>1483</v>
      </c>
      <c r="H360" s="2" t="s">
        <v>1484</v>
      </c>
      <c r="I360" s="3" t="s">
        <v>2912</v>
      </c>
      <c r="J360" s="3"/>
      <c r="K360" s="3"/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1</v>
      </c>
      <c r="T360" s="1">
        <f t="shared" si="12"/>
        <v>1</v>
      </c>
      <c r="U360" s="3" t="s">
        <v>91</v>
      </c>
      <c r="V360" s="3">
        <v>150</v>
      </c>
      <c r="W360" s="3" t="s">
        <v>131</v>
      </c>
      <c r="X360" s="3">
        <v>300</v>
      </c>
      <c r="Y360" s="3" t="s">
        <v>119</v>
      </c>
      <c r="Z360" s="3" t="s">
        <v>82</v>
      </c>
      <c r="AA360" s="3" t="s">
        <v>120</v>
      </c>
      <c r="AB360" s="3" t="s">
        <v>120</v>
      </c>
      <c r="AC360" s="3" t="s">
        <v>73</v>
      </c>
      <c r="AD360" s="3" t="s">
        <v>74</v>
      </c>
      <c r="AE360" s="3">
        <v>1</v>
      </c>
      <c r="AF360" s="4" t="s">
        <v>152</v>
      </c>
      <c r="AG360" s="19" t="s">
        <v>3161</v>
      </c>
      <c r="AH360" s="3">
        <v>1</v>
      </c>
      <c r="AI360" s="1">
        <v>0</v>
      </c>
      <c r="AJ360" s="3">
        <v>1</v>
      </c>
      <c r="AK360" s="1">
        <v>0</v>
      </c>
      <c r="AL360" s="5">
        <v>0</v>
      </c>
      <c r="AM360" s="1">
        <v>0</v>
      </c>
      <c r="AN360" s="1">
        <v>0</v>
      </c>
      <c r="AO360" s="1">
        <v>1</v>
      </c>
      <c r="AP360" s="1">
        <v>1</v>
      </c>
      <c r="AQ360" s="3">
        <v>0</v>
      </c>
      <c r="AR360" s="3">
        <v>1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1">
        <v>0</v>
      </c>
      <c r="BD360" s="3">
        <v>0</v>
      </c>
      <c r="BE360" s="3">
        <v>1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5">
        <f t="shared" si="11"/>
        <v>2</v>
      </c>
      <c r="BO360" s="3">
        <v>0</v>
      </c>
      <c r="BP360" s="3"/>
      <c r="BQ360" s="3"/>
      <c r="BR360" s="3">
        <v>0</v>
      </c>
      <c r="BS360" s="3">
        <v>24</v>
      </c>
      <c r="BT360" s="3"/>
      <c r="BU360" s="3"/>
      <c r="BV360" s="5"/>
    </row>
    <row r="361" spans="1:74" x14ac:dyDescent="0.25">
      <c r="A361" s="3" t="s">
        <v>118</v>
      </c>
      <c r="B361" s="1" t="s">
        <v>94</v>
      </c>
      <c r="C361" s="1" t="s">
        <v>94</v>
      </c>
      <c r="D361" s="1" t="s">
        <v>77</v>
      </c>
      <c r="E361" s="1" t="s">
        <v>2851</v>
      </c>
      <c r="F361" s="1" t="s">
        <v>1479</v>
      </c>
      <c r="G361" s="1" t="s">
        <v>1485</v>
      </c>
      <c r="H361" s="2" t="s">
        <v>1486</v>
      </c>
      <c r="I361" s="1" t="s">
        <v>1487</v>
      </c>
      <c r="J361" s="1" t="s">
        <v>1488</v>
      </c>
      <c r="K361" s="1" t="s">
        <v>1489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</v>
      </c>
      <c r="T361" s="1">
        <f t="shared" si="12"/>
        <v>1</v>
      </c>
      <c r="U361" s="3" t="s">
        <v>91</v>
      </c>
      <c r="V361" s="3">
        <v>200</v>
      </c>
      <c r="W361" s="3" t="s">
        <v>131</v>
      </c>
      <c r="X361" s="3">
        <v>500</v>
      </c>
      <c r="Y361" s="3" t="s">
        <v>119</v>
      </c>
      <c r="Z361" s="3" t="s">
        <v>136</v>
      </c>
      <c r="AA361" s="3" t="s">
        <v>120</v>
      </c>
      <c r="AB361" s="3" t="s">
        <v>120</v>
      </c>
      <c r="AC361" s="3" t="s">
        <v>73</v>
      </c>
      <c r="AD361" s="3" t="s">
        <v>74</v>
      </c>
      <c r="AE361" s="3">
        <v>1</v>
      </c>
      <c r="AF361" s="4" t="s">
        <v>152</v>
      </c>
      <c r="AG361" s="1" t="s">
        <v>3160</v>
      </c>
      <c r="AH361" s="3">
        <v>1</v>
      </c>
      <c r="AI361" s="1">
        <v>1</v>
      </c>
      <c r="AJ361" s="3">
        <v>1</v>
      </c>
      <c r="AK361" s="1">
        <v>1</v>
      </c>
      <c r="AL361" s="5">
        <v>0</v>
      </c>
      <c r="AM361" s="1">
        <v>1</v>
      </c>
      <c r="AN361" s="1">
        <v>1</v>
      </c>
      <c r="AO361" s="1">
        <v>1</v>
      </c>
      <c r="AP361" s="1">
        <v>1</v>
      </c>
      <c r="AQ361" s="1">
        <v>0</v>
      </c>
      <c r="AR361" s="1">
        <v>1</v>
      </c>
      <c r="AS361" s="1">
        <v>1</v>
      </c>
      <c r="AT361" s="1">
        <v>0</v>
      </c>
      <c r="AU361" s="5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1</v>
      </c>
      <c r="BA361" s="1">
        <v>1</v>
      </c>
      <c r="BB361" s="1">
        <v>1</v>
      </c>
      <c r="BC361" s="1">
        <v>1</v>
      </c>
      <c r="BD361" s="1">
        <v>0</v>
      </c>
      <c r="BE361" s="1">
        <v>1</v>
      </c>
      <c r="BF361" s="1">
        <v>0</v>
      </c>
      <c r="BG361" s="1">
        <v>0</v>
      </c>
      <c r="BH361" s="3">
        <v>0</v>
      </c>
      <c r="BI361" s="1">
        <v>0</v>
      </c>
      <c r="BJ361" s="1">
        <v>0</v>
      </c>
      <c r="BK361" s="1">
        <v>1</v>
      </c>
      <c r="BL361" s="1">
        <v>1</v>
      </c>
      <c r="BM361" s="1">
        <v>1</v>
      </c>
      <c r="BN361" s="5">
        <f t="shared" si="11"/>
        <v>10</v>
      </c>
      <c r="BO361" s="1">
        <v>0</v>
      </c>
      <c r="BR361" s="1">
        <v>0</v>
      </c>
      <c r="BS361" s="4" t="s">
        <v>1490</v>
      </c>
      <c r="BV361" s="3"/>
    </row>
    <row r="362" spans="1:74" x14ac:dyDescent="0.25">
      <c r="A362" s="3" t="s">
        <v>118</v>
      </c>
      <c r="B362" s="1" t="s">
        <v>94</v>
      </c>
      <c r="C362" s="1" t="s">
        <v>94</v>
      </c>
      <c r="D362" s="1" t="s">
        <v>77</v>
      </c>
      <c r="E362" s="1" t="s">
        <v>2851</v>
      </c>
      <c r="F362" s="3" t="s">
        <v>1479</v>
      </c>
      <c r="G362" s="3" t="s">
        <v>1483</v>
      </c>
      <c r="H362" s="2" t="s">
        <v>1491</v>
      </c>
      <c r="I362" s="3" t="s">
        <v>1492</v>
      </c>
      <c r="J362" s="3"/>
      <c r="K362" s="3"/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1">
        <f t="shared" si="12"/>
        <v>1</v>
      </c>
      <c r="U362" s="3" t="s">
        <v>91</v>
      </c>
      <c r="V362" s="3">
        <v>200</v>
      </c>
      <c r="W362" s="3" t="s">
        <v>131</v>
      </c>
      <c r="X362" s="3">
        <v>254</v>
      </c>
      <c r="Y362" s="3" t="s">
        <v>119</v>
      </c>
      <c r="Z362" s="3" t="s">
        <v>82</v>
      </c>
      <c r="AA362" s="3" t="s">
        <v>120</v>
      </c>
      <c r="AB362" s="3" t="s">
        <v>120</v>
      </c>
      <c r="AC362" s="3" t="s">
        <v>73</v>
      </c>
      <c r="AD362" s="3" t="s">
        <v>74</v>
      </c>
      <c r="AE362" s="3">
        <v>0</v>
      </c>
      <c r="AF362" s="4" t="s">
        <v>188</v>
      </c>
      <c r="AG362" s="1" t="s">
        <v>188</v>
      </c>
      <c r="AH362" s="3">
        <v>1</v>
      </c>
      <c r="AI362" s="1">
        <v>0</v>
      </c>
      <c r="AJ362" s="3">
        <v>1</v>
      </c>
      <c r="AK362" s="1">
        <v>0</v>
      </c>
      <c r="AL362" s="5">
        <v>0</v>
      </c>
      <c r="AM362" s="1">
        <v>0</v>
      </c>
      <c r="AN362" s="1">
        <v>0</v>
      </c>
      <c r="AO362" s="1">
        <v>1</v>
      </c>
      <c r="AP362" s="1">
        <v>1</v>
      </c>
      <c r="AQ362" s="3">
        <v>0</v>
      </c>
      <c r="AR362" s="3">
        <v>1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1">
        <v>0</v>
      </c>
      <c r="BD362" s="3">
        <v>0</v>
      </c>
      <c r="BE362" s="3">
        <v>1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5">
        <f t="shared" ref="BN362:BN425" si="13">SUM(AQ362:BM362)</f>
        <v>2</v>
      </c>
      <c r="BO362" s="3">
        <v>0</v>
      </c>
      <c r="BP362" s="3"/>
      <c r="BQ362" s="3"/>
      <c r="BR362" s="3">
        <v>0</v>
      </c>
      <c r="BS362" s="3">
        <v>24</v>
      </c>
      <c r="BT362" s="3"/>
      <c r="BU362" s="3"/>
      <c r="BV362" s="5"/>
    </row>
    <row r="363" spans="1:74" x14ac:dyDescent="0.25">
      <c r="A363" s="3" t="s">
        <v>66</v>
      </c>
      <c r="B363" s="1" t="s">
        <v>94</v>
      </c>
      <c r="C363" s="1" t="s">
        <v>59</v>
      </c>
      <c r="D363" s="1" t="s">
        <v>77</v>
      </c>
      <c r="E363" s="1" t="s">
        <v>2851</v>
      </c>
      <c r="F363" s="1" t="s">
        <v>1493</v>
      </c>
      <c r="G363" s="1" t="s">
        <v>1494</v>
      </c>
      <c r="H363" s="2" t="s">
        <v>1495</v>
      </c>
      <c r="I363" s="1" t="s">
        <v>3017</v>
      </c>
      <c r="J363" s="1" t="s">
        <v>1496</v>
      </c>
      <c r="K363" s="1" t="s">
        <v>1497</v>
      </c>
      <c r="L363" s="1">
        <v>1</v>
      </c>
      <c r="M363" s="1">
        <v>1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>
        <v>0</v>
      </c>
      <c r="T363" s="1">
        <f t="shared" si="12"/>
        <v>3</v>
      </c>
      <c r="U363" s="3" t="s">
        <v>67</v>
      </c>
      <c r="V363" s="3">
        <v>40</v>
      </c>
      <c r="W363" s="3" t="s">
        <v>131</v>
      </c>
      <c r="X363" s="3">
        <v>70</v>
      </c>
      <c r="Y363" s="3" t="s">
        <v>69</v>
      </c>
      <c r="Z363" s="3" t="s">
        <v>184</v>
      </c>
      <c r="AA363" s="3" t="s">
        <v>71</v>
      </c>
      <c r="AB363" s="3" t="s">
        <v>1498</v>
      </c>
      <c r="AC363" s="3" t="s">
        <v>73</v>
      </c>
      <c r="AD363" s="3" t="s">
        <v>176</v>
      </c>
      <c r="AE363" s="3">
        <v>2</v>
      </c>
      <c r="AF363" s="3"/>
      <c r="AG363" s="3"/>
      <c r="AH363" s="3">
        <v>1</v>
      </c>
      <c r="AI363" s="1">
        <v>0</v>
      </c>
      <c r="AJ363" s="3">
        <v>1</v>
      </c>
      <c r="AK363" s="1">
        <v>0</v>
      </c>
      <c r="AL363" s="5">
        <v>1</v>
      </c>
      <c r="AM363" s="1">
        <v>1</v>
      </c>
      <c r="AN363" s="1">
        <v>1</v>
      </c>
      <c r="AO363" s="1">
        <v>1</v>
      </c>
      <c r="AP363" s="1">
        <v>1</v>
      </c>
      <c r="AQ363" s="1">
        <v>1</v>
      </c>
      <c r="AR363" s="1">
        <v>1</v>
      </c>
      <c r="AS363" s="1">
        <v>0</v>
      </c>
      <c r="AT363" s="1">
        <v>1</v>
      </c>
      <c r="AU363" s="5">
        <v>1</v>
      </c>
      <c r="AV363" s="1">
        <v>1</v>
      </c>
      <c r="AW363" s="1">
        <v>0</v>
      </c>
      <c r="AX363" s="1">
        <v>0</v>
      </c>
      <c r="AY363" s="1">
        <v>0</v>
      </c>
      <c r="AZ363" s="1">
        <v>1</v>
      </c>
      <c r="BA363" s="1">
        <v>0</v>
      </c>
      <c r="BB363" s="1">
        <v>0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3">
        <v>1</v>
      </c>
      <c r="BI363" s="1">
        <v>1</v>
      </c>
      <c r="BJ363" s="1">
        <v>1</v>
      </c>
      <c r="BK363" s="1">
        <v>1</v>
      </c>
      <c r="BL363" s="1">
        <v>0</v>
      </c>
      <c r="BM363" s="1">
        <v>0</v>
      </c>
      <c r="BN363" s="5">
        <f t="shared" si="13"/>
        <v>15</v>
      </c>
      <c r="BO363" s="1">
        <v>0</v>
      </c>
      <c r="BR363" s="1">
        <v>0</v>
      </c>
      <c r="BS363" s="4" t="s">
        <v>891</v>
      </c>
      <c r="BV363" s="5"/>
    </row>
    <row r="364" spans="1:74" x14ac:dyDescent="0.25">
      <c r="A364" s="3" t="s">
        <v>66</v>
      </c>
      <c r="B364" s="1" t="s">
        <v>94</v>
      </c>
      <c r="C364" s="1" t="s">
        <v>59</v>
      </c>
      <c r="D364" s="1" t="s">
        <v>77</v>
      </c>
      <c r="E364" s="1" t="s">
        <v>2851</v>
      </c>
      <c r="F364" s="1" t="s">
        <v>1493</v>
      </c>
      <c r="G364" s="1" t="s">
        <v>1494</v>
      </c>
      <c r="H364" s="2" t="s">
        <v>1499</v>
      </c>
      <c r="I364" s="1" t="s">
        <v>709</v>
      </c>
      <c r="J364" s="1" t="s">
        <v>1500</v>
      </c>
      <c r="K364" s="1" t="s">
        <v>1501</v>
      </c>
      <c r="L364" s="1">
        <v>1</v>
      </c>
      <c r="M364" s="1">
        <v>1</v>
      </c>
      <c r="N364" s="1">
        <v>0</v>
      </c>
      <c r="O364" s="1">
        <v>0</v>
      </c>
      <c r="P364" s="1">
        <v>1</v>
      </c>
      <c r="Q364" s="1">
        <v>1</v>
      </c>
      <c r="R364" s="1">
        <v>0</v>
      </c>
      <c r="S364" s="1">
        <v>0</v>
      </c>
      <c r="T364" s="1">
        <f t="shared" si="12"/>
        <v>4</v>
      </c>
      <c r="U364" s="3" t="s">
        <v>67</v>
      </c>
      <c r="V364" s="3">
        <v>55</v>
      </c>
      <c r="W364" s="3" t="s">
        <v>131</v>
      </c>
      <c r="X364" s="3">
        <v>70</v>
      </c>
      <c r="Y364" s="3" t="s">
        <v>69</v>
      </c>
      <c r="Z364" s="3" t="s">
        <v>82</v>
      </c>
      <c r="AA364" s="3" t="s">
        <v>71</v>
      </c>
      <c r="AB364" s="3" t="s">
        <v>1498</v>
      </c>
      <c r="AC364" s="3" t="s">
        <v>73</v>
      </c>
      <c r="AD364" s="3" t="s">
        <v>176</v>
      </c>
      <c r="AE364" s="3">
        <v>2</v>
      </c>
      <c r="AF364" s="3"/>
      <c r="AG364" s="3"/>
      <c r="AH364" s="3">
        <v>1</v>
      </c>
      <c r="AI364" s="1">
        <v>1</v>
      </c>
      <c r="AJ364" s="3">
        <v>1</v>
      </c>
      <c r="AK364" s="1">
        <v>1</v>
      </c>
      <c r="AL364" s="5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5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3">
        <v>1</v>
      </c>
      <c r="BI364" s="1">
        <v>1</v>
      </c>
      <c r="BJ364" s="1">
        <v>1</v>
      </c>
      <c r="BK364" s="1">
        <v>1</v>
      </c>
      <c r="BL364" s="1">
        <v>1</v>
      </c>
      <c r="BM364" s="1">
        <v>1</v>
      </c>
      <c r="BN364" s="5">
        <f t="shared" si="13"/>
        <v>23</v>
      </c>
      <c r="BO364" s="1">
        <v>0</v>
      </c>
      <c r="BR364" s="1">
        <v>0</v>
      </c>
      <c r="BS364" s="4" t="s">
        <v>1502</v>
      </c>
      <c r="BT364" s="1" t="s">
        <v>76</v>
      </c>
      <c r="BV364" s="5"/>
    </row>
    <row r="365" spans="1:74" x14ac:dyDescent="0.25">
      <c r="A365" s="3" t="s">
        <v>66</v>
      </c>
      <c r="B365" s="1" t="s">
        <v>59</v>
      </c>
      <c r="C365" s="1" t="s">
        <v>59</v>
      </c>
      <c r="D365" s="1" t="s">
        <v>77</v>
      </c>
      <c r="E365" s="1" t="s">
        <v>2851</v>
      </c>
      <c r="F365" s="1" t="s">
        <v>1503</v>
      </c>
      <c r="G365" s="1" t="s">
        <v>1504</v>
      </c>
      <c r="H365" s="2" t="s">
        <v>1505</v>
      </c>
      <c r="I365" s="1" t="s">
        <v>3018</v>
      </c>
      <c r="J365" s="1" t="s">
        <v>1506</v>
      </c>
      <c r="K365" s="1" t="s">
        <v>1507</v>
      </c>
      <c r="L365" s="1">
        <v>1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f t="shared" si="12"/>
        <v>2</v>
      </c>
      <c r="U365" s="3" t="s">
        <v>81</v>
      </c>
      <c r="V365" s="3">
        <v>60</v>
      </c>
      <c r="W365" s="3" t="s">
        <v>68</v>
      </c>
      <c r="X365" s="3">
        <v>33</v>
      </c>
      <c r="Y365" s="3" t="s">
        <v>69</v>
      </c>
      <c r="Z365" s="3" t="s">
        <v>1508</v>
      </c>
      <c r="AA365" s="3" t="s">
        <v>105</v>
      </c>
      <c r="AB365" s="3" t="s">
        <v>105</v>
      </c>
      <c r="AC365" s="3" t="s">
        <v>73</v>
      </c>
      <c r="AD365" s="3" t="s">
        <v>74</v>
      </c>
      <c r="AE365" s="3">
        <v>0</v>
      </c>
      <c r="AF365" s="4" t="s">
        <v>188</v>
      </c>
      <c r="AG365" s="1"/>
      <c r="AH365" s="3">
        <v>1</v>
      </c>
      <c r="AI365" s="1">
        <v>0</v>
      </c>
      <c r="AJ365" s="3">
        <v>1</v>
      </c>
      <c r="AK365" s="1">
        <v>0</v>
      </c>
      <c r="AL365" s="5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1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3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5">
        <f t="shared" si="13"/>
        <v>1</v>
      </c>
      <c r="BO365" s="1">
        <v>0</v>
      </c>
      <c r="BR365" s="1">
        <v>0</v>
      </c>
      <c r="BS365" s="4" t="s">
        <v>1509</v>
      </c>
      <c r="BV365" s="5"/>
    </row>
    <row r="366" spans="1:74" x14ac:dyDescent="0.25">
      <c r="A366" s="3" t="s">
        <v>66</v>
      </c>
      <c r="B366" s="1" t="s">
        <v>59</v>
      </c>
      <c r="C366" s="1" t="s">
        <v>59</v>
      </c>
      <c r="D366" s="1" t="s">
        <v>77</v>
      </c>
      <c r="E366" s="1" t="s">
        <v>2851</v>
      </c>
      <c r="F366" s="1" t="s">
        <v>1503</v>
      </c>
      <c r="G366" s="1" t="s">
        <v>1504</v>
      </c>
      <c r="H366" s="2" t="s">
        <v>1510</v>
      </c>
      <c r="I366" s="1" t="s">
        <v>2912</v>
      </c>
      <c r="J366" s="1" t="s">
        <v>1511</v>
      </c>
      <c r="K366" s="1" t="s">
        <v>1512</v>
      </c>
      <c r="L366" s="1">
        <v>1</v>
      </c>
      <c r="M366" s="1">
        <v>1</v>
      </c>
      <c r="N366" s="1">
        <v>1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f t="shared" si="12"/>
        <v>3</v>
      </c>
      <c r="U366" s="3" t="s">
        <v>91</v>
      </c>
      <c r="V366" s="3">
        <v>120</v>
      </c>
      <c r="W366" s="3" t="s">
        <v>68</v>
      </c>
      <c r="X366" s="3">
        <v>38</v>
      </c>
      <c r="Y366" s="3" t="s">
        <v>69</v>
      </c>
      <c r="Z366" s="3" t="s">
        <v>222</v>
      </c>
      <c r="AA366" s="3" t="s">
        <v>105</v>
      </c>
      <c r="AB366" s="3" t="s">
        <v>105</v>
      </c>
      <c r="AC366" s="3" t="s">
        <v>73</v>
      </c>
      <c r="AD366" s="3" t="s">
        <v>74</v>
      </c>
      <c r="AE366" s="3">
        <v>1</v>
      </c>
      <c r="AF366" s="4" t="s">
        <v>188</v>
      </c>
      <c r="AG366" s="1" t="s">
        <v>188</v>
      </c>
      <c r="AH366" s="3">
        <v>1</v>
      </c>
      <c r="AI366" s="1">
        <v>0</v>
      </c>
      <c r="AJ366" s="3">
        <v>1</v>
      </c>
      <c r="AK366" s="1">
        <v>1</v>
      </c>
      <c r="AL366" s="5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0</v>
      </c>
      <c r="AT366" s="1">
        <v>1</v>
      </c>
      <c r="AU366" s="5">
        <v>1</v>
      </c>
      <c r="AV366" s="1">
        <v>0</v>
      </c>
      <c r="AW366" s="1">
        <v>1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  <c r="BC366" s="1">
        <v>1</v>
      </c>
      <c r="BD366" s="1">
        <v>1</v>
      </c>
      <c r="BE366" s="1">
        <v>1</v>
      </c>
      <c r="BF366" s="1">
        <v>1</v>
      </c>
      <c r="BG366" s="1">
        <v>1</v>
      </c>
      <c r="BH366" s="3">
        <v>1</v>
      </c>
      <c r="BI366" s="1">
        <v>1</v>
      </c>
      <c r="BJ366" s="1">
        <v>0</v>
      </c>
      <c r="BK366" s="1">
        <v>1</v>
      </c>
      <c r="BL366" s="1">
        <v>0</v>
      </c>
      <c r="BM366" s="1">
        <v>0</v>
      </c>
      <c r="BN366" s="5">
        <f t="shared" si="13"/>
        <v>18</v>
      </c>
      <c r="BO366" s="1">
        <v>0</v>
      </c>
      <c r="BR366" s="1">
        <v>0</v>
      </c>
      <c r="BS366" s="4" t="s">
        <v>1513</v>
      </c>
      <c r="BT366" s="1" t="s">
        <v>114</v>
      </c>
      <c r="BV366" s="5"/>
    </row>
    <row r="367" spans="1:74" x14ac:dyDescent="0.25">
      <c r="A367" s="3" t="s">
        <v>66</v>
      </c>
      <c r="B367" s="1" t="s">
        <v>59</v>
      </c>
      <c r="C367" s="1" t="s">
        <v>59</v>
      </c>
      <c r="D367" s="1" t="s">
        <v>77</v>
      </c>
      <c r="E367" s="1" t="s">
        <v>2851</v>
      </c>
      <c r="F367" s="1" t="s">
        <v>1503</v>
      </c>
      <c r="G367" s="1" t="s">
        <v>1504</v>
      </c>
      <c r="H367" s="2" t="s">
        <v>1514</v>
      </c>
      <c r="I367" s="1" t="s">
        <v>709</v>
      </c>
      <c r="J367" s="1" t="s">
        <v>1515</v>
      </c>
      <c r="K367" s="1" t="s">
        <v>1516</v>
      </c>
      <c r="L367" s="1">
        <v>1</v>
      </c>
      <c r="M367" s="1">
        <v>1</v>
      </c>
      <c r="N367" s="1">
        <v>1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f t="shared" si="12"/>
        <v>3</v>
      </c>
      <c r="U367" s="3" t="s">
        <v>81</v>
      </c>
      <c r="V367" s="3">
        <v>70</v>
      </c>
      <c r="W367" s="3" t="s">
        <v>68</v>
      </c>
      <c r="X367" s="3">
        <v>38</v>
      </c>
      <c r="Y367" s="3" t="s">
        <v>69</v>
      </c>
      <c r="Z367" s="3" t="s">
        <v>421</v>
      </c>
      <c r="AA367" s="3" t="s">
        <v>105</v>
      </c>
      <c r="AB367" s="3" t="s">
        <v>105</v>
      </c>
      <c r="AC367" s="3" t="s">
        <v>73</v>
      </c>
      <c r="AD367" s="3" t="s">
        <v>74</v>
      </c>
      <c r="AE367" s="3">
        <v>1</v>
      </c>
      <c r="AF367" s="4" t="s">
        <v>188</v>
      </c>
      <c r="AG367" s="1" t="s">
        <v>188</v>
      </c>
      <c r="AH367" s="3">
        <v>1</v>
      </c>
      <c r="AI367" s="1">
        <v>0</v>
      </c>
      <c r="AJ367" s="3">
        <v>1</v>
      </c>
      <c r="AK367" s="1">
        <v>1</v>
      </c>
      <c r="AL367" s="5">
        <v>1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0</v>
      </c>
      <c r="AT367" s="1">
        <v>1</v>
      </c>
      <c r="AU367" s="5">
        <v>1</v>
      </c>
      <c r="AV367" s="1">
        <v>1</v>
      </c>
      <c r="AW367" s="1">
        <v>1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  <c r="BC367" s="1">
        <v>1</v>
      </c>
      <c r="BD367" s="1">
        <v>1</v>
      </c>
      <c r="BE367" s="1">
        <v>1</v>
      </c>
      <c r="BF367" s="1">
        <v>1</v>
      </c>
      <c r="BG367" s="1">
        <v>1</v>
      </c>
      <c r="BH367" s="3">
        <v>1</v>
      </c>
      <c r="BI367" s="1">
        <v>1</v>
      </c>
      <c r="BJ367" s="1">
        <v>0</v>
      </c>
      <c r="BK367" s="1">
        <v>1</v>
      </c>
      <c r="BL367" s="1">
        <v>0</v>
      </c>
      <c r="BM367" s="1">
        <v>0</v>
      </c>
      <c r="BN367" s="5">
        <f t="shared" si="13"/>
        <v>19</v>
      </c>
      <c r="BO367" s="1">
        <v>0</v>
      </c>
      <c r="BR367" s="1">
        <v>0</v>
      </c>
      <c r="BS367" s="4" t="s">
        <v>1517</v>
      </c>
      <c r="BT367" s="1" t="s">
        <v>76</v>
      </c>
      <c r="BV367" s="5"/>
    </row>
    <row r="368" spans="1:74" x14ac:dyDescent="0.25">
      <c r="A368" s="3" t="s">
        <v>66</v>
      </c>
      <c r="B368" s="1" t="s">
        <v>59</v>
      </c>
      <c r="C368" s="1" t="s">
        <v>59</v>
      </c>
      <c r="D368" s="1" t="s">
        <v>77</v>
      </c>
      <c r="E368" s="1" t="s">
        <v>2851</v>
      </c>
      <c r="F368" s="1" t="s">
        <v>1503</v>
      </c>
      <c r="G368" s="1" t="s">
        <v>1518</v>
      </c>
      <c r="H368" s="2" t="s">
        <v>1519</v>
      </c>
      <c r="I368" s="1" t="s">
        <v>3019</v>
      </c>
      <c r="J368" s="1" t="s">
        <v>1520</v>
      </c>
      <c r="K368" s="1" t="s">
        <v>1521</v>
      </c>
      <c r="L368" s="1">
        <v>1</v>
      </c>
      <c r="M368" s="1">
        <v>1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f t="shared" si="12"/>
        <v>2</v>
      </c>
      <c r="U368" s="3" t="s">
        <v>81</v>
      </c>
      <c r="V368" s="3">
        <v>62</v>
      </c>
      <c r="W368" s="3" t="s">
        <v>68</v>
      </c>
      <c r="X368" s="3">
        <v>30</v>
      </c>
      <c r="Y368" s="3" t="s">
        <v>69</v>
      </c>
      <c r="Z368" s="3" t="s">
        <v>192</v>
      </c>
      <c r="AA368" s="3" t="s">
        <v>185</v>
      </c>
      <c r="AB368" s="3" t="s">
        <v>242</v>
      </c>
      <c r="AC368" s="3" t="s">
        <v>73</v>
      </c>
      <c r="AD368" s="3" t="s">
        <v>74</v>
      </c>
      <c r="AE368" s="3">
        <v>0</v>
      </c>
      <c r="AF368" s="4" t="s">
        <v>188</v>
      </c>
      <c r="AG368" s="1" t="s">
        <v>188</v>
      </c>
      <c r="AH368" s="3">
        <v>1</v>
      </c>
      <c r="AI368" s="1">
        <v>0</v>
      </c>
      <c r="AJ368" s="3">
        <v>1</v>
      </c>
      <c r="AK368" s="1">
        <v>1</v>
      </c>
      <c r="AL368" s="5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3">
        <v>1</v>
      </c>
      <c r="BI368" s="1">
        <v>1</v>
      </c>
      <c r="BJ368" s="1">
        <v>1</v>
      </c>
      <c r="BK368" s="1">
        <v>1</v>
      </c>
      <c r="BL368" s="1">
        <v>0</v>
      </c>
      <c r="BM368" s="1">
        <v>0</v>
      </c>
      <c r="BN368" s="5">
        <f t="shared" si="13"/>
        <v>21</v>
      </c>
      <c r="BO368" s="1">
        <v>1</v>
      </c>
      <c r="BP368" s="1">
        <v>1</v>
      </c>
      <c r="BR368" s="1">
        <v>0</v>
      </c>
      <c r="BS368" s="4" t="s">
        <v>1522</v>
      </c>
      <c r="BT368" s="1" t="s">
        <v>114</v>
      </c>
      <c r="BV368" s="5"/>
    </row>
    <row r="369" spans="1:74" x14ac:dyDescent="0.25">
      <c r="A369" s="3" t="s">
        <v>66</v>
      </c>
      <c r="B369" s="1" t="s">
        <v>59</v>
      </c>
      <c r="C369" s="1" t="s">
        <v>59</v>
      </c>
      <c r="D369" s="1" t="s">
        <v>77</v>
      </c>
      <c r="E369" s="1" t="s">
        <v>2851</v>
      </c>
      <c r="F369" s="1" t="s">
        <v>1503</v>
      </c>
      <c r="G369" s="1" t="s">
        <v>1523</v>
      </c>
      <c r="H369" s="2" t="s">
        <v>1524</v>
      </c>
      <c r="I369" s="1" t="s">
        <v>2912</v>
      </c>
      <c r="K369" s="1" t="s">
        <v>1525</v>
      </c>
      <c r="L369" s="1">
        <v>1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f t="shared" si="12"/>
        <v>2</v>
      </c>
      <c r="U369" s="3" t="s">
        <v>91</v>
      </c>
      <c r="V369" s="3">
        <v>275</v>
      </c>
      <c r="W369" s="3" t="s">
        <v>68</v>
      </c>
      <c r="X369" s="3">
        <v>30</v>
      </c>
      <c r="Y369" s="3" t="s">
        <v>69</v>
      </c>
      <c r="Z369" s="3" t="s">
        <v>104</v>
      </c>
      <c r="AA369" s="3" t="s">
        <v>105</v>
      </c>
      <c r="AB369" s="3" t="s">
        <v>105</v>
      </c>
      <c r="AC369" s="3" t="s">
        <v>73</v>
      </c>
      <c r="AD369" s="3" t="s">
        <v>74</v>
      </c>
      <c r="AE369" s="3">
        <v>0</v>
      </c>
      <c r="AF369" s="4" t="s">
        <v>212</v>
      </c>
      <c r="AG369" s="1" t="s">
        <v>188</v>
      </c>
      <c r="AH369" s="3">
        <v>1</v>
      </c>
      <c r="AI369" s="1">
        <v>0</v>
      </c>
      <c r="AJ369" s="3">
        <v>0</v>
      </c>
      <c r="AK369" s="1">
        <v>1</v>
      </c>
      <c r="AL369" s="5">
        <v>0</v>
      </c>
      <c r="AM369" s="1">
        <v>0</v>
      </c>
      <c r="AN369" s="1">
        <v>0</v>
      </c>
      <c r="AO369" s="1">
        <v>1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5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1</v>
      </c>
      <c r="BB369" s="1">
        <v>0</v>
      </c>
      <c r="BC369" s="1">
        <v>1</v>
      </c>
      <c r="BD369" s="1">
        <v>0</v>
      </c>
      <c r="BE369" s="1">
        <v>1</v>
      </c>
      <c r="BF369" s="1">
        <v>1</v>
      </c>
      <c r="BG369" s="1">
        <v>1</v>
      </c>
      <c r="BH369" s="3">
        <v>1</v>
      </c>
      <c r="BI369" s="1">
        <v>1</v>
      </c>
      <c r="BJ369" s="1">
        <v>0</v>
      </c>
      <c r="BK369" s="1">
        <v>1</v>
      </c>
      <c r="BL369" s="1">
        <v>0</v>
      </c>
      <c r="BM369" s="1">
        <v>0</v>
      </c>
      <c r="BN369" s="5">
        <f t="shared" si="13"/>
        <v>8</v>
      </c>
      <c r="BO369" s="1">
        <v>0</v>
      </c>
      <c r="BR369" s="1">
        <v>0</v>
      </c>
      <c r="BS369" s="4" t="s">
        <v>1526</v>
      </c>
      <c r="BT369" s="1" t="s">
        <v>114</v>
      </c>
      <c r="BV369" s="5"/>
    </row>
    <row r="370" spans="1:74" x14ac:dyDescent="0.25">
      <c r="A370" s="3" t="s">
        <v>66</v>
      </c>
      <c r="B370" s="1" t="s">
        <v>59</v>
      </c>
      <c r="C370" s="1" t="s">
        <v>59</v>
      </c>
      <c r="D370" s="1" t="s">
        <v>77</v>
      </c>
      <c r="E370" s="1" t="s">
        <v>2851</v>
      </c>
      <c r="F370" s="1" t="s">
        <v>1503</v>
      </c>
      <c r="G370" s="1" t="s">
        <v>1527</v>
      </c>
      <c r="H370" s="2" t="s">
        <v>1528</v>
      </c>
      <c r="I370" s="1" t="s">
        <v>1529</v>
      </c>
      <c r="J370" s="1" t="s">
        <v>1530</v>
      </c>
      <c r="K370" s="1" t="s">
        <v>1531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0</v>
      </c>
      <c r="R370" s="1">
        <v>0</v>
      </c>
      <c r="S370" s="1">
        <v>0</v>
      </c>
      <c r="T370" s="1">
        <f t="shared" si="12"/>
        <v>5</v>
      </c>
      <c r="U370" s="3" t="s">
        <v>101</v>
      </c>
      <c r="V370" s="3">
        <v>16</v>
      </c>
      <c r="W370" s="3" t="s">
        <v>203</v>
      </c>
      <c r="X370" s="3">
        <v>9.4</v>
      </c>
      <c r="Y370" s="3" t="s">
        <v>69</v>
      </c>
      <c r="Z370" s="3" t="s">
        <v>421</v>
      </c>
      <c r="AA370" s="3" t="s">
        <v>105</v>
      </c>
      <c r="AB370" s="3" t="s">
        <v>105</v>
      </c>
      <c r="AC370" s="3" t="s">
        <v>73</v>
      </c>
      <c r="AD370" s="3" t="s">
        <v>74</v>
      </c>
      <c r="AE370" s="3">
        <v>0</v>
      </c>
      <c r="AF370" s="4" t="s">
        <v>188</v>
      </c>
      <c r="AG370" s="1" t="s">
        <v>188</v>
      </c>
      <c r="AH370" s="3">
        <v>1</v>
      </c>
      <c r="AI370" s="1">
        <v>0</v>
      </c>
      <c r="AJ370" s="3">
        <v>1</v>
      </c>
      <c r="AK370" s="1">
        <v>1</v>
      </c>
      <c r="AL370" s="5">
        <v>0</v>
      </c>
      <c r="AM370" s="1">
        <v>1</v>
      </c>
      <c r="AN370" s="1">
        <v>1</v>
      </c>
      <c r="AO370" s="1">
        <v>1</v>
      </c>
      <c r="AP370" s="1">
        <v>1</v>
      </c>
      <c r="AQ370" s="1">
        <v>1</v>
      </c>
      <c r="AR370" s="1">
        <v>1</v>
      </c>
      <c r="AS370" s="1">
        <v>0</v>
      </c>
      <c r="AT370" s="1">
        <v>0</v>
      </c>
      <c r="AU370" s="1">
        <v>0</v>
      </c>
      <c r="AV370" s="1">
        <v>0</v>
      </c>
      <c r="AW370" s="1">
        <v>1</v>
      </c>
      <c r="AX370" s="1">
        <v>1</v>
      </c>
      <c r="AY370" s="1">
        <v>1</v>
      </c>
      <c r="AZ370" s="1">
        <v>1</v>
      </c>
      <c r="BA370" s="1">
        <v>0</v>
      </c>
      <c r="BB370" s="1">
        <v>1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3">
        <v>1</v>
      </c>
      <c r="BI370" s="1">
        <v>1</v>
      </c>
      <c r="BJ370" s="1">
        <v>0</v>
      </c>
      <c r="BK370" s="1">
        <v>0</v>
      </c>
      <c r="BL370" s="1">
        <v>0</v>
      </c>
      <c r="BM370" s="1">
        <v>0</v>
      </c>
      <c r="BN370" s="5">
        <f t="shared" si="13"/>
        <v>14</v>
      </c>
      <c r="BO370" s="1">
        <v>0</v>
      </c>
      <c r="BR370" s="1">
        <v>0</v>
      </c>
      <c r="BS370" s="4" t="s">
        <v>1532</v>
      </c>
      <c r="BT370" s="1" t="s">
        <v>114</v>
      </c>
      <c r="BV370" s="5"/>
    </row>
    <row r="371" spans="1:74" x14ac:dyDescent="0.25">
      <c r="A371" s="3" t="s">
        <v>66</v>
      </c>
      <c r="B371" s="1" t="s">
        <v>59</v>
      </c>
      <c r="C371" s="1" t="s">
        <v>59</v>
      </c>
      <c r="D371" s="1" t="s">
        <v>77</v>
      </c>
      <c r="E371" s="1" t="s">
        <v>2851</v>
      </c>
      <c r="F371" s="1" t="s">
        <v>1503</v>
      </c>
      <c r="G371" s="1" t="s">
        <v>1533</v>
      </c>
      <c r="H371" s="2" t="s">
        <v>1534</v>
      </c>
      <c r="I371" s="1" t="s">
        <v>3011</v>
      </c>
      <c r="J371" s="1" t="s">
        <v>1535</v>
      </c>
      <c r="K371" s="1" t="s">
        <v>1536</v>
      </c>
      <c r="L371" s="1">
        <v>1</v>
      </c>
      <c r="M371" s="1">
        <v>1</v>
      </c>
      <c r="N371" s="1">
        <v>0</v>
      </c>
      <c r="O371" s="1">
        <v>1</v>
      </c>
      <c r="P371" s="1">
        <v>1</v>
      </c>
      <c r="Q371" s="1">
        <v>0</v>
      </c>
      <c r="R371" s="1">
        <v>0</v>
      </c>
      <c r="S371" s="1">
        <v>0</v>
      </c>
      <c r="T371" s="1">
        <f t="shared" si="12"/>
        <v>4</v>
      </c>
      <c r="U371" s="3" t="s">
        <v>101</v>
      </c>
      <c r="V371" s="3">
        <v>15</v>
      </c>
      <c r="W371" s="3" t="s">
        <v>68</v>
      </c>
      <c r="X371" s="3">
        <v>35</v>
      </c>
      <c r="Y371" s="3" t="s">
        <v>69</v>
      </c>
      <c r="Z371" s="3" t="s">
        <v>104</v>
      </c>
      <c r="AA371" s="3" t="s">
        <v>105</v>
      </c>
      <c r="AB371" s="3" t="s">
        <v>105</v>
      </c>
      <c r="AC371" s="3" t="s">
        <v>73</v>
      </c>
      <c r="AD371" s="3" t="s">
        <v>74</v>
      </c>
      <c r="AE371" s="3">
        <v>0</v>
      </c>
      <c r="AF371" s="4" t="s">
        <v>188</v>
      </c>
      <c r="AG371" s="1" t="s">
        <v>188</v>
      </c>
      <c r="AH371" s="3">
        <v>1</v>
      </c>
      <c r="AI371" s="1">
        <v>0</v>
      </c>
      <c r="AJ371" s="3">
        <v>0</v>
      </c>
      <c r="AK371" s="1">
        <v>0</v>
      </c>
      <c r="AL371" s="5">
        <v>1</v>
      </c>
      <c r="AM371" s="1">
        <v>1</v>
      </c>
      <c r="AN371" s="1">
        <v>1</v>
      </c>
      <c r="AO371" s="1">
        <v>1</v>
      </c>
      <c r="AP371" s="1">
        <v>0</v>
      </c>
      <c r="AQ371" s="1">
        <v>0</v>
      </c>
      <c r="AR371" s="1">
        <v>0</v>
      </c>
      <c r="AS371" s="1">
        <v>0</v>
      </c>
      <c r="AT371" s="1">
        <v>1</v>
      </c>
      <c r="AU371" s="5">
        <v>1</v>
      </c>
      <c r="AV371" s="1">
        <v>1</v>
      </c>
      <c r="AW371" s="1">
        <v>1</v>
      </c>
      <c r="AX371" s="1">
        <v>1</v>
      </c>
      <c r="AY371" s="1">
        <v>1</v>
      </c>
      <c r="AZ371" s="1">
        <v>1</v>
      </c>
      <c r="BA371" s="1">
        <v>0</v>
      </c>
      <c r="BB371" s="1">
        <v>0</v>
      </c>
      <c r="BC371" s="1">
        <v>1</v>
      </c>
      <c r="BD371" s="1">
        <v>0</v>
      </c>
      <c r="BE371" s="1">
        <v>0</v>
      </c>
      <c r="BF371" s="1">
        <v>0</v>
      </c>
      <c r="BG371" s="1">
        <v>1</v>
      </c>
      <c r="BH371" s="3">
        <v>1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5">
        <f t="shared" si="13"/>
        <v>10</v>
      </c>
      <c r="BO371" s="1">
        <v>0</v>
      </c>
      <c r="BR371" s="1">
        <v>0</v>
      </c>
      <c r="BS371" s="4" t="s">
        <v>1537</v>
      </c>
      <c r="BV371" s="5"/>
    </row>
    <row r="372" spans="1:74" x14ac:dyDescent="0.25">
      <c r="A372" s="3" t="s">
        <v>66</v>
      </c>
      <c r="B372" s="1" t="s">
        <v>59</v>
      </c>
      <c r="C372" s="1" t="s">
        <v>59</v>
      </c>
      <c r="D372" s="1" t="s">
        <v>77</v>
      </c>
      <c r="E372" s="1" t="s">
        <v>2851</v>
      </c>
      <c r="F372" s="1" t="s">
        <v>1503</v>
      </c>
      <c r="G372" s="1" t="s">
        <v>1533</v>
      </c>
      <c r="H372" s="2" t="s">
        <v>1538</v>
      </c>
      <c r="I372" s="1" t="s">
        <v>3011</v>
      </c>
      <c r="J372" s="1" t="s">
        <v>1539</v>
      </c>
      <c r="K372" s="1" t="s">
        <v>1540</v>
      </c>
      <c r="L372" s="1">
        <v>1</v>
      </c>
      <c r="M372" s="1">
        <v>1</v>
      </c>
      <c r="N372" s="1">
        <v>1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f t="shared" si="12"/>
        <v>4</v>
      </c>
      <c r="U372" s="3" t="s">
        <v>81</v>
      </c>
      <c r="V372" s="3">
        <v>60</v>
      </c>
      <c r="W372" s="3" t="s">
        <v>102</v>
      </c>
      <c r="X372" s="3">
        <v>18.815384999999999</v>
      </c>
      <c r="Y372" s="3" t="s">
        <v>69</v>
      </c>
      <c r="Z372" s="3" t="s">
        <v>192</v>
      </c>
      <c r="AA372" s="3" t="s">
        <v>105</v>
      </c>
      <c r="AB372" s="3" t="s">
        <v>105</v>
      </c>
      <c r="AC372" s="3" t="s">
        <v>73</v>
      </c>
      <c r="AD372" s="3" t="s">
        <v>74</v>
      </c>
      <c r="AE372" s="3">
        <v>0</v>
      </c>
      <c r="AF372" s="4" t="s">
        <v>212</v>
      </c>
      <c r="AG372" s="1" t="s">
        <v>188</v>
      </c>
      <c r="AH372" s="3">
        <v>1</v>
      </c>
      <c r="AI372" s="1">
        <v>0</v>
      </c>
      <c r="AJ372" s="3">
        <v>0</v>
      </c>
      <c r="AK372" s="1">
        <v>1</v>
      </c>
      <c r="AL372" s="5">
        <v>1</v>
      </c>
      <c r="AM372" s="1">
        <v>1</v>
      </c>
      <c r="AN372" s="1">
        <v>1</v>
      </c>
      <c r="AO372" s="1">
        <v>1</v>
      </c>
      <c r="AP372" s="1">
        <v>0</v>
      </c>
      <c r="AQ372" s="1">
        <v>0</v>
      </c>
      <c r="AR372" s="1">
        <v>0</v>
      </c>
      <c r="AS372" s="1">
        <v>0</v>
      </c>
      <c r="AT372" s="1">
        <v>1</v>
      </c>
      <c r="AU372" s="5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0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3">
        <v>1</v>
      </c>
      <c r="BI372" s="1">
        <v>1</v>
      </c>
      <c r="BJ372" s="1">
        <v>1</v>
      </c>
      <c r="BK372" s="1">
        <v>1</v>
      </c>
      <c r="BL372" s="1">
        <v>0</v>
      </c>
      <c r="BM372" s="1">
        <v>0</v>
      </c>
      <c r="BN372" s="5">
        <f t="shared" si="13"/>
        <v>17</v>
      </c>
      <c r="BO372" s="1">
        <v>1</v>
      </c>
      <c r="BP372" s="1">
        <v>1</v>
      </c>
      <c r="BR372" s="1">
        <v>0</v>
      </c>
      <c r="BS372" s="4" t="s">
        <v>1541</v>
      </c>
      <c r="BT372" s="1" t="s">
        <v>76</v>
      </c>
      <c r="BV372" s="5"/>
    </row>
    <row r="373" spans="1:74" x14ac:dyDescent="0.25">
      <c r="A373" s="3" t="s">
        <v>66</v>
      </c>
      <c r="B373" s="1" t="s">
        <v>59</v>
      </c>
      <c r="C373" s="1" t="s">
        <v>59</v>
      </c>
      <c r="D373" s="1" t="s">
        <v>77</v>
      </c>
      <c r="E373" s="1" t="s">
        <v>2851</v>
      </c>
      <c r="F373" s="1" t="s">
        <v>1503</v>
      </c>
      <c r="G373" s="1" t="s">
        <v>1533</v>
      </c>
      <c r="H373" s="2" t="s">
        <v>1542</v>
      </c>
      <c r="I373" s="1" t="s">
        <v>2928</v>
      </c>
      <c r="K373" s="1" t="s">
        <v>1543</v>
      </c>
      <c r="L373" s="1">
        <v>1</v>
      </c>
      <c r="M373" s="1">
        <v>1</v>
      </c>
      <c r="N373" s="1">
        <v>1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f t="shared" si="12"/>
        <v>3</v>
      </c>
      <c r="U373" s="3" t="s">
        <v>81</v>
      </c>
      <c r="V373" s="3">
        <v>71</v>
      </c>
      <c r="W373" s="3" t="s">
        <v>102</v>
      </c>
      <c r="X373" s="3">
        <v>20</v>
      </c>
      <c r="Y373" s="3" t="s">
        <v>69</v>
      </c>
      <c r="Z373" s="3" t="s">
        <v>192</v>
      </c>
      <c r="AA373" s="3" t="s">
        <v>105</v>
      </c>
      <c r="AB373" s="3" t="s">
        <v>105</v>
      </c>
      <c r="AC373" s="3" t="s">
        <v>73</v>
      </c>
      <c r="AD373" s="3" t="s">
        <v>74</v>
      </c>
      <c r="AE373" s="3">
        <v>0</v>
      </c>
      <c r="AF373" s="4" t="s">
        <v>188</v>
      </c>
      <c r="AG373" s="1" t="s">
        <v>188</v>
      </c>
      <c r="AH373" s="3">
        <v>1</v>
      </c>
      <c r="AI373" s="1">
        <v>0</v>
      </c>
      <c r="AJ373" s="3">
        <v>1</v>
      </c>
      <c r="AK373" s="1">
        <v>1</v>
      </c>
      <c r="AL373" s="5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0</v>
      </c>
      <c r="AT373" s="1">
        <v>1</v>
      </c>
      <c r="AU373" s="5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1</v>
      </c>
      <c r="BG373" s="1">
        <v>1</v>
      </c>
      <c r="BH373" s="3">
        <v>1</v>
      </c>
      <c r="BI373" s="1">
        <v>1</v>
      </c>
      <c r="BJ373" s="1">
        <v>0</v>
      </c>
      <c r="BK373" s="1">
        <v>1</v>
      </c>
      <c r="BL373" s="1">
        <v>0</v>
      </c>
      <c r="BM373" s="1">
        <v>0</v>
      </c>
      <c r="BN373" s="5">
        <f t="shared" si="13"/>
        <v>19</v>
      </c>
      <c r="BO373" s="1">
        <v>1</v>
      </c>
      <c r="BP373" s="1">
        <v>1</v>
      </c>
      <c r="BR373" s="1">
        <v>0</v>
      </c>
      <c r="BS373" s="4" t="s">
        <v>1544</v>
      </c>
      <c r="BT373" s="1" t="s">
        <v>114</v>
      </c>
      <c r="BV373" s="5"/>
    </row>
    <row r="374" spans="1:74" x14ac:dyDescent="0.25">
      <c r="A374" s="3" t="s">
        <v>66</v>
      </c>
      <c r="B374" s="1" t="s">
        <v>59</v>
      </c>
      <c r="C374" s="1" t="s">
        <v>59</v>
      </c>
      <c r="D374" s="1" t="s">
        <v>77</v>
      </c>
      <c r="E374" s="1" t="s">
        <v>2851</v>
      </c>
      <c r="F374" s="1" t="s">
        <v>1503</v>
      </c>
      <c r="G374" s="1" t="s">
        <v>1533</v>
      </c>
      <c r="H374" s="2" t="s">
        <v>1545</v>
      </c>
      <c r="I374" s="1" t="s">
        <v>3020</v>
      </c>
      <c r="K374" s="1" t="s">
        <v>1546</v>
      </c>
      <c r="L374" s="1">
        <v>1</v>
      </c>
      <c r="M374" s="1">
        <v>1</v>
      </c>
      <c r="N374" s="1">
        <v>1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f t="shared" si="12"/>
        <v>4</v>
      </c>
      <c r="U374" s="3" t="s">
        <v>67</v>
      </c>
      <c r="V374" s="3">
        <v>66</v>
      </c>
      <c r="W374" s="3" t="s">
        <v>102</v>
      </c>
      <c r="X374" s="3">
        <v>12</v>
      </c>
      <c r="Y374" s="3" t="s">
        <v>69</v>
      </c>
      <c r="Z374" s="3" t="s">
        <v>192</v>
      </c>
      <c r="AA374" s="3" t="s">
        <v>105</v>
      </c>
      <c r="AB374" s="3" t="s">
        <v>105</v>
      </c>
      <c r="AC374" s="3" t="s">
        <v>73</v>
      </c>
      <c r="AD374" s="3" t="s">
        <v>74</v>
      </c>
      <c r="AE374" s="3">
        <v>0</v>
      </c>
      <c r="AF374" s="4" t="s">
        <v>188</v>
      </c>
      <c r="AG374" s="1" t="s">
        <v>188</v>
      </c>
      <c r="AH374" s="3">
        <v>1</v>
      </c>
      <c r="AI374" s="1">
        <v>0</v>
      </c>
      <c r="AJ374" s="3">
        <v>0</v>
      </c>
      <c r="AK374" s="1">
        <v>1</v>
      </c>
      <c r="AL374" s="5">
        <v>1</v>
      </c>
      <c r="AM374" s="1">
        <v>1</v>
      </c>
      <c r="AN374" s="1">
        <v>1</v>
      </c>
      <c r="AO374" s="1">
        <v>1</v>
      </c>
      <c r="AP374" s="1">
        <v>0</v>
      </c>
      <c r="AQ374" s="1">
        <v>0</v>
      </c>
      <c r="AR374" s="1">
        <v>0</v>
      </c>
      <c r="AS374" s="1">
        <v>0</v>
      </c>
      <c r="AT374" s="1">
        <v>1</v>
      </c>
      <c r="AU374" s="5">
        <v>1</v>
      </c>
      <c r="AV374" s="1">
        <v>1</v>
      </c>
      <c r="AW374" s="1">
        <v>1</v>
      </c>
      <c r="AX374" s="1">
        <v>1</v>
      </c>
      <c r="AY374" s="1">
        <v>1</v>
      </c>
      <c r="AZ374" s="1">
        <v>1</v>
      </c>
      <c r="BA374" s="1">
        <v>1</v>
      </c>
      <c r="BB374" s="1">
        <v>1</v>
      </c>
      <c r="BC374" s="1">
        <v>1</v>
      </c>
      <c r="BD374" s="1">
        <v>1</v>
      </c>
      <c r="BE374" s="1">
        <v>1</v>
      </c>
      <c r="BF374" s="1">
        <v>1</v>
      </c>
      <c r="BG374" s="1">
        <v>1</v>
      </c>
      <c r="BH374" s="3">
        <v>1</v>
      </c>
      <c r="BI374" s="1">
        <v>1</v>
      </c>
      <c r="BJ374" s="1">
        <v>0</v>
      </c>
      <c r="BK374" s="1">
        <v>0</v>
      </c>
      <c r="BL374" s="1">
        <v>0</v>
      </c>
      <c r="BM374" s="1">
        <v>0</v>
      </c>
      <c r="BN374" s="5">
        <f t="shared" si="13"/>
        <v>16</v>
      </c>
      <c r="BO374" s="1">
        <v>1</v>
      </c>
      <c r="BP374" s="1">
        <v>1</v>
      </c>
      <c r="BR374" s="1">
        <v>0</v>
      </c>
      <c r="BS374" s="4" t="s">
        <v>1547</v>
      </c>
      <c r="BT374" s="1" t="s">
        <v>114</v>
      </c>
      <c r="BV374" s="5"/>
    </row>
    <row r="375" spans="1:74" x14ac:dyDescent="0.25">
      <c r="A375" s="3" t="s">
        <v>66</v>
      </c>
      <c r="B375" s="1" t="s">
        <v>59</v>
      </c>
      <c r="C375" s="1" t="s">
        <v>59</v>
      </c>
      <c r="D375" s="1" t="s">
        <v>77</v>
      </c>
      <c r="E375" s="1" t="s">
        <v>2851</v>
      </c>
      <c r="F375" s="1" t="s">
        <v>1503</v>
      </c>
      <c r="G375" s="1" t="s">
        <v>1533</v>
      </c>
      <c r="H375" s="2" t="s">
        <v>1548</v>
      </c>
      <c r="I375" s="1" t="s">
        <v>3021</v>
      </c>
      <c r="J375" s="1" t="s">
        <v>1549</v>
      </c>
      <c r="K375" s="1" t="s">
        <v>1550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0</v>
      </c>
      <c r="S375" s="1">
        <v>0</v>
      </c>
      <c r="T375" s="1">
        <f t="shared" si="12"/>
        <v>6</v>
      </c>
      <c r="U375" s="3" t="s">
        <v>81</v>
      </c>
      <c r="V375" s="3">
        <v>71</v>
      </c>
      <c r="W375" s="3" t="s">
        <v>102</v>
      </c>
      <c r="X375" s="3">
        <v>17</v>
      </c>
      <c r="Y375" s="3" t="s">
        <v>69</v>
      </c>
      <c r="Z375" s="3" t="s">
        <v>421</v>
      </c>
      <c r="AA375" s="3" t="s">
        <v>105</v>
      </c>
      <c r="AB375" s="3" t="s">
        <v>105</v>
      </c>
      <c r="AC375" s="3" t="s">
        <v>73</v>
      </c>
      <c r="AD375" s="3" t="s">
        <v>74</v>
      </c>
      <c r="AE375" s="3">
        <v>0</v>
      </c>
      <c r="AF375" s="4" t="s">
        <v>188</v>
      </c>
      <c r="AG375" s="1" t="s">
        <v>188</v>
      </c>
      <c r="AH375" s="3">
        <v>1</v>
      </c>
      <c r="AI375" s="1">
        <v>0</v>
      </c>
      <c r="AJ375" s="3">
        <v>0</v>
      </c>
      <c r="AK375" s="1">
        <v>1</v>
      </c>
      <c r="AL375" s="5">
        <v>1</v>
      </c>
      <c r="AM375" s="1">
        <v>1</v>
      </c>
      <c r="AN375" s="1">
        <v>1</v>
      </c>
      <c r="AO375" s="1">
        <v>1</v>
      </c>
      <c r="AP375" s="1">
        <v>0</v>
      </c>
      <c r="AQ375" s="1">
        <v>0</v>
      </c>
      <c r="AR375" s="1">
        <v>0</v>
      </c>
      <c r="AS375" s="1">
        <v>0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3">
        <v>1</v>
      </c>
      <c r="BI375" s="1">
        <v>1</v>
      </c>
      <c r="BJ375" s="1">
        <v>1</v>
      </c>
      <c r="BK375" s="1">
        <v>1</v>
      </c>
      <c r="BL375" s="1">
        <v>0</v>
      </c>
      <c r="BM375" s="1">
        <v>0</v>
      </c>
      <c r="BN375" s="5">
        <f t="shared" si="13"/>
        <v>18</v>
      </c>
      <c r="BO375" s="1">
        <v>0</v>
      </c>
      <c r="BR375" s="1">
        <v>0</v>
      </c>
      <c r="BS375" s="4" t="s">
        <v>1551</v>
      </c>
      <c r="BT375" s="1" t="s">
        <v>76</v>
      </c>
      <c r="BV375" s="5"/>
    </row>
    <row r="376" spans="1:74" x14ac:dyDescent="0.25">
      <c r="A376" s="3" t="s">
        <v>66</v>
      </c>
      <c r="B376" s="1" t="s">
        <v>59</v>
      </c>
      <c r="C376" s="1" t="s">
        <v>59</v>
      </c>
      <c r="D376" s="1" t="s">
        <v>77</v>
      </c>
      <c r="E376" s="1" t="s">
        <v>2851</v>
      </c>
      <c r="F376" s="1" t="s">
        <v>1503</v>
      </c>
      <c r="G376" s="1" t="s">
        <v>1533</v>
      </c>
      <c r="H376" s="2" t="s">
        <v>1552</v>
      </c>
      <c r="I376" s="1" t="s">
        <v>709</v>
      </c>
      <c r="J376" s="1" t="s">
        <v>1553</v>
      </c>
      <c r="K376" s="1" t="s">
        <v>1554</v>
      </c>
      <c r="L376" s="1">
        <v>1</v>
      </c>
      <c r="M376" s="1">
        <v>1</v>
      </c>
      <c r="N376" s="1">
        <v>0</v>
      </c>
      <c r="O376" s="1">
        <v>1</v>
      </c>
      <c r="P376" s="1">
        <v>0</v>
      </c>
      <c r="Q376" s="1">
        <v>0</v>
      </c>
      <c r="R376" s="1">
        <v>0</v>
      </c>
      <c r="S376" s="1">
        <v>0</v>
      </c>
      <c r="T376" s="1">
        <f t="shared" si="12"/>
        <v>3</v>
      </c>
      <c r="U376" s="3" t="s">
        <v>81</v>
      </c>
      <c r="V376" s="3">
        <v>55</v>
      </c>
      <c r="W376" s="3" t="s">
        <v>131</v>
      </c>
      <c r="X376" s="3">
        <v>51</v>
      </c>
      <c r="Y376" s="3" t="s">
        <v>69</v>
      </c>
      <c r="Z376" s="3" t="s">
        <v>421</v>
      </c>
      <c r="AA376" s="3" t="s">
        <v>105</v>
      </c>
      <c r="AB376" s="3" t="s">
        <v>105</v>
      </c>
      <c r="AC376" s="3" t="s">
        <v>73</v>
      </c>
      <c r="AD376" s="3" t="s">
        <v>74</v>
      </c>
      <c r="AE376" s="3">
        <v>0</v>
      </c>
      <c r="AF376" s="4" t="s">
        <v>188</v>
      </c>
      <c r="AG376" s="1" t="s">
        <v>188</v>
      </c>
      <c r="AH376" s="3">
        <v>1</v>
      </c>
      <c r="AI376" s="1">
        <v>0</v>
      </c>
      <c r="AJ376" s="3">
        <v>1</v>
      </c>
      <c r="AK376" s="1">
        <v>0</v>
      </c>
      <c r="AL376" s="5">
        <v>0</v>
      </c>
      <c r="AM376" s="1">
        <v>1</v>
      </c>
      <c r="AN376" s="1">
        <v>1</v>
      </c>
      <c r="AO376" s="1">
        <v>0</v>
      </c>
      <c r="AP376" s="1">
        <v>1</v>
      </c>
      <c r="AQ376" s="1">
        <v>1</v>
      </c>
      <c r="AR376" s="1">
        <v>1</v>
      </c>
      <c r="AS376" s="1">
        <v>1</v>
      </c>
      <c r="AT376" s="1">
        <v>0</v>
      </c>
      <c r="AU376" s="1">
        <v>0</v>
      </c>
      <c r="AV376" s="1">
        <v>1</v>
      </c>
      <c r="AW376" s="1">
        <v>1</v>
      </c>
      <c r="AX376" s="1">
        <v>1</v>
      </c>
      <c r="AY376" s="1">
        <v>1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5">
        <f t="shared" si="13"/>
        <v>7</v>
      </c>
      <c r="BO376" s="1">
        <v>0</v>
      </c>
      <c r="BR376" s="1">
        <v>0</v>
      </c>
      <c r="BS376" s="4" t="s">
        <v>1555</v>
      </c>
      <c r="BT376" s="1" t="s">
        <v>108</v>
      </c>
      <c r="BV376" s="5"/>
    </row>
    <row r="377" spans="1:74" x14ac:dyDescent="0.25">
      <c r="A377" s="3" t="s">
        <v>66</v>
      </c>
      <c r="B377" s="1" t="s">
        <v>59</v>
      </c>
      <c r="C377" s="1" t="s">
        <v>59</v>
      </c>
      <c r="D377" s="1" t="s">
        <v>77</v>
      </c>
      <c r="E377" s="1" t="s">
        <v>2851</v>
      </c>
      <c r="F377" s="1" t="s">
        <v>1503</v>
      </c>
      <c r="G377" s="1" t="s">
        <v>1533</v>
      </c>
      <c r="H377" s="2" t="s">
        <v>1556</v>
      </c>
      <c r="I377" s="1" t="s">
        <v>3022</v>
      </c>
      <c r="K377" s="1" t="s">
        <v>1557</v>
      </c>
      <c r="L377" s="1">
        <v>1</v>
      </c>
      <c r="M377" s="1">
        <v>1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f t="shared" si="12"/>
        <v>3</v>
      </c>
      <c r="U377" s="3" t="s">
        <v>81</v>
      </c>
      <c r="V377" s="3">
        <v>84</v>
      </c>
      <c r="W377" s="3" t="s">
        <v>131</v>
      </c>
      <c r="X377" s="3">
        <v>51</v>
      </c>
      <c r="Y377" s="3" t="s">
        <v>69</v>
      </c>
      <c r="Z377" s="3" t="s">
        <v>360</v>
      </c>
      <c r="AA377" s="3" t="s">
        <v>105</v>
      </c>
      <c r="AB377" s="3" t="s">
        <v>105</v>
      </c>
      <c r="AC377" s="3" t="s">
        <v>73</v>
      </c>
      <c r="AD377" s="3" t="s">
        <v>74</v>
      </c>
      <c r="AE377" s="3">
        <v>0</v>
      </c>
      <c r="AF377" s="4"/>
      <c r="AG377" s="1" t="s">
        <v>152</v>
      </c>
      <c r="AH377" s="3">
        <v>1</v>
      </c>
      <c r="AI377" s="1">
        <v>0</v>
      </c>
      <c r="AJ377" s="3">
        <v>0</v>
      </c>
      <c r="AK377" s="1">
        <v>1</v>
      </c>
      <c r="AL377" s="5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1</v>
      </c>
      <c r="BB377" s="1">
        <v>1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5">
        <f t="shared" si="13"/>
        <v>2</v>
      </c>
      <c r="BO377" s="1">
        <v>1</v>
      </c>
      <c r="BP377" s="1">
        <v>1</v>
      </c>
      <c r="BR377" s="1">
        <v>0</v>
      </c>
      <c r="BS377" s="4">
        <v>70</v>
      </c>
      <c r="BT377" s="1" t="s">
        <v>114</v>
      </c>
    </row>
    <row r="378" spans="1:74" x14ac:dyDescent="0.25">
      <c r="A378" s="3" t="s">
        <v>66</v>
      </c>
      <c r="B378" s="1" t="s">
        <v>59</v>
      </c>
      <c r="C378" s="1" t="s">
        <v>59</v>
      </c>
      <c r="D378" s="1" t="s">
        <v>77</v>
      </c>
      <c r="E378" s="1" t="s">
        <v>2851</v>
      </c>
      <c r="F378" s="1" t="s">
        <v>1503</v>
      </c>
      <c r="G378" s="1" t="s">
        <v>1533</v>
      </c>
      <c r="H378" s="2" t="s">
        <v>1558</v>
      </c>
      <c r="I378" s="1" t="s">
        <v>3023</v>
      </c>
      <c r="J378" s="1" t="s">
        <v>1559</v>
      </c>
      <c r="K378" s="1" t="s">
        <v>1560</v>
      </c>
      <c r="L378" s="1">
        <v>1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f t="shared" si="12"/>
        <v>3</v>
      </c>
      <c r="U378" s="3" t="s">
        <v>91</v>
      </c>
      <c r="V378" s="3">
        <v>190</v>
      </c>
      <c r="W378" s="3" t="s">
        <v>102</v>
      </c>
      <c r="X378" s="3">
        <v>23</v>
      </c>
      <c r="Y378" s="3" t="s">
        <v>69</v>
      </c>
      <c r="Z378" s="3" t="s">
        <v>8</v>
      </c>
      <c r="AA378" s="3" t="s">
        <v>105</v>
      </c>
      <c r="AB378" s="3" t="s">
        <v>105</v>
      </c>
      <c r="AC378" s="3" t="s">
        <v>73</v>
      </c>
      <c r="AD378" s="3" t="s">
        <v>74</v>
      </c>
      <c r="AE378" s="3">
        <v>0</v>
      </c>
      <c r="AF378" s="4"/>
      <c r="AG378" s="1" t="s">
        <v>188</v>
      </c>
      <c r="AH378" s="3">
        <v>1</v>
      </c>
      <c r="AI378" s="1">
        <v>0</v>
      </c>
      <c r="AJ378" s="3">
        <v>0</v>
      </c>
      <c r="AK378" s="1">
        <v>0</v>
      </c>
      <c r="AL378" s="5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1</v>
      </c>
      <c r="BK378" s="1">
        <v>1</v>
      </c>
      <c r="BL378" s="1">
        <v>0</v>
      </c>
      <c r="BM378" s="1">
        <v>0</v>
      </c>
      <c r="BN378" s="5">
        <f t="shared" si="13"/>
        <v>9</v>
      </c>
      <c r="BO378" s="1">
        <v>1</v>
      </c>
      <c r="BP378" s="1">
        <v>1</v>
      </c>
      <c r="BR378" s="1">
        <v>0</v>
      </c>
      <c r="BS378" s="4" t="s">
        <v>1561</v>
      </c>
      <c r="BT378" s="1" t="s">
        <v>114</v>
      </c>
    </row>
    <row r="379" spans="1:74" x14ac:dyDescent="0.25">
      <c r="A379" s="3" t="s">
        <v>66</v>
      </c>
      <c r="B379" s="1" t="s">
        <v>59</v>
      </c>
      <c r="C379" s="1" t="s">
        <v>59</v>
      </c>
      <c r="D379" s="1" t="s">
        <v>77</v>
      </c>
      <c r="E379" s="1" t="s">
        <v>2851</v>
      </c>
      <c r="F379" s="1" t="s">
        <v>1503</v>
      </c>
      <c r="G379" s="1" t="s">
        <v>1562</v>
      </c>
      <c r="H379" s="2" t="s">
        <v>3169</v>
      </c>
      <c r="I379" s="1" t="s">
        <v>2921</v>
      </c>
      <c r="J379" s="1" t="s">
        <v>1563</v>
      </c>
      <c r="K379" s="1" t="s">
        <v>1564</v>
      </c>
      <c r="L379" s="1">
        <v>1</v>
      </c>
      <c r="M379" s="1">
        <v>1</v>
      </c>
      <c r="N379" s="1">
        <v>0</v>
      </c>
      <c r="O379" s="1">
        <v>0</v>
      </c>
      <c r="P379" s="1">
        <v>0</v>
      </c>
      <c r="Q379" s="1">
        <v>1</v>
      </c>
      <c r="R379" s="1">
        <v>0</v>
      </c>
      <c r="S379" s="1">
        <v>0</v>
      </c>
      <c r="T379" s="1">
        <f t="shared" si="12"/>
        <v>3</v>
      </c>
      <c r="U379" s="3" t="s">
        <v>67</v>
      </c>
      <c r="V379" s="3">
        <v>30</v>
      </c>
      <c r="W379" s="3" t="s">
        <v>131</v>
      </c>
      <c r="X379" s="3">
        <v>91</v>
      </c>
      <c r="Y379" s="3" t="s">
        <v>69</v>
      </c>
      <c r="Z379" s="3" t="s">
        <v>104</v>
      </c>
      <c r="AA379" s="3" t="s">
        <v>105</v>
      </c>
      <c r="AB379" s="3" t="s">
        <v>105</v>
      </c>
      <c r="AC379" s="3" t="s">
        <v>73</v>
      </c>
      <c r="AD379" s="3" t="s">
        <v>74</v>
      </c>
      <c r="AE379" s="3">
        <v>1</v>
      </c>
      <c r="AF379" s="4" t="s">
        <v>152</v>
      </c>
      <c r="AG379" s="1" t="s">
        <v>3159</v>
      </c>
      <c r="AH379" s="3">
        <v>1</v>
      </c>
      <c r="AI379" s="1">
        <v>0</v>
      </c>
      <c r="AJ379" s="3">
        <v>0</v>
      </c>
      <c r="AK379" s="1">
        <v>0</v>
      </c>
      <c r="AL379" s="5">
        <v>0</v>
      </c>
      <c r="AM379" s="1">
        <v>1</v>
      </c>
      <c r="AN379" s="1">
        <v>1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1</v>
      </c>
      <c r="AW379" s="1">
        <v>1</v>
      </c>
      <c r="AX379" s="1">
        <v>0</v>
      </c>
      <c r="AY379" s="1">
        <v>0</v>
      </c>
      <c r="AZ379" s="1">
        <v>1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5">
        <f t="shared" si="13"/>
        <v>3</v>
      </c>
      <c r="BO379" s="1">
        <v>0</v>
      </c>
      <c r="BR379" s="1">
        <v>1</v>
      </c>
    </row>
    <row r="380" spans="1:74" x14ac:dyDescent="0.25">
      <c r="A380" s="3" t="s">
        <v>66</v>
      </c>
      <c r="B380" s="1" t="s">
        <v>59</v>
      </c>
      <c r="C380" s="1" t="s">
        <v>59</v>
      </c>
      <c r="D380" s="1" t="s">
        <v>77</v>
      </c>
      <c r="E380" s="1" t="s">
        <v>2851</v>
      </c>
      <c r="F380" s="1" t="s">
        <v>1503</v>
      </c>
      <c r="G380" s="1" t="s">
        <v>1565</v>
      </c>
      <c r="H380" s="2" t="s">
        <v>1566</v>
      </c>
      <c r="I380" s="1" t="s">
        <v>3024</v>
      </c>
      <c r="J380" s="1" t="s">
        <v>1567</v>
      </c>
      <c r="K380" s="1" t="s">
        <v>1568</v>
      </c>
      <c r="L380" s="1">
        <v>1</v>
      </c>
      <c r="M380" s="1">
        <v>1</v>
      </c>
      <c r="N380" s="1">
        <v>1</v>
      </c>
      <c r="O380" s="1">
        <v>1</v>
      </c>
      <c r="P380" s="1">
        <v>0</v>
      </c>
      <c r="Q380" s="1">
        <v>0</v>
      </c>
      <c r="R380" s="1">
        <v>0</v>
      </c>
      <c r="S380" s="1">
        <v>0</v>
      </c>
      <c r="T380" s="1">
        <f t="shared" si="12"/>
        <v>4</v>
      </c>
      <c r="U380" s="3" t="s">
        <v>81</v>
      </c>
      <c r="V380" s="3">
        <v>85</v>
      </c>
      <c r="W380" s="3" t="s">
        <v>102</v>
      </c>
      <c r="X380" s="3">
        <v>13.3</v>
      </c>
      <c r="Y380" s="3" t="s">
        <v>69</v>
      </c>
      <c r="Z380" s="3" t="s">
        <v>192</v>
      </c>
      <c r="AA380" s="3" t="s">
        <v>185</v>
      </c>
      <c r="AB380" s="3" t="s">
        <v>242</v>
      </c>
      <c r="AC380" s="3" t="s">
        <v>73</v>
      </c>
      <c r="AD380" s="3" t="s">
        <v>74</v>
      </c>
      <c r="AE380" s="3">
        <v>0</v>
      </c>
      <c r="AF380" s="4" t="s">
        <v>188</v>
      </c>
      <c r="AG380" s="1" t="s">
        <v>188</v>
      </c>
      <c r="AH380" s="3">
        <v>1</v>
      </c>
      <c r="AI380" s="1">
        <v>0</v>
      </c>
      <c r="AJ380" s="3">
        <v>1</v>
      </c>
      <c r="AK380" s="1">
        <v>1</v>
      </c>
      <c r="AL380" s="5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5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1</v>
      </c>
      <c r="BE380" s="1">
        <v>1</v>
      </c>
      <c r="BF380" s="1">
        <v>1</v>
      </c>
      <c r="BG380" s="1">
        <v>1</v>
      </c>
      <c r="BH380" s="1">
        <v>1</v>
      </c>
      <c r="BI380" s="1">
        <v>1</v>
      </c>
      <c r="BJ380" s="1">
        <v>1</v>
      </c>
      <c r="BK380" s="1">
        <v>1</v>
      </c>
      <c r="BL380" s="1">
        <v>0</v>
      </c>
      <c r="BM380" s="1">
        <v>0</v>
      </c>
      <c r="BN380" s="5">
        <f t="shared" si="13"/>
        <v>21</v>
      </c>
      <c r="BO380" s="1">
        <v>1</v>
      </c>
      <c r="BP380" s="1">
        <v>1</v>
      </c>
      <c r="BR380" s="1">
        <v>0</v>
      </c>
      <c r="BS380" s="4" t="s">
        <v>1569</v>
      </c>
      <c r="BT380" s="1" t="s">
        <v>76</v>
      </c>
      <c r="BV380" s="3"/>
    </row>
    <row r="381" spans="1:74" x14ac:dyDescent="0.25">
      <c r="A381" s="3" t="s">
        <v>66</v>
      </c>
      <c r="B381" s="1" t="s">
        <v>59</v>
      </c>
      <c r="C381" s="1" t="s">
        <v>59</v>
      </c>
      <c r="D381" s="1" t="s">
        <v>77</v>
      </c>
      <c r="E381" s="1" t="s">
        <v>2851</v>
      </c>
      <c r="F381" s="1" t="s">
        <v>1503</v>
      </c>
      <c r="G381" s="1" t="s">
        <v>1570</v>
      </c>
      <c r="H381" s="2" t="s">
        <v>1571</v>
      </c>
      <c r="I381" s="1" t="s">
        <v>3025</v>
      </c>
      <c r="L381" s="1">
        <v>1</v>
      </c>
      <c r="M381" s="1">
        <v>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f t="shared" si="12"/>
        <v>2</v>
      </c>
      <c r="U381" s="3" t="s">
        <v>240</v>
      </c>
      <c r="V381" s="3">
        <v>8</v>
      </c>
      <c r="W381" s="3" t="s">
        <v>102</v>
      </c>
      <c r="X381" s="3">
        <v>12</v>
      </c>
      <c r="Y381" s="3" t="s">
        <v>103</v>
      </c>
      <c r="Z381" s="3" t="s">
        <v>192</v>
      </c>
      <c r="AA381" s="3" t="s">
        <v>105</v>
      </c>
      <c r="AB381" s="3" t="s">
        <v>105</v>
      </c>
      <c r="AC381" s="3" t="s">
        <v>73</v>
      </c>
      <c r="AD381" s="3" t="s">
        <v>74</v>
      </c>
      <c r="AE381" s="3">
        <v>0</v>
      </c>
      <c r="AF381" s="4"/>
      <c r="AG381" s="1" t="s">
        <v>188</v>
      </c>
      <c r="AH381" s="3">
        <v>1</v>
      </c>
      <c r="AI381" s="1">
        <v>0</v>
      </c>
      <c r="AJ381" s="3">
        <v>1</v>
      </c>
      <c r="AK381" s="1">
        <v>0</v>
      </c>
      <c r="AL381" s="5">
        <v>1</v>
      </c>
      <c r="AM381" s="1">
        <v>1</v>
      </c>
      <c r="AN381" s="1">
        <v>1</v>
      </c>
      <c r="AO381" s="1">
        <v>0</v>
      </c>
      <c r="AP381" s="1">
        <v>1</v>
      </c>
      <c r="AQ381" s="1">
        <v>1</v>
      </c>
      <c r="AR381" s="1">
        <v>1</v>
      </c>
      <c r="AS381" s="1">
        <v>0</v>
      </c>
      <c r="AT381" s="1">
        <v>1</v>
      </c>
      <c r="AU381" s="1">
        <v>1</v>
      </c>
      <c r="AV381" s="1">
        <v>1</v>
      </c>
      <c r="AW381" s="1">
        <v>1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5">
        <f t="shared" si="13"/>
        <v>6</v>
      </c>
      <c r="BO381" s="1">
        <v>1</v>
      </c>
      <c r="BP381" s="1">
        <v>1</v>
      </c>
      <c r="BR381" s="1">
        <v>0</v>
      </c>
      <c r="BS381" s="4" t="s">
        <v>1572</v>
      </c>
    </row>
    <row r="382" spans="1:74" x14ac:dyDescent="0.25">
      <c r="A382" s="3" t="s">
        <v>66</v>
      </c>
      <c r="B382" s="1" t="s">
        <v>59</v>
      </c>
      <c r="C382" s="1" t="s">
        <v>59</v>
      </c>
      <c r="D382" s="1" t="s">
        <v>77</v>
      </c>
      <c r="E382" s="1" t="s">
        <v>2851</v>
      </c>
      <c r="F382" s="1" t="s">
        <v>1503</v>
      </c>
      <c r="G382" s="1" t="s">
        <v>1570</v>
      </c>
      <c r="H382" s="2" t="s">
        <v>1573</v>
      </c>
      <c r="I382" s="1" t="s">
        <v>1602</v>
      </c>
      <c r="K382" s="1" t="s">
        <v>1574</v>
      </c>
      <c r="L382" s="1">
        <v>1</v>
      </c>
      <c r="M382" s="1">
        <v>1</v>
      </c>
      <c r="N382" s="1">
        <v>0</v>
      </c>
      <c r="O382" s="1">
        <v>0</v>
      </c>
      <c r="P382" s="1">
        <v>0</v>
      </c>
      <c r="Q382" s="1">
        <v>1</v>
      </c>
      <c r="R382" s="1">
        <v>0</v>
      </c>
      <c r="S382" s="1">
        <v>0</v>
      </c>
      <c r="T382" s="1">
        <f t="shared" si="12"/>
        <v>3</v>
      </c>
      <c r="U382" s="3" t="s">
        <v>101</v>
      </c>
      <c r="V382" s="3">
        <v>21</v>
      </c>
      <c r="W382" s="3" t="s">
        <v>102</v>
      </c>
      <c r="X382" s="3">
        <v>15</v>
      </c>
      <c r="Y382" s="3" t="s">
        <v>103</v>
      </c>
      <c r="Z382" s="3" t="s">
        <v>104</v>
      </c>
      <c r="AA382" s="3" t="s">
        <v>105</v>
      </c>
      <c r="AB382" s="3" t="s">
        <v>105</v>
      </c>
      <c r="AC382" s="3" t="s">
        <v>73</v>
      </c>
      <c r="AD382" s="3" t="s">
        <v>74</v>
      </c>
      <c r="AE382" s="3">
        <v>0</v>
      </c>
      <c r="AF382" s="4" t="s">
        <v>188</v>
      </c>
      <c r="AG382" s="1"/>
      <c r="AH382" s="3">
        <v>1</v>
      </c>
      <c r="AI382" s="1">
        <v>0</v>
      </c>
      <c r="AJ382" s="3">
        <v>0</v>
      </c>
      <c r="AK382" s="1">
        <v>0</v>
      </c>
      <c r="AL382" s="5">
        <v>1</v>
      </c>
      <c r="AM382" s="1">
        <v>1</v>
      </c>
      <c r="AN382" s="1">
        <v>1</v>
      </c>
      <c r="AO382" s="1">
        <v>1</v>
      </c>
      <c r="AP382" s="1">
        <v>0</v>
      </c>
      <c r="AQ382" s="1">
        <v>0</v>
      </c>
      <c r="AR382" s="1">
        <v>0</v>
      </c>
      <c r="AS382" s="1">
        <v>0</v>
      </c>
      <c r="AT382" s="1">
        <v>1</v>
      </c>
      <c r="AU382" s="5">
        <v>1</v>
      </c>
      <c r="AV382" s="1">
        <v>0</v>
      </c>
      <c r="AW382" s="1">
        <v>1</v>
      </c>
      <c r="AX382" s="1">
        <v>1</v>
      </c>
      <c r="AY382" s="1">
        <v>1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1</v>
      </c>
      <c r="BJ382" s="1">
        <v>0</v>
      </c>
      <c r="BK382" s="1">
        <v>0</v>
      </c>
      <c r="BL382" s="1">
        <v>0</v>
      </c>
      <c r="BM382" s="1">
        <v>0</v>
      </c>
      <c r="BN382" s="5">
        <f t="shared" si="13"/>
        <v>6</v>
      </c>
      <c r="BO382" s="1">
        <v>0</v>
      </c>
      <c r="BR382" s="1">
        <v>0</v>
      </c>
      <c r="BS382" s="4" t="s">
        <v>1575</v>
      </c>
    </row>
    <row r="383" spans="1:74" x14ac:dyDescent="0.25">
      <c r="A383" s="3" t="s">
        <v>66</v>
      </c>
      <c r="B383" s="1" t="s">
        <v>59</v>
      </c>
      <c r="C383" s="1" t="s">
        <v>59</v>
      </c>
      <c r="D383" s="1" t="s">
        <v>77</v>
      </c>
      <c r="E383" s="1" t="s">
        <v>2851</v>
      </c>
      <c r="F383" s="1" t="s">
        <v>1503</v>
      </c>
      <c r="G383" s="1" t="s">
        <v>1570</v>
      </c>
      <c r="H383" s="2" t="s">
        <v>1576</v>
      </c>
      <c r="I383" s="1" t="s">
        <v>63</v>
      </c>
      <c r="J383" s="1" t="s">
        <v>1577</v>
      </c>
      <c r="K383" s="1" t="s">
        <v>1578</v>
      </c>
      <c r="L383" s="1">
        <v>1</v>
      </c>
      <c r="M383" s="1">
        <v>1</v>
      </c>
      <c r="N383" s="1">
        <v>1</v>
      </c>
      <c r="O383" s="1">
        <v>0</v>
      </c>
      <c r="P383" s="1">
        <v>1</v>
      </c>
      <c r="Q383" s="1">
        <v>1</v>
      </c>
      <c r="R383" s="1">
        <v>0</v>
      </c>
      <c r="S383" s="1">
        <v>0</v>
      </c>
      <c r="T383" s="1">
        <f t="shared" si="12"/>
        <v>5</v>
      </c>
      <c r="U383" s="3" t="s">
        <v>81</v>
      </c>
      <c r="V383" s="3">
        <v>90</v>
      </c>
      <c r="W383" s="3" t="s">
        <v>102</v>
      </c>
      <c r="X383" s="3">
        <v>18</v>
      </c>
      <c r="Y383" s="3" t="s">
        <v>103</v>
      </c>
      <c r="Z383" s="3" t="s">
        <v>104</v>
      </c>
      <c r="AA383" s="3" t="s">
        <v>105</v>
      </c>
      <c r="AB383" s="3" t="s">
        <v>105</v>
      </c>
      <c r="AC383" s="3" t="s">
        <v>73</v>
      </c>
      <c r="AD383" s="3" t="s">
        <v>74</v>
      </c>
      <c r="AE383" s="3">
        <v>0</v>
      </c>
      <c r="AF383" s="4" t="s">
        <v>188</v>
      </c>
      <c r="AG383" s="1" t="s">
        <v>188</v>
      </c>
      <c r="AH383" s="3">
        <v>1</v>
      </c>
      <c r="AI383" s="1">
        <v>0</v>
      </c>
      <c r="AJ383" s="3">
        <v>1</v>
      </c>
      <c r="AK383" s="1">
        <v>1</v>
      </c>
      <c r="AL383" s="5">
        <v>0</v>
      </c>
      <c r="AM383" s="1">
        <v>1</v>
      </c>
      <c r="AN383" s="1">
        <v>1</v>
      </c>
      <c r="AO383" s="1">
        <v>1</v>
      </c>
      <c r="AP383" s="1">
        <v>1</v>
      </c>
      <c r="AQ383" s="1">
        <v>0</v>
      </c>
      <c r="AR383" s="1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1</v>
      </c>
      <c r="AX383" s="1">
        <v>1</v>
      </c>
      <c r="AY383" s="1">
        <v>1</v>
      </c>
      <c r="AZ383" s="1">
        <v>1</v>
      </c>
      <c r="BA383" s="1">
        <v>0</v>
      </c>
      <c r="BB383" s="1">
        <v>1</v>
      </c>
      <c r="BC383" s="1">
        <v>1</v>
      </c>
      <c r="BD383" s="1">
        <v>0</v>
      </c>
      <c r="BE383" s="1">
        <v>1</v>
      </c>
      <c r="BF383" s="1">
        <v>0</v>
      </c>
      <c r="BG383" s="1">
        <v>1</v>
      </c>
      <c r="BH383" s="1">
        <v>1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5">
        <f t="shared" si="13"/>
        <v>10</v>
      </c>
      <c r="BO383" s="1">
        <v>0</v>
      </c>
      <c r="BR383" s="1">
        <v>0</v>
      </c>
      <c r="BS383" s="4" t="s">
        <v>1579</v>
      </c>
      <c r="BT383" s="1" t="s">
        <v>76</v>
      </c>
    </row>
    <row r="384" spans="1:74" x14ac:dyDescent="0.25">
      <c r="A384" s="3" t="s">
        <v>66</v>
      </c>
      <c r="B384" s="1" t="s">
        <v>59</v>
      </c>
      <c r="C384" s="1" t="s">
        <v>59</v>
      </c>
      <c r="D384" s="1" t="s">
        <v>77</v>
      </c>
      <c r="E384" s="1" t="s">
        <v>2851</v>
      </c>
      <c r="F384" s="1" t="s">
        <v>1503</v>
      </c>
      <c r="G384" s="1" t="s">
        <v>1570</v>
      </c>
      <c r="H384" s="2" t="s">
        <v>1580</v>
      </c>
      <c r="I384" s="1" t="s">
        <v>709</v>
      </c>
      <c r="J384" s="1" t="s">
        <v>1581</v>
      </c>
      <c r="K384" s="1" t="s">
        <v>1582</v>
      </c>
      <c r="L384" s="1">
        <v>1</v>
      </c>
      <c r="M384" s="1">
        <v>1</v>
      </c>
      <c r="N384" s="1">
        <v>1</v>
      </c>
      <c r="O384" s="1">
        <v>0</v>
      </c>
      <c r="P384" s="1">
        <v>1</v>
      </c>
      <c r="Q384" s="1">
        <v>1</v>
      </c>
      <c r="R384" s="1">
        <v>1</v>
      </c>
      <c r="S384" s="1">
        <v>0</v>
      </c>
      <c r="T384" s="1">
        <f t="shared" si="12"/>
        <v>6</v>
      </c>
      <c r="U384" s="3" t="s">
        <v>91</v>
      </c>
      <c r="V384" s="3">
        <v>110</v>
      </c>
      <c r="W384" s="3" t="s">
        <v>102</v>
      </c>
      <c r="X384" s="3">
        <v>17.5</v>
      </c>
      <c r="Y384" s="3" t="s">
        <v>103</v>
      </c>
      <c r="Z384" s="3" t="s">
        <v>222</v>
      </c>
      <c r="AA384" s="3" t="s">
        <v>105</v>
      </c>
      <c r="AB384" s="3" t="s">
        <v>105</v>
      </c>
      <c r="AC384" s="3" t="s">
        <v>73</v>
      </c>
      <c r="AD384" s="3" t="s">
        <v>74</v>
      </c>
      <c r="AE384" s="3">
        <v>0</v>
      </c>
      <c r="AF384" s="4" t="s">
        <v>188</v>
      </c>
      <c r="AG384" s="1" t="s">
        <v>188</v>
      </c>
      <c r="AH384" s="3">
        <v>1</v>
      </c>
      <c r="AI384" s="1">
        <v>0</v>
      </c>
      <c r="AJ384" s="3">
        <v>1</v>
      </c>
      <c r="AK384" s="1">
        <v>1</v>
      </c>
      <c r="AL384" s="5">
        <v>1</v>
      </c>
      <c r="AM384" s="1">
        <v>1</v>
      </c>
      <c r="AN384" s="1">
        <v>1</v>
      </c>
      <c r="AO384" s="1">
        <v>1</v>
      </c>
      <c r="AP384" s="1">
        <v>1</v>
      </c>
      <c r="AQ384" s="1">
        <v>1</v>
      </c>
      <c r="AR384" s="1">
        <v>0</v>
      </c>
      <c r="AS384" s="1">
        <v>0</v>
      </c>
      <c r="AT384" s="1">
        <v>1</v>
      </c>
      <c r="AU384" s="5">
        <v>1</v>
      </c>
      <c r="AV384" s="1">
        <v>0</v>
      </c>
      <c r="AW384" s="1">
        <v>1</v>
      </c>
      <c r="AX384" s="1">
        <v>1</v>
      </c>
      <c r="AY384" s="1">
        <v>0</v>
      </c>
      <c r="AZ384" s="1">
        <v>1</v>
      </c>
      <c r="BA384" s="1">
        <v>0</v>
      </c>
      <c r="BB384" s="1">
        <v>1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1">
        <v>1</v>
      </c>
      <c r="BI384" s="1">
        <v>1</v>
      </c>
      <c r="BJ384" s="1">
        <v>0</v>
      </c>
      <c r="BK384" s="1">
        <v>1</v>
      </c>
      <c r="BL384" s="1">
        <v>0</v>
      </c>
      <c r="BM384" s="1">
        <v>0</v>
      </c>
      <c r="BN384" s="5">
        <f t="shared" si="13"/>
        <v>15</v>
      </c>
      <c r="BO384" s="1">
        <v>0</v>
      </c>
      <c r="BR384" s="1">
        <v>0</v>
      </c>
      <c r="BS384" s="4" t="s">
        <v>1583</v>
      </c>
      <c r="BT384" s="1" t="s">
        <v>114</v>
      </c>
    </row>
    <row r="385" spans="1:74" x14ac:dyDescent="0.25">
      <c r="A385" s="3" t="s">
        <v>66</v>
      </c>
      <c r="B385" s="1" t="s">
        <v>59</v>
      </c>
      <c r="C385" s="1" t="s">
        <v>59</v>
      </c>
      <c r="D385" s="1" t="s">
        <v>77</v>
      </c>
      <c r="E385" s="1" t="s">
        <v>2851</v>
      </c>
      <c r="F385" s="1" t="s">
        <v>1503</v>
      </c>
      <c r="G385" s="1" t="s">
        <v>1570</v>
      </c>
      <c r="H385" s="2" t="s">
        <v>1584</v>
      </c>
      <c r="L385" s="1">
        <v>0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f t="shared" si="12"/>
        <v>1</v>
      </c>
      <c r="U385" s="3" t="s">
        <v>81</v>
      </c>
      <c r="V385" s="3">
        <v>85</v>
      </c>
      <c r="W385" s="3" t="s">
        <v>102</v>
      </c>
      <c r="X385" s="3"/>
      <c r="Y385" s="3" t="s">
        <v>103</v>
      </c>
      <c r="Z385" s="3" t="s">
        <v>360</v>
      </c>
      <c r="AA385" s="3" t="s">
        <v>105</v>
      </c>
      <c r="AB385" s="3" t="s">
        <v>105</v>
      </c>
      <c r="AC385" s="3" t="s">
        <v>73</v>
      </c>
      <c r="AD385" s="3" t="s">
        <v>74</v>
      </c>
      <c r="AE385" s="3">
        <v>0</v>
      </c>
      <c r="AF385" s="4"/>
      <c r="AG385" s="1" t="s">
        <v>188</v>
      </c>
      <c r="AH385" s="3">
        <v>1</v>
      </c>
      <c r="AI385" s="1">
        <v>0</v>
      </c>
      <c r="AJ385" s="3">
        <v>0</v>
      </c>
      <c r="AK385" s="1">
        <v>1</v>
      </c>
      <c r="AL385" s="5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1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5">
        <f t="shared" si="13"/>
        <v>1</v>
      </c>
      <c r="BO385" s="1">
        <v>0</v>
      </c>
      <c r="BR385" s="1">
        <v>0</v>
      </c>
      <c r="BS385" s="4">
        <v>70</v>
      </c>
      <c r="BV385" s="1" t="s">
        <v>1585</v>
      </c>
    </row>
    <row r="386" spans="1:74" x14ac:dyDescent="0.25">
      <c r="A386" s="3" t="s">
        <v>66</v>
      </c>
      <c r="B386" s="1" t="s">
        <v>59</v>
      </c>
      <c r="C386" s="1" t="s">
        <v>59</v>
      </c>
      <c r="D386" s="1" t="s">
        <v>77</v>
      </c>
      <c r="E386" s="1" t="s">
        <v>2851</v>
      </c>
      <c r="F386" s="1" t="s">
        <v>1586</v>
      </c>
      <c r="G386" s="1" t="s">
        <v>1587</v>
      </c>
      <c r="H386" s="2" t="s">
        <v>1588</v>
      </c>
      <c r="I386" s="1" t="s">
        <v>1589</v>
      </c>
      <c r="K386" s="1" t="s">
        <v>1590</v>
      </c>
      <c r="L386" s="1">
        <v>1</v>
      </c>
      <c r="M386" s="1">
        <v>1</v>
      </c>
      <c r="N386" s="1">
        <v>1</v>
      </c>
      <c r="O386" s="1">
        <v>0</v>
      </c>
      <c r="P386" s="1">
        <v>1</v>
      </c>
      <c r="Q386" s="1">
        <v>0</v>
      </c>
      <c r="R386" s="1">
        <v>0</v>
      </c>
      <c r="S386" s="1">
        <v>0</v>
      </c>
      <c r="T386" s="1">
        <f t="shared" si="12"/>
        <v>4</v>
      </c>
      <c r="U386" s="3" t="s">
        <v>81</v>
      </c>
      <c r="V386" s="3">
        <v>66</v>
      </c>
      <c r="W386" s="3" t="s">
        <v>102</v>
      </c>
      <c r="X386" s="3">
        <v>13</v>
      </c>
      <c r="Y386" s="3" t="s">
        <v>69</v>
      </c>
      <c r="Z386" s="3" t="s">
        <v>70</v>
      </c>
      <c r="AA386" s="3" t="s">
        <v>71</v>
      </c>
      <c r="AB386" s="3" t="s">
        <v>1591</v>
      </c>
      <c r="AC386" s="3" t="s">
        <v>73</v>
      </c>
      <c r="AD386" s="3" t="s">
        <v>74</v>
      </c>
      <c r="AE386" s="3">
        <v>0</v>
      </c>
      <c r="AF386" s="4" t="s">
        <v>188</v>
      </c>
      <c r="AG386" s="1" t="s">
        <v>188</v>
      </c>
      <c r="AH386" s="3">
        <v>1</v>
      </c>
      <c r="AI386" s="1">
        <v>0</v>
      </c>
      <c r="AJ386" s="3">
        <v>1</v>
      </c>
      <c r="AK386" s="1">
        <v>1</v>
      </c>
      <c r="AL386" s="5">
        <v>1</v>
      </c>
      <c r="AM386" s="1">
        <v>1</v>
      </c>
      <c r="AN386" s="1">
        <v>1</v>
      </c>
      <c r="AO386" s="1">
        <v>1</v>
      </c>
      <c r="AP386" s="1">
        <v>1</v>
      </c>
      <c r="AQ386" s="1">
        <v>1</v>
      </c>
      <c r="AR386" s="1">
        <v>1</v>
      </c>
      <c r="AS386" s="1">
        <v>0</v>
      </c>
      <c r="AT386" s="1">
        <v>1</v>
      </c>
      <c r="AU386" s="5">
        <v>1</v>
      </c>
      <c r="AV386" s="1">
        <v>0</v>
      </c>
      <c r="AW386" s="1">
        <v>1</v>
      </c>
      <c r="AX386" s="1">
        <v>0</v>
      </c>
      <c r="AY386" s="1">
        <v>1</v>
      </c>
      <c r="AZ386" s="1">
        <v>1</v>
      </c>
      <c r="BA386" s="1">
        <v>1</v>
      </c>
      <c r="BB386" s="1">
        <v>1</v>
      </c>
      <c r="BC386" s="1">
        <v>1</v>
      </c>
      <c r="BD386" s="1">
        <v>1</v>
      </c>
      <c r="BE386" s="1">
        <v>1</v>
      </c>
      <c r="BF386" s="1">
        <v>1</v>
      </c>
      <c r="BG386" s="1">
        <v>1</v>
      </c>
      <c r="BH386" s="1">
        <v>1</v>
      </c>
      <c r="BI386" s="1">
        <v>1</v>
      </c>
      <c r="BJ386" s="1">
        <v>0</v>
      </c>
      <c r="BK386" s="1">
        <v>1</v>
      </c>
      <c r="BL386" s="1">
        <v>0</v>
      </c>
      <c r="BM386" s="1">
        <v>0</v>
      </c>
      <c r="BN386" s="5">
        <f t="shared" si="13"/>
        <v>17</v>
      </c>
      <c r="BO386" s="1">
        <v>0</v>
      </c>
      <c r="BR386" s="1">
        <v>0</v>
      </c>
      <c r="BS386" s="4" t="s">
        <v>1592</v>
      </c>
      <c r="BT386" s="1" t="s">
        <v>76</v>
      </c>
    </row>
    <row r="387" spans="1:74" x14ac:dyDescent="0.25">
      <c r="A387" s="3" t="s">
        <v>66</v>
      </c>
      <c r="B387" s="1" t="s">
        <v>59</v>
      </c>
      <c r="C387" s="1" t="s">
        <v>59</v>
      </c>
      <c r="D387" s="1" t="s">
        <v>77</v>
      </c>
      <c r="E387" s="1" t="s">
        <v>2851</v>
      </c>
      <c r="F387" s="1" t="s">
        <v>1586</v>
      </c>
      <c r="G387" s="1" t="s">
        <v>1593</v>
      </c>
      <c r="H387" s="2" t="s">
        <v>1594</v>
      </c>
      <c r="I387" s="1" t="s">
        <v>3026</v>
      </c>
      <c r="J387" s="1" t="s">
        <v>1595</v>
      </c>
      <c r="K387" s="1" t="s">
        <v>1596</v>
      </c>
      <c r="L387" s="1">
        <v>1</v>
      </c>
      <c r="M387" s="1">
        <v>1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1">
        <f t="shared" si="12"/>
        <v>4</v>
      </c>
      <c r="U387" s="3" t="s">
        <v>67</v>
      </c>
      <c r="V387" s="3">
        <v>50</v>
      </c>
      <c r="W387" s="3" t="s">
        <v>102</v>
      </c>
      <c r="X387" s="3">
        <v>24</v>
      </c>
      <c r="Y387" s="3" t="s">
        <v>69</v>
      </c>
      <c r="Z387" s="3" t="s">
        <v>104</v>
      </c>
      <c r="AA387" s="3" t="s">
        <v>71</v>
      </c>
      <c r="AB387" s="3" t="s">
        <v>1591</v>
      </c>
      <c r="AC387" s="3" t="s">
        <v>73</v>
      </c>
      <c r="AD387" s="3" t="s">
        <v>74</v>
      </c>
      <c r="AE387" s="3">
        <v>0</v>
      </c>
      <c r="AF387" s="4" t="s">
        <v>188</v>
      </c>
      <c r="AG387" s="1" t="s">
        <v>188</v>
      </c>
      <c r="AH387" s="3">
        <v>1</v>
      </c>
      <c r="AI387" s="1">
        <v>0</v>
      </c>
      <c r="AJ387" s="3">
        <v>0</v>
      </c>
      <c r="AK387" s="1">
        <v>0</v>
      </c>
      <c r="AL387" s="5">
        <v>1</v>
      </c>
      <c r="AM387" s="1">
        <v>1</v>
      </c>
      <c r="AN387" s="1">
        <v>1</v>
      </c>
      <c r="AO387" s="1">
        <v>1</v>
      </c>
      <c r="AP387" s="1">
        <v>1</v>
      </c>
      <c r="AQ387" s="1">
        <v>1</v>
      </c>
      <c r="AR387" s="1">
        <v>0</v>
      </c>
      <c r="AS387" s="1">
        <v>0</v>
      </c>
      <c r="AT387" s="1">
        <v>1</v>
      </c>
      <c r="AU387" s="5">
        <v>1</v>
      </c>
      <c r="AV387" s="1">
        <v>0</v>
      </c>
      <c r="AW387" s="1">
        <v>1</v>
      </c>
      <c r="AX387" s="1">
        <v>0</v>
      </c>
      <c r="AY387" s="1">
        <v>1</v>
      </c>
      <c r="AZ387" s="1">
        <v>1</v>
      </c>
      <c r="BA387" s="1">
        <v>0</v>
      </c>
      <c r="BB387" s="1">
        <v>0</v>
      </c>
      <c r="BC387" s="1">
        <v>1</v>
      </c>
      <c r="BD387" s="1">
        <v>0</v>
      </c>
      <c r="BE387" s="1">
        <v>1</v>
      </c>
      <c r="BF387" s="1">
        <v>1</v>
      </c>
      <c r="BG387" s="1">
        <v>1</v>
      </c>
      <c r="BH387" s="1">
        <v>1</v>
      </c>
      <c r="BI387" s="1">
        <v>1</v>
      </c>
      <c r="BJ387" s="1">
        <v>0</v>
      </c>
      <c r="BK387" s="1">
        <v>1</v>
      </c>
      <c r="BL387" s="1">
        <v>0</v>
      </c>
      <c r="BM387" s="1">
        <v>0</v>
      </c>
      <c r="BN387" s="5">
        <f t="shared" si="13"/>
        <v>13</v>
      </c>
      <c r="BO387" s="1">
        <v>0</v>
      </c>
      <c r="BR387" s="1">
        <v>0</v>
      </c>
      <c r="BS387" s="4" t="s">
        <v>1597</v>
      </c>
      <c r="BT387" s="1" t="s">
        <v>76</v>
      </c>
    </row>
    <row r="388" spans="1:74" x14ac:dyDescent="0.25">
      <c r="A388" s="3" t="s">
        <v>66</v>
      </c>
      <c r="B388" s="1" t="s">
        <v>59</v>
      </c>
      <c r="C388" s="1" t="s">
        <v>59</v>
      </c>
      <c r="D388" s="1" t="s">
        <v>77</v>
      </c>
      <c r="E388" s="1" t="s">
        <v>2851</v>
      </c>
      <c r="F388" s="1" t="s">
        <v>1586</v>
      </c>
      <c r="G388" s="1" t="s">
        <v>1598</v>
      </c>
      <c r="H388" s="2" t="s">
        <v>1599</v>
      </c>
      <c r="I388" s="1" t="s">
        <v>1465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f t="shared" si="12"/>
        <v>1</v>
      </c>
      <c r="U388" s="3" t="s">
        <v>101</v>
      </c>
      <c r="V388" s="3">
        <v>25</v>
      </c>
      <c r="W388" s="3" t="s">
        <v>131</v>
      </c>
      <c r="X388" s="3">
        <v>120</v>
      </c>
      <c r="Y388" s="3" t="s">
        <v>69</v>
      </c>
      <c r="Z388" s="3" t="s">
        <v>104</v>
      </c>
      <c r="AA388" s="3" t="s">
        <v>71</v>
      </c>
      <c r="AB388" s="3" t="s">
        <v>1600</v>
      </c>
      <c r="AC388" s="3" t="s">
        <v>73</v>
      </c>
      <c r="AD388" s="3" t="s">
        <v>74</v>
      </c>
      <c r="AE388" s="3">
        <v>1</v>
      </c>
      <c r="AF388" s="4" t="s">
        <v>619</v>
      </c>
      <c r="AG388" s="1" t="s">
        <v>3159</v>
      </c>
      <c r="AH388" s="3">
        <v>1</v>
      </c>
      <c r="AI388" s="1">
        <v>0</v>
      </c>
      <c r="AJ388" s="3">
        <v>0</v>
      </c>
      <c r="AK388" s="1">
        <v>0</v>
      </c>
      <c r="AL388" s="5">
        <v>0</v>
      </c>
      <c r="AM388" s="1">
        <v>1</v>
      </c>
      <c r="AN388" s="1">
        <v>1</v>
      </c>
      <c r="AO388" s="1">
        <v>1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5">
        <v>0</v>
      </c>
      <c r="AV388" s="1">
        <v>0</v>
      </c>
      <c r="AW388" s="1">
        <v>1</v>
      </c>
      <c r="AX388" s="1">
        <v>1</v>
      </c>
      <c r="AY388" s="1">
        <v>0</v>
      </c>
      <c r="AZ388" s="1">
        <v>0</v>
      </c>
      <c r="BA388" s="1">
        <v>0</v>
      </c>
      <c r="BB388" s="1">
        <v>0</v>
      </c>
      <c r="BC388" s="1">
        <v>1</v>
      </c>
      <c r="BD388" s="1">
        <v>1</v>
      </c>
      <c r="BE388" s="1">
        <v>1</v>
      </c>
      <c r="BF388" s="1">
        <v>1</v>
      </c>
      <c r="BG388" s="1">
        <v>0</v>
      </c>
      <c r="BH388" s="1">
        <v>1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5">
        <f t="shared" si="13"/>
        <v>7</v>
      </c>
      <c r="BO388" s="1">
        <v>0</v>
      </c>
      <c r="BR388" s="1">
        <v>1</v>
      </c>
      <c r="BS388" s="4">
        <v>10</v>
      </c>
    </row>
    <row r="389" spans="1:74" x14ac:dyDescent="0.25">
      <c r="A389" s="3" t="s">
        <v>66</v>
      </c>
      <c r="B389" s="1" t="s">
        <v>59</v>
      </c>
      <c r="C389" s="1" t="s">
        <v>59</v>
      </c>
      <c r="D389" s="1" t="s">
        <v>77</v>
      </c>
      <c r="E389" s="1" t="s">
        <v>2851</v>
      </c>
      <c r="F389" s="1" t="s">
        <v>1586</v>
      </c>
      <c r="G389" s="1" t="s">
        <v>1598</v>
      </c>
      <c r="H389" s="2" t="s">
        <v>1601</v>
      </c>
      <c r="I389" s="1" t="s">
        <v>1602</v>
      </c>
      <c r="K389" s="1" t="s">
        <v>1603</v>
      </c>
      <c r="L389" s="1">
        <v>1</v>
      </c>
      <c r="M389" s="1">
        <v>1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f t="shared" si="12"/>
        <v>3</v>
      </c>
      <c r="U389" s="3" t="s">
        <v>67</v>
      </c>
      <c r="V389" s="3">
        <v>30</v>
      </c>
      <c r="W389" s="3" t="s">
        <v>68</v>
      </c>
      <c r="X389" s="3">
        <v>35.5</v>
      </c>
      <c r="Y389" s="3" t="s">
        <v>69</v>
      </c>
      <c r="Z389" s="3" t="s">
        <v>8</v>
      </c>
      <c r="AA389" s="3" t="s">
        <v>71</v>
      </c>
      <c r="AB389" s="3" t="s">
        <v>1604</v>
      </c>
      <c r="AC389" s="3" t="s">
        <v>73</v>
      </c>
      <c r="AD389" s="3" t="s">
        <v>74</v>
      </c>
      <c r="AE389" s="3">
        <v>1</v>
      </c>
      <c r="AF389" s="4" t="s">
        <v>1037</v>
      </c>
      <c r="AG389" s="20" t="s">
        <v>3160</v>
      </c>
      <c r="AH389" s="3">
        <v>1</v>
      </c>
      <c r="AI389" s="1">
        <v>0</v>
      </c>
      <c r="AJ389" s="3">
        <v>0</v>
      </c>
      <c r="AK389" s="1">
        <v>0</v>
      </c>
      <c r="AL389" s="5">
        <v>1</v>
      </c>
      <c r="AM389" s="1">
        <v>1</v>
      </c>
      <c r="AN389" s="1">
        <v>1</v>
      </c>
      <c r="AO389" s="1">
        <v>1</v>
      </c>
      <c r="AP389" s="1">
        <v>0</v>
      </c>
      <c r="AQ389" s="1">
        <v>1</v>
      </c>
      <c r="AR389" s="1">
        <v>1</v>
      </c>
      <c r="AS389" s="1">
        <v>0</v>
      </c>
      <c r="AT389" s="1">
        <v>1</v>
      </c>
      <c r="AU389" s="5">
        <v>1</v>
      </c>
      <c r="AV389" s="1">
        <v>1</v>
      </c>
      <c r="AW389" s="1">
        <v>1</v>
      </c>
      <c r="AX389" s="1">
        <v>1</v>
      </c>
      <c r="AY389" s="1">
        <v>1</v>
      </c>
      <c r="AZ389" s="1">
        <v>1</v>
      </c>
      <c r="BA389" s="1">
        <v>0</v>
      </c>
      <c r="BB389" s="1">
        <v>0</v>
      </c>
      <c r="BC389" s="1">
        <v>1</v>
      </c>
      <c r="BD389" s="1">
        <v>1</v>
      </c>
      <c r="BE389" s="1">
        <v>1</v>
      </c>
      <c r="BF389" s="1">
        <v>1</v>
      </c>
      <c r="BG389" s="1">
        <v>1</v>
      </c>
      <c r="BH389" s="1">
        <v>1</v>
      </c>
      <c r="BI389" s="1">
        <v>1</v>
      </c>
      <c r="BJ389" s="1">
        <v>0</v>
      </c>
      <c r="BK389" s="1">
        <v>1</v>
      </c>
      <c r="BL389" s="1">
        <v>0</v>
      </c>
      <c r="BM389" s="1">
        <v>0</v>
      </c>
      <c r="BN389" s="5">
        <f t="shared" si="13"/>
        <v>17</v>
      </c>
      <c r="BO389" s="1">
        <v>1</v>
      </c>
      <c r="BP389" s="1">
        <v>1</v>
      </c>
      <c r="BR389" s="1">
        <v>0</v>
      </c>
      <c r="BS389" s="4" t="s">
        <v>1605</v>
      </c>
      <c r="BT389" s="1" t="s">
        <v>114</v>
      </c>
    </row>
    <row r="390" spans="1:74" x14ac:dyDescent="0.25">
      <c r="A390" s="3" t="s">
        <v>66</v>
      </c>
      <c r="B390" s="1" t="s">
        <v>59</v>
      </c>
      <c r="C390" s="1" t="s">
        <v>59</v>
      </c>
      <c r="D390" s="1" t="s">
        <v>77</v>
      </c>
      <c r="E390" s="1" t="s">
        <v>2851</v>
      </c>
      <c r="F390" s="1" t="s">
        <v>1586</v>
      </c>
      <c r="G390" s="1" t="s">
        <v>1598</v>
      </c>
      <c r="H390" s="2" t="s">
        <v>1606</v>
      </c>
      <c r="I390" s="1" t="s">
        <v>3027</v>
      </c>
      <c r="J390" s="1" t="s">
        <v>1607</v>
      </c>
      <c r="K390" s="1" t="s">
        <v>1608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0</v>
      </c>
      <c r="R390" s="1">
        <v>0</v>
      </c>
      <c r="S390" s="1">
        <v>0</v>
      </c>
      <c r="T390" s="1">
        <f t="shared" si="12"/>
        <v>5</v>
      </c>
      <c r="U390" s="3" t="s">
        <v>81</v>
      </c>
      <c r="V390" s="3">
        <v>55</v>
      </c>
      <c r="W390" s="3" t="s">
        <v>68</v>
      </c>
      <c r="X390" s="3">
        <v>33.200000000000003</v>
      </c>
      <c r="Y390" s="3" t="s">
        <v>69</v>
      </c>
      <c r="Z390" s="3" t="s">
        <v>192</v>
      </c>
      <c r="AA390" s="3" t="s">
        <v>71</v>
      </c>
      <c r="AB390" s="3" t="s">
        <v>1591</v>
      </c>
      <c r="AC390" s="3" t="s">
        <v>73</v>
      </c>
      <c r="AD390" s="3" t="s">
        <v>74</v>
      </c>
      <c r="AE390" s="3">
        <v>1</v>
      </c>
      <c r="AF390" s="4" t="s">
        <v>212</v>
      </c>
      <c r="AG390" s="20" t="s">
        <v>152</v>
      </c>
      <c r="AH390" s="3">
        <v>1</v>
      </c>
      <c r="AI390" s="1">
        <v>0</v>
      </c>
      <c r="AJ390" s="3">
        <v>0</v>
      </c>
      <c r="AK390" s="1">
        <v>1</v>
      </c>
      <c r="AL390" s="5">
        <v>1</v>
      </c>
      <c r="AM390" s="1">
        <v>1</v>
      </c>
      <c r="AN390" s="1">
        <v>1</v>
      </c>
      <c r="AO390" s="1">
        <v>1</v>
      </c>
      <c r="AP390" s="1">
        <v>0</v>
      </c>
      <c r="AQ390" s="1">
        <v>0</v>
      </c>
      <c r="AR390" s="1">
        <v>0</v>
      </c>
      <c r="AS390" s="1">
        <v>0</v>
      </c>
      <c r="AT390" s="1">
        <v>1</v>
      </c>
      <c r="AU390" s="1">
        <v>1</v>
      </c>
      <c r="AV390" s="1">
        <v>1</v>
      </c>
      <c r="AW390" s="1">
        <v>1</v>
      </c>
      <c r="AX390" s="1">
        <v>1</v>
      </c>
      <c r="AY390" s="1">
        <v>1</v>
      </c>
      <c r="AZ390" s="1">
        <v>1</v>
      </c>
      <c r="BA390" s="1">
        <v>1</v>
      </c>
      <c r="BB390" s="1">
        <v>0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1</v>
      </c>
      <c r="BI390" s="1">
        <v>1</v>
      </c>
      <c r="BJ390" s="1">
        <v>1</v>
      </c>
      <c r="BK390" s="1">
        <v>1</v>
      </c>
      <c r="BL390" s="1">
        <v>0</v>
      </c>
      <c r="BM390" s="1">
        <v>0</v>
      </c>
      <c r="BN390" s="5">
        <f t="shared" si="13"/>
        <v>17</v>
      </c>
      <c r="BO390" s="1">
        <v>1</v>
      </c>
      <c r="BP390" s="1">
        <v>1</v>
      </c>
      <c r="BR390" s="1">
        <v>0</v>
      </c>
      <c r="BS390" s="4" t="s">
        <v>1609</v>
      </c>
      <c r="BT390" s="1" t="s">
        <v>76</v>
      </c>
    </row>
    <row r="391" spans="1:74" x14ac:dyDescent="0.25">
      <c r="A391" s="3" t="s">
        <v>66</v>
      </c>
      <c r="B391" s="1" t="s">
        <v>59</v>
      </c>
      <c r="C391" s="1" t="s">
        <v>59</v>
      </c>
      <c r="D391" s="1" t="s">
        <v>77</v>
      </c>
      <c r="E391" s="1" t="s">
        <v>2851</v>
      </c>
      <c r="F391" s="1" t="s">
        <v>1586</v>
      </c>
      <c r="G391" s="1" t="s">
        <v>1610</v>
      </c>
      <c r="H391" s="2" t="s">
        <v>1611</v>
      </c>
      <c r="I391" s="1" t="s">
        <v>3028</v>
      </c>
      <c r="J391" s="1" t="s">
        <v>1612</v>
      </c>
      <c r="K391" s="1" t="s">
        <v>1613</v>
      </c>
      <c r="L391" s="1">
        <v>1</v>
      </c>
      <c r="M391" s="1">
        <v>1</v>
      </c>
      <c r="N391" s="1">
        <v>1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f t="shared" si="12"/>
        <v>3</v>
      </c>
      <c r="U391" s="3" t="s">
        <v>67</v>
      </c>
      <c r="V391" s="3">
        <v>57</v>
      </c>
      <c r="W391" s="3" t="s">
        <v>68</v>
      </c>
      <c r="X391" s="3">
        <v>39</v>
      </c>
      <c r="Y391" s="3" t="s">
        <v>69</v>
      </c>
      <c r="Z391" s="3" t="s">
        <v>192</v>
      </c>
      <c r="AA391" s="3" t="s">
        <v>71</v>
      </c>
      <c r="AB391" s="3" t="s">
        <v>1591</v>
      </c>
      <c r="AC391" s="3" t="s">
        <v>73</v>
      </c>
      <c r="AD391" s="3" t="s">
        <v>74</v>
      </c>
      <c r="AE391" s="3">
        <v>1</v>
      </c>
      <c r="AF391" s="4" t="s">
        <v>188</v>
      </c>
      <c r="AG391" s="20" t="s">
        <v>619</v>
      </c>
      <c r="AH391" s="3">
        <v>1</v>
      </c>
      <c r="AI391" s="1">
        <v>0</v>
      </c>
      <c r="AJ391" s="3">
        <v>1</v>
      </c>
      <c r="AK391" s="1">
        <v>1</v>
      </c>
      <c r="AL391" s="5">
        <v>1</v>
      </c>
      <c r="AM391" s="1">
        <v>1</v>
      </c>
      <c r="AN391" s="1">
        <v>1</v>
      </c>
      <c r="AO391" s="1">
        <v>1</v>
      </c>
      <c r="AP391" s="1">
        <v>1</v>
      </c>
      <c r="AQ391" s="1">
        <v>1</v>
      </c>
      <c r="AR391" s="1">
        <v>1</v>
      </c>
      <c r="AS391" s="1">
        <v>1</v>
      </c>
      <c r="AT391" s="1">
        <v>1</v>
      </c>
      <c r="AU391" s="5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1</v>
      </c>
      <c r="BB391" s="1">
        <v>1</v>
      </c>
      <c r="BC391" s="1">
        <v>1</v>
      </c>
      <c r="BD391" s="1">
        <v>1</v>
      </c>
      <c r="BE391" s="1">
        <v>1</v>
      </c>
      <c r="BF391" s="1">
        <v>1</v>
      </c>
      <c r="BG391" s="1">
        <v>1</v>
      </c>
      <c r="BH391" s="1">
        <v>1</v>
      </c>
      <c r="BI391" s="1">
        <v>1</v>
      </c>
      <c r="BJ391" s="1">
        <v>1</v>
      </c>
      <c r="BK391" s="1">
        <v>1</v>
      </c>
      <c r="BL391" s="1">
        <v>0</v>
      </c>
      <c r="BM391" s="1">
        <v>0</v>
      </c>
      <c r="BN391" s="5">
        <f t="shared" si="13"/>
        <v>21</v>
      </c>
      <c r="BO391" s="1">
        <v>1</v>
      </c>
      <c r="BP391" s="1">
        <v>1</v>
      </c>
      <c r="BQ391" s="1" t="s">
        <v>3258</v>
      </c>
      <c r="BR391" s="1">
        <v>0</v>
      </c>
      <c r="BS391" s="4" t="s">
        <v>1614</v>
      </c>
      <c r="BT391" s="1" t="s">
        <v>114</v>
      </c>
    </row>
    <row r="392" spans="1:74" x14ac:dyDescent="0.25">
      <c r="A392" s="3" t="s">
        <v>66</v>
      </c>
      <c r="B392" s="1" t="s">
        <v>59</v>
      </c>
      <c r="C392" s="1" t="s">
        <v>59</v>
      </c>
      <c r="D392" s="1" t="s">
        <v>77</v>
      </c>
      <c r="E392" s="1" t="s">
        <v>2851</v>
      </c>
      <c r="F392" s="1" t="s">
        <v>1586</v>
      </c>
      <c r="G392" s="1" t="s">
        <v>1610</v>
      </c>
      <c r="H392" s="2" t="s">
        <v>1615</v>
      </c>
      <c r="I392" s="1" t="s">
        <v>3029</v>
      </c>
      <c r="J392" s="1" t="s">
        <v>1616</v>
      </c>
      <c r="K392" s="1" t="s">
        <v>1617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0</v>
      </c>
      <c r="R392" s="1">
        <v>1</v>
      </c>
      <c r="S392" s="1">
        <v>0</v>
      </c>
      <c r="T392" s="1">
        <f t="shared" si="12"/>
        <v>6</v>
      </c>
      <c r="U392" s="3" t="s">
        <v>67</v>
      </c>
      <c r="V392" s="3">
        <v>45</v>
      </c>
      <c r="W392" s="3" t="s">
        <v>68</v>
      </c>
      <c r="X392" s="3">
        <v>37</v>
      </c>
      <c r="Y392" s="3" t="s">
        <v>69</v>
      </c>
      <c r="Z392" s="3" t="s">
        <v>192</v>
      </c>
      <c r="AA392" s="3" t="s">
        <v>71</v>
      </c>
      <c r="AB392" s="3" t="s">
        <v>1591</v>
      </c>
      <c r="AC392" s="3" t="s">
        <v>73</v>
      </c>
      <c r="AD392" s="3" t="s">
        <v>74</v>
      </c>
      <c r="AE392" s="3">
        <v>1</v>
      </c>
      <c r="AF392" s="4" t="s">
        <v>212</v>
      </c>
      <c r="AG392" s="20" t="s">
        <v>152</v>
      </c>
      <c r="AH392" s="3">
        <v>1</v>
      </c>
      <c r="AI392" s="1">
        <v>0</v>
      </c>
      <c r="AJ392" s="3">
        <v>1</v>
      </c>
      <c r="AK392" s="1">
        <v>1</v>
      </c>
      <c r="AL392" s="5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1</v>
      </c>
      <c r="AT392" s="1">
        <v>1</v>
      </c>
      <c r="AU392" s="5">
        <v>1</v>
      </c>
      <c r="AV392" s="1">
        <v>1</v>
      </c>
      <c r="AW392" s="1">
        <v>1</v>
      </c>
      <c r="AX392" s="1">
        <v>1</v>
      </c>
      <c r="AY392" s="1">
        <v>1</v>
      </c>
      <c r="AZ392" s="1">
        <v>1</v>
      </c>
      <c r="BA392" s="1">
        <v>0</v>
      </c>
      <c r="BB392" s="1">
        <v>1</v>
      </c>
      <c r="BC392" s="1">
        <v>1</v>
      </c>
      <c r="BD392" s="1">
        <v>1</v>
      </c>
      <c r="BE392" s="1">
        <v>1</v>
      </c>
      <c r="BF392" s="1">
        <v>1</v>
      </c>
      <c r="BG392" s="1">
        <v>1</v>
      </c>
      <c r="BH392" s="1">
        <v>1</v>
      </c>
      <c r="BI392" s="1">
        <v>1</v>
      </c>
      <c r="BJ392" s="1">
        <v>1</v>
      </c>
      <c r="BK392" s="1">
        <v>1</v>
      </c>
      <c r="BL392" s="1">
        <v>0</v>
      </c>
      <c r="BM392" s="1">
        <v>0</v>
      </c>
      <c r="BN392" s="5">
        <f t="shared" si="13"/>
        <v>20</v>
      </c>
      <c r="BO392" s="1">
        <v>1</v>
      </c>
      <c r="BP392" s="1">
        <v>1</v>
      </c>
      <c r="BQ392" s="19" t="s">
        <v>3255</v>
      </c>
      <c r="BR392" s="1">
        <v>0</v>
      </c>
      <c r="BS392" s="4" t="s">
        <v>1618</v>
      </c>
      <c r="BT392" s="1" t="s">
        <v>76</v>
      </c>
    </row>
    <row r="393" spans="1:74" x14ac:dyDescent="0.25">
      <c r="A393" s="3" t="s">
        <v>66</v>
      </c>
      <c r="B393" s="1" t="s">
        <v>59</v>
      </c>
      <c r="C393" s="1" t="s">
        <v>59</v>
      </c>
      <c r="D393" s="1" t="s">
        <v>77</v>
      </c>
      <c r="E393" s="1" t="s">
        <v>2851</v>
      </c>
      <c r="F393" s="1" t="s">
        <v>1586</v>
      </c>
      <c r="G393" s="1" t="s">
        <v>1610</v>
      </c>
      <c r="H393" s="2" t="s">
        <v>1619</v>
      </c>
      <c r="I393" s="1" t="s">
        <v>2928</v>
      </c>
      <c r="J393" s="1" t="s">
        <v>1620</v>
      </c>
      <c r="K393" s="1" t="s">
        <v>1621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0</v>
      </c>
      <c r="R393" s="1">
        <v>0</v>
      </c>
      <c r="S393" s="1">
        <v>0</v>
      </c>
      <c r="T393" s="1">
        <f t="shared" si="12"/>
        <v>5</v>
      </c>
      <c r="U393" s="3" t="s">
        <v>67</v>
      </c>
      <c r="V393" s="3">
        <v>45</v>
      </c>
      <c r="W393" s="3" t="s">
        <v>68</v>
      </c>
      <c r="X393" s="3">
        <v>34.5</v>
      </c>
      <c r="Y393" s="3" t="s">
        <v>69</v>
      </c>
      <c r="Z393" s="3" t="s">
        <v>192</v>
      </c>
      <c r="AA393" s="3" t="s">
        <v>71</v>
      </c>
      <c r="AB393" s="3" t="s">
        <v>1591</v>
      </c>
      <c r="AC393" s="3" t="s">
        <v>73</v>
      </c>
      <c r="AD393" s="3" t="s">
        <v>74</v>
      </c>
      <c r="AE393" s="3">
        <v>1</v>
      </c>
      <c r="AF393" s="4" t="s">
        <v>212</v>
      </c>
      <c r="AG393" s="20" t="s">
        <v>152</v>
      </c>
      <c r="AH393" s="3">
        <v>1</v>
      </c>
      <c r="AI393" s="1">
        <v>0</v>
      </c>
      <c r="AJ393" s="3">
        <v>1</v>
      </c>
      <c r="AK393" s="1">
        <v>1</v>
      </c>
      <c r="AL393" s="5">
        <v>1</v>
      </c>
      <c r="AM393" s="1">
        <v>1</v>
      </c>
      <c r="AN393" s="1">
        <v>1</v>
      </c>
      <c r="AO393" s="1">
        <v>1</v>
      </c>
      <c r="AP393" s="1">
        <v>1</v>
      </c>
      <c r="AQ393" s="1">
        <v>1</v>
      </c>
      <c r="AR393" s="1">
        <v>1</v>
      </c>
      <c r="AS393" s="1">
        <v>1</v>
      </c>
      <c r="AT393" s="1">
        <v>1</v>
      </c>
      <c r="AU393" s="5">
        <v>1</v>
      </c>
      <c r="AV393" s="1">
        <v>1</v>
      </c>
      <c r="AW393" s="1">
        <v>1</v>
      </c>
      <c r="AX393" s="1">
        <v>1</v>
      </c>
      <c r="AY393" s="1">
        <v>1</v>
      </c>
      <c r="AZ393" s="1">
        <v>1</v>
      </c>
      <c r="BA393" s="1">
        <v>1</v>
      </c>
      <c r="BB393" s="1">
        <v>1</v>
      </c>
      <c r="BC393" s="1">
        <v>1</v>
      </c>
      <c r="BD393" s="1">
        <v>1</v>
      </c>
      <c r="BE393" s="1">
        <v>1</v>
      </c>
      <c r="BF393" s="1">
        <v>1</v>
      </c>
      <c r="BG393" s="1">
        <v>1</v>
      </c>
      <c r="BH393" s="1">
        <v>1</v>
      </c>
      <c r="BI393" s="1">
        <v>1</v>
      </c>
      <c r="BJ393" s="1">
        <v>1</v>
      </c>
      <c r="BK393" s="1">
        <v>1</v>
      </c>
      <c r="BL393" s="1">
        <v>0</v>
      </c>
      <c r="BM393" s="1">
        <v>0</v>
      </c>
      <c r="BN393" s="5">
        <f t="shared" si="13"/>
        <v>21</v>
      </c>
      <c r="BO393" s="1">
        <v>1</v>
      </c>
      <c r="BP393" s="1">
        <v>1</v>
      </c>
      <c r="BQ393" s="1" t="s">
        <v>3259</v>
      </c>
      <c r="BR393" s="1">
        <v>0</v>
      </c>
      <c r="BS393" s="4" t="s">
        <v>1622</v>
      </c>
      <c r="BT393" s="1" t="s">
        <v>114</v>
      </c>
      <c r="BV393" s="5"/>
    </row>
    <row r="394" spans="1:74" x14ac:dyDescent="0.25">
      <c r="A394" s="3" t="s">
        <v>66</v>
      </c>
      <c r="B394" s="1" t="s">
        <v>59</v>
      </c>
      <c r="C394" s="1" t="s">
        <v>59</v>
      </c>
      <c r="D394" s="1" t="s">
        <v>77</v>
      </c>
      <c r="E394" s="1" t="s">
        <v>2851</v>
      </c>
      <c r="F394" s="1" t="s">
        <v>1586</v>
      </c>
      <c r="G394" s="1" t="s">
        <v>1610</v>
      </c>
      <c r="H394" s="2" t="s">
        <v>1623</v>
      </c>
      <c r="I394" s="1" t="s">
        <v>3026</v>
      </c>
      <c r="J394" s="1" t="s">
        <v>1624</v>
      </c>
      <c r="K394" s="1" t="s">
        <v>1625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0</v>
      </c>
      <c r="R394" s="1">
        <v>0</v>
      </c>
      <c r="S394" s="1">
        <v>0</v>
      </c>
      <c r="T394" s="1">
        <f t="shared" si="12"/>
        <v>5</v>
      </c>
      <c r="U394" s="3" t="s">
        <v>101</v>
      </c>
      <c r="V394" s="3">
        <v>12</v>
      </c>
      <c r="W394" s="3" t="s">
        <v>102</v>
      </c>
      <c r="X394" s="3">
        <v>20</v>
      </c>
      <c r="Y394" s="3" t="s">
        <v>69</v>
      </c>
      <c r="Z394" s="3" t="s">
        <v>104</v>
      </c>
      <c r="AA394" s="3" t="s">
        <v>71</v>
      </c>
      <c r="AB394" s="3" t="s">
        <v>1498</v>
      </c>
      <c r="AC394" s="3" t="s">
        <v>73</v>
      </c>
      <c r="AD394" s="3" t="s">
        <v>74</v>
      </c>
      <c r="AE394" s="3">
        <v>0</v>
      </c>
      <c r="AF394" s="4" t="s">
        <v>188</v>
      </c>
      <c r="AG394" s="20" t="s">
        <v>188</v>
      </c>
      <c r="AH394" s="3">
        <v>1</v>
      </c>
      <c r="AI394" s="1">
        <v>0</v>
      </c>
      <c r="AJ394" s="3">
        <v>1</v>
      </c>
      <c r="AK394" s="1">
        <v>1</v>
      </c>
      <c r="AL394" s="5">
        <v>1</v>
      </c>
      <c r="AM394" s="1">
        <v>1</v>
      </c>
      <c r="AN394" s="1">
        <v>1</v>
      </c>
      <c r="AO394" s="1">
        <v>1</v>
      </c>
      <c r="AP394" s="1">
        <v>1</v>
      </c>
      <c r="AQ394" s="1">
        <v>1</v>
      </c>
      <c r="AR394" s="1">
        <v>1</v>
      </c>
      <c r="AS394" s="1">
        <v>0</v>
      </c>
      <c r="AT394" s="1">
        <v>1</v>
      </c>
      <c r="AU394" s="5">
        <v>1</v>
      </c>
      <c r="AV394" s="1">
        <v>0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0</v>
      </c>
      <c r="BC394" s="1">
        <v>1</v>
      </c>
      <c r="BD394" s="1">
        <v>1</v>
      </c>
      <c r="BE394" s="1">
        <v>1</v>
      </c>
      <c r="BF394" s="1">
        <v>1</v>
      </c>
      <c r="BG394" s="1">
        <v>1</v>
      </c>
      <c r="BH394" s="1">
        <v>1</v>
      </c>
      <c r="BI394" s="1">
        <v>1</v>
      </c>
      <c r="BJ394" s="1">
        <v>1</v>
      </c>
      <c r="BK394" s="1">
        <v>1</v>
      </c>
      <c r="BL394" s="1">
        <v>0</v>
      </c>
      <c r="BM394" s="1">
        <v>0</v>
      </c>
      <c r="BN394" s="5">
        <f t="shared" si="13"/>
        <v>18</v>
      </c>
      <c r="BO394" s="1">
        <v>0</v>
      </c>
      <c r="BR394" s="1">
        <v>0</v>
      </c>
      <c r="BS394" s="4" t="s">
        <v>1626</v>
      </c>
      <c r="BT394" s="1" t="s">
        <v>108</v>
      </c>
      <c r="BV394" s="5"/>
    </row>
    <row r="395" spans="1:74" x14ac:dyDescent="0.25">
      <c r="A395" s="3" t="s">
        <v>66</v>
      </c>
      <c r="B395" s="1" t="s">
        <v>59</v>
      </c>
      <c r="C395" s="1" t="s">
        <v>59</v>
      </c>
      <c r="D395" s="1" t="s">
        <v>77</v>
      </c>
      <c r="E395" s="1" t="s">
        <v>2851</v>
      </c>
      <c r="F395" s="1" t="s">
        <v>1586</v>
      </c>
      <c r="G395" s="1" t="s">
        <v>1610</v>
      </c>
      <c r="H395" s="2" t="s">
        <v>1627</v>
      </c>
      <c r="I395" s="1" t="s">
        <v>1628</v>
      </c>
      <c r="L395" s="1">
        <v>1</v>
      </c>
      <c r="M395" s="1">
        <v>1</v>
      </c>
      <c r="N395" s="1">
        <v>1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f t="shared" si="12"/>
        <v>3</v>
      </c>
      <c r="U395" s="3" t="s">
        <v>67</v>
      </c>
      <c r="V395" s="3">
        <v>85</v>
      </c>
      <c r="W395" s="3" t="s">
        <v>68</v>
      </c>
      <c r="X395" s="3">
        <v>27</v>
      </c>
      <c r="Y395" s="3" t="s">
        <v>69</v>
      </c>
      <c r="Z395" s="3" t="s">
        <v>360</v>
      </c>
      <c r="AA395" s="3" t="s">
        <v>71</v>
      </c>
      <c r="AB395" s="3" t="s">
        <v>1591</v>
      </c>
      <c r="AC395" s="3" t="s">
        <v>73</v>
      </c>
      <c r="AD395" s="3" t="s">
        <v>74</v>
      </c>
      <c r="AE395" s="3">
        <v>0</v>
      </c>
      <c r="AF395" s="4"/>
      <c r="AG395" s="20" t="s">
        <v>152</v>
      </c>
      <c r="AH395" s="3">
        <v>1</v>
      </c>
      <c r="AI395" s="1">
        <v>0</v>
      </c>
      <c r="AJ395" s="3">
        <v>0</v>
      </c>
      <c r="AK395" s="1">
        <v>1</v>
      </c>
      <c r="AL395" s="5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1</v>
      </c>
      <c r="BB395" s="1">
        <v>1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5">
        <f t="shared" si="13"/>
        <v>2</v>
      </c>
      <c r="BO395" s="1">
        <v>1</v>
      </c>
      <c r="BP395" s="1">
        <v>1</v>
      </c>
      <c r="BR395" s="1">
        <v>0</v>
      </c>
      <c r="BS395" s="4">
        <v>70</v>
      </c>
      <c r="BT395" s="1" t="s">
        <v>114</v>
      </c>
      <c r="BV395" s="5"/>
    </row>
    <row r="396" spans="1:74" x14ac:dyDescent="0.25">
      <c r="A396" s="3" t="s">
        <v>66</v>
      </c>
      <c r="B396" s="1" t="s">
        <v>59</v>
      </c>
      <c r="C396" s="1" t="s">
        <v>59</v>
      </c>
      <c r="D396" s="1" t="s">
        <v>77</v>
      </c>
      <c r="E396" s="1" t="s">
        <v>2851</v>
      </c>
      <c r="F396" s="1" t="s">
        <v>1586</v>
      </c>
      <c r="G396" s="1" t="s">
        <v>1610</v>
      </c>
      <c r="H396" s="2" t="s">
        <v>1629</v>
      </c>
      <c r="I396" s="1" t="s">
        <v>1630</v>
      </c>
      <c r="L396" s="1">
        <v>1</v>
      </c>
      <c r="M396" s="1">
        <v>1</v>
      </c>
      <c r="N396" s="1">
        <v>1</v>
      </c>
      <c r="O396" s="1">
        <v>0</v>
      </c>
      <c r="P396" s="1">
        <v>1</v>
      </c>
      <c r="Q396" s="1">
        <v>0</v>
      </c>
      <c r="R396" s="1">
        <v>0</v>
      </c>
      <c r="S396" s="1">
        <v>0</v>
      </c>
      <c r="T396" s="1">
        <f t="shared" si="12"/>
        <v>4</v>
      </c>
      <c r="U396" s="3" t="s">
        <v>67</v>
      </c>
      <c r="V396" s="3">
        <v>71</v>
      </c>
      <c r="W396" s="3" t="s">
        <v>102</v>
      </c>
      <c r="X396" s="3">
        <v>15.4</v>
      </c>
      <c r="Y396" s="3" t="s">
        <v>69</v>
      </c>
      <c r="Z396" s="3" t="s">
        <v>192</v>
      </c>
      <c r="AA396" s="3" t="s">
        <v>71</v>
      </c>
      <c r="AB396" s="3" t="s">
        <v>1591</v>
      </c>
      <c r="AC396" s="3" t="s">
        <v>73</v>
      </c>
      <c r="AD396" s="3" t="s">
        <v>74</v>
      </c>
      <c r="AE396" s="3">
        <v>0</v>
      </c>
      <c r="AF396" s="4" t="s">
        <v>188</v>
      </c>
      <c r="AG396" s="20" t="s">
        <v>188</v>
      </c>
      <c r="AH396" s="3">
        <v>1</v>
      </c>
      <c r="AI396" s="1">
        <v>0</v>
      </c>
      <c r="AJ396" s="3">
        <v>0</v>
      </c>
      <c r="AK396" s="1">
        <v>1</v>
      </c>
      <c r="AL396" s="5">
        <v>0</v>
      </c>
      <c r="AM396" s="1">
        <v>0</v>
      </c>
      <c r="AN396" s="1">
        <v>0</v>
      </c>
      <c r="AO396" s="1">
        <v>1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1</v>
      </c>
      <c r="BC396" s="1">
        <v>1</v>
      </c>
      <c r="BD396" s="1">
        <v>1</v>
      </c>
      <c r="BE396" s="1">
        <v>1</v>
      </c>
      <c r="BF396" s="1">
        <v>1</v>
      </c>
      <c r="BG396" s="1">
        <v>1</v>
      </c>
      <c r="BH396" s="1">
        <v>1</v>
      </c>
      <c r="BI396" s="1">
        <v>1</v>
      </c>
      <c r="BJ396" s="1">
        <v>0</v>
      </c>
      <c r="BK396" s="1">
        <v>1</v>
      </c>
      <c r="BL396" s="1">
        <v>0</v>
      </c>
      <c r="BM396" s="1">
        <v>0</v>
      </c>
      <c r="BN396" s="5">
        <f t="shared" si="13"/>
        <v>10</v>
      </c>
      <c r="BO396" s="1">
        <v>1</v>
      </c>
      <c r="BP396" s="1">
        <v>1</v>
      </c>
      <c r="BR396" s="1">
        <v>0</v>
      </c>
      <c r="BS396" s="4" t="s">
        <v>1631</v>
      </c>
      <c r="BT396" s="1" t="s">
        <v>114</v>
      </c>
      <c r="BV396" s="5"/>
    </row>
    <row r="397" spans="1:74" x14ac:dyDescent="0.25">
      <c r="A397" s="3" t="s">
        <v>66</v>
      </c>
      <c r="B397" s="1" t="s">
        <v>94</v>
      </c>
      <c r="C397" s="1" t="s">
        <v>59</v>
      </c>
      <c r="D397" s="1" t="s">
        <v>77</v>
      </c>
      <c r="E397" s="1" t="s">
        <v>2851</v>
      </c>
      <c r="F397" s="3" t="s">
        <v>1632</v>
      </c>
      <c r="G397" s="3" t="s">
        <v>1633</v>
      </c>
      <c r="H397" s="2" t="s">
        <v>1634</v>
      </c>
      <c r="I397" s="3"/>
      <c r="J397" s="3"/>
      <c r="K397" s="3"/>
      <c r="L397" s="3">
        <v>0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1">
        <f t="shared" si="12"/>
        <v>1</v>
      </c>
      <c r="U397" s="3" t="s">
        <v>101</v>
      </c>
      <c r="V397" s="3"/>
      <c r="W397" s="3" t="s">
        <v>203</v>
      </c>
      <c r="X397" s="3"/>
      <c r="Y397" s="3" t="s">
        <v>103</v>
      </c>
      <c r="Z397" s="3" t="s">
        <v>360</v>
      </c>
      <c r="AA397" s="3" t="s">
        <v>105</v>
      </c>
      <c r="AB397" s="3" t="s">
        <v>105</v>
      </c>
      <c r="AC397" s="3" t="s">
        <v>362</v>
      </c>
      <c r="AD397" s="3" t="s">
        <v>74</v>
      </c>
      <c r="AE397" s="3">
        <v>0</v>
      </c>
      <c r="AF397" s="4"/>
      <c r="AG397" s="1"/>
      <c r="AH397" s="3">
        <v>1</v>
      </c>
      <c r="AI397" s="1">
        <v>0</v>
      </c>
      <c r="AJ397" s="3">
        <v>1</v>
      </c>
      <c r="AK397" s="1">
        <v>0</v>
      </c>
      <c r="AL397" s="5">
        <v>0</v>
      </c>
      <c r="AM397" s="1">
        <v>0</v>
      </c>
      <c r="AN397" s="1">
        <v>0</v>
      </c>
      <c r="AO397" s="1">
        <v>0</v>
      </c>
      <c r="AP397" s="1">
        <v>0</v>
      </c>
      <c r="AQ397" s="3">
        <v>0</v>
      </c>
      <c r="AR397" s="3">
        <v>0</v>
      </c>
      <c r="AS397" s="3">
        <v>1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1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5">
        <f t="shared" si="13"/>
        <v>1</v>
      </c>
      <c r="BO397" s="3">
        <v>0</v>
      </c>
      <c r="BP397" s="1">
        <v>0</v>
      </c>
      <c r="BR397" s="3">
        <v>0</v>
      </c>
      <c r="BS397" s="3"/>
      <c r="BT397" s="3" t="s">
        <v>305</v>
      </c>
      <c r="BU397" s="3">
        <v>0</v>
      </c>
      <c r="BV397" s="3"/>
    </row>
    <row r="398" spans="1:74" x14ac:dyDescent="0.25">
      <c r="A398" s="3" t="s">
        <v>66</v>
      </c>
      <c r="B398" s="1" t="s">
        <v>94</v>
      </c>
      <c r="C398" s="1" t="s">
        <v>59</v>
      </c>
      <c r="D398" s="1" t="s">
        <v>77</v>
      </c>
      <c r="E398" s="1" t="s">
        <v>2851</v>
      </c>
      <c r="F398" s="1" t="s">
        <v>1635</v>
      </c>
      <c r="G398" s="1" t="s">
        <v>1636</v>
      </c>
      <c r="H398" s="2" t="s">
        <v>1637</v>
      </c>
      <c r="I398" s="1" t="s">
        <v>3030</v>
      </c>
      <c r="J398" s="1" t="s">
        <v>1638</v>
      </c>
      <c r="K398" s="1" t="s">
        <v>1639</v>
      </c>
      <c r="L398" s="1">
        <v>1</v>
      </c>
      <c r="M398" s="1">
        <v>1</v>
      </c>
      <c r="N398" s="1">
        <v>0</v>
      </c>
      <c r="O398" s="1">
        <v>1</v>
      </c>
      <c r="P398" s="1">
        <v>0</v>
      </c>
      <c r="Q398" s="1">
        <v>0</v>
      </c>
      <c r="R398" s="1">
        <v>0</v>
      </c>
      <c r="S398" s="1">
        <v>0</v>
      </c>
      <c r="T398" s="1">
        <f t="shared" si="12"/>
        <v>3</v>
      </c>
      <c r="U398" s="3" t="s">
        <v>240</v>
      </c>
      <c r="V398" s="3">
        <v>5</v>
      </c>
      <c r="W398" s="3" t="s">
        <v>203</v>
      </c>
      <c r="X398" s="3">
        <v>12</v>
      </c>
      <c r="Y398" s="3" t="s">
        <v>103</v>
      </c>
      <c r="Z398" s="3" t="s">
        <v>360</v>
      </c>
      <c r="AA398" s="3" t="s">
        <v>105</v>
      </c>
      <c r="AB398" s="3" t="s">
        <v>105</v>
      </c>
      <c r="AC398" s="3" t="s">
        <v>362</v>
      </c>
      <c r="AD398" s="3" t="s">
        <v>74</v>
      </c>
      <c r="AE398" s="3">
        <v>0</v>
      </c>
      <c r="AF398" s="4"/>
      <c r="AG398" s="1" t="s">
        <v>188</v>
      </c>
      <c r="AH398" s="3">
        <v>1</v>
      </c>
      <c r="AI398" s="1">
        <v>0</v>
      </c>
      <c r="AJ398" s="3">
        <v>1</v>
      </c>
      <c r="AK398" s="1">
        <v>0</v>
      </c>
      <c r="AL398" s="5">
        <v>0</v>
      </c>
      <c r="AM398" s="1">
        <v>0</v>
      </c>
      <c r="AN398" s="1">
        <v>0</v>
      </c>
      <c r="AO398" s="1">
        <v>0</v>
      </c>
      <c r="AP398" s="1">
        <v>1</v>
      </c>
      <c r="AQ398" s="1">
        <v>1</v>
      </c>
      <c r="AR398" s="1">
        <v>1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5">
        <f t="shared" si="13"/>
        <v>2</v>
      </c>
      <c r="BO398" s="1">
        <v>1</v>
      </c>
      <c r="BP398" s="1">
        <v>1</v>
      </c>
      <c r="BR398" s="1">
        <v>0</v>
      </c>
      <c r="BS398" s="4" t="s">
        <v>1640</v>
      </c>
      <c r="BV398" s="5"/>
    </row>
    <row r="399" spans="1:74" x14ac:dyDescent="0.25">
      <c r="A399" s="3" t="s">
        <v>66</v>
      </c>
      <c r="B399" s="1" t="s">
        <v>94</v>
      </c>
      <c r="C399" s="1" t="s">
        <v>59</v>
      </c>
      <c r="D399" s="1" t="s">
        <v>77</v>
      </c>
      <c r="E399" s="1" t="s">
        <v>2851</v>
      </c>
      <c r="F399" s="1" t="s">
        <v>1635</v>
      </c>
      <c r="G399" s="1" t="s">
        <v>1636</v>
      </c>
      <c r="H399" s="2" t="s">
        <v>1641</v>
      </c>
      <c r="I399" s="1" t="s">
        <v>3031</v>
      </c>
      <c r="J399" s="1" t="s">
        <v>1642</v>
      </c>
      <c r="K399" s="1" t="s">
        <v>1643</v>
      </c>
      <c r="L399" s="1">
        <v>1</v>
      </c>
      <c r="M399" s="1">
        <v>1</v>
      </c>
      <c r="N399" s="1">
        <v>0</v>
      </c>
      <c r="O399" s="1">
        <v>1</v>
      </c>
      <c r="P399" s="1">
        <v>1</v>
      </c>
      <c r="Q399" s="1">
        <v>0</v>
      </c>
      <c r="R399" s="1">
        <v>1</v>
      </c>
      <c r="S399" s="1">
        <v>0</v>
      </c>
      <c r="T399" s="1">
        <f t="shared" si="12"/>
        <v>5</v>
      </c>
      <c r="U399" s="3" t="s">
        <v>240</v>
      </c>
      <c r="V399" s="3">
        <v>4</v>
      </c>
      <c r="W399" s="3" t="s">
        <v>203</v>
      </c>
      <c r="X399" s="3">
        <v>9.3000000000000007</v>
      </c>
      <c r="Y399" s="3" t="s">
        <v>103</v>
      </c>
      <c r="Z399" s="3" t="s">
        <v>8</v>
      </c>
      <c r="AA399" s="3" t="s">
        <v>105</v>
      </c>
      <c r="AB399" s="3" t="s">
        <v>105</v>
      </c>
      <c r="AC399" s="3" t="s">
        <v>362</v>
      </c>
      <c r="AD399" s="3" t="s">
        <v>74</v>
      </c>
      <c r="AE399" s="3">
        <v>1</v>
      </c>
      <c r="AF399" s="4"/>
      <c r="AG399" s="1" t="s">
        <v>188</v>
      </c>
      <c r="AH399" s="3">
        <v>1</v>
      </c>
      <c r="AI399" s="1">
        <v>0</v>
      </c>
      <c r="AJ399" s="3">
        <v>0</v>
      </c>
      <c r="AK399" s="1">
        <v>0</v>
      </c>
      <c r="AL399" s="5">
        <v>0</v>
      </c>
      <c r="AM399" s="1">
        <v>1</v>
      </c>
      <c r="AN399" s="1">
        <v>1</v>
      </c>
      <c r="AO399" s="1">
        <v>1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1</v>
      </c>
      <c r="AX399" s="1">
        <v>0</v>
      </c>
      <c r="AY399" s="1">
        <v>1</v>
      </c>
      <c r="AZ399" s="1">
        <v>1</v>
      </c>
      <c r="BA399" s="1">
        <v>0</v>
      </c>
      <c r="BB399" s="1">
        <v>0</v>
      </c>
      <c r="BC399" s="1">
        <v>1</v>
      </c>
      <c r="BD399" s="1">
        <v>1</v>
      </c>
      <c r="BE399" s="1">
        <v>1</v>
      </c>
      <c r="BF399" s="1">
        <v>1</v>
      </c>
      <c r="BG399" s="1">
        <v>1</v>
      </c>
      <c r="BH399" s="1">
        <v>1</v>
      </c>
      <c r="BI399" s="1">
        <v>1</v>
      </c>
      <c r="BJ399" s="1">
        <v>1</v>
      </c>
      <c r="BK399" s="1">
        <v>1</v>
      </c>
      <c r="BL399" s="1">
        <v>0</v>
      </c>
      <c r="BM399" s="1">
        <v>0</v>
      </c>
      <c r="BN399" s="5">
        <f t="shared" si="13"/>
        <v>12</v>
      </c>
      <c r="BO399" s="1">
        <v>1</v>
      </c>
      <c r="BP399" s="1">
        <v>1</v>
      </c>
      <c r="BR399" s="1">
        <v>0</v>
      </c>
      <c r="BS399" s="4" t="s">
        <v>1644</v>
      </c>
      <c r="BT399" s="1" t="s">
        <v>114</v>
      </c>
      <c r="BV399" s="5"/>
    </row>
    <row r="400" spans="1:74" x14ac:dyDescent="0.25">
      <c r="A400" s="3" t="s">
        <v>66</v>
      </c>
      <c r="B400" s="1" t="s">
        <v>94</v>
      </c>
      <c r="C400" s="1" t="s">
        <v>59</v>
      </c>
      <c r="D400" s="1" t="s">
        <v>77</v>
      </c>
      <c r="E400" s="1" t="s">
        <v>2851</v>
      </c>
      <c r="F400" s="1" t="s">
        <v>1635</v>
      </c>
      <c r="G400" s="1" t="s">
        <v>1636</v>
      </c>
      <c r="H400" s="2" t="s">
        <v>1645</v>
      </c>
      <c r="I400" s="1" t="s">
        <v>3032</v>
      </c>
      <c r="J400" s="1" t="s">
        <v>1646</v>
      </c>
      <c r="K400" s="1" t="s">
        <v>1647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0</v>
      </c>
      <c r="R400" s="1">
        <v>0</v>
      </c>
      <c r="S400" s="1">
        <v>0</v>
      </c>
      <c r="T400" s="1">
        <f t="shared" si="12"/>
        <v>5</v>
      </c>
      <c r="U400" s="3" t="s">
        <v>101</v>
      </c>
      <c r="V400" s="3">
        <v>10.515599999999999</v>
      </c>
      <c r="W400" s="3" t="s">
        <v>203</v>
      </c>
      <c r="X400" s="3">
        <v>9.6886665999999995</v>
      </c>
      <c r="Y400" s="3" t="s">
        <v>103</v>
      </c>
      <c r="Z400" s="3" t="s">
        <v>421</v>
      </c>
      <c r="AA400" s="3" t="s">
        <v>105</v>
      </c>
      <c r="AB400" s="3" t="s">
        <v>105</v>
      </c>
      <c r="AC400" s="3" t="s">
        <v>362</v>
      </c>
      <c r="AD400" s="3" t="s">
        <v>74</v>
      </c>
      <c r="AE400" s="3">
        <v>0</v>
      </c>
      <c r="AF400" s="4"/>
      <c r="AG400" s="1" t="s">
        <v>188</v>
      </c>
      <c r="AH400" s="3">
        <v>1</v>
      </c>
      <c r="AI400" s="1">
        <v>0</v>
      </c>
      <c r="AJ400" s="3">
        <v>1</v>
      </c>
      <c r="AK400" s="1">
        <v>0</v>
      </c>
      <c r="AL400" s="5">
        <v>0</v>
      </c>
      <c r="AM400" s="1">
        <v>1</v>
      </c>
      <c r="AN400" s="1">
        <v>1</v>
      </c>
      <c r="AO400" s="1">
        <v>1</v>
      </c>
      <c r="AP400" s="1">
        <v>1</v>
      </c>
      <c r="AQ400" s="1">
        <v>1</v>
      </c>
      <c r="AR400" s="1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1</v>
      </c>
      <c r="AZ400" s="1">
        <v>1</v>
      </c>
      <c r="BA400" s="1">
        <v>0</v>
      </c>
      <c r="BB400" s="1">
        <v>0</v>
      </c>
      <c r="BC400" s="1">
        <v>1</v>
      </c>
      <c r="BD400" s="1">
        <v>1</v>
      </c>
      <c r="BE400" s="1">
        <v>1</v>
      </c>
      <c r="BF400" s="1">
        <v>1</v>
      </c>
      <c r="BG400" s="1">
        <v>1</v>
      </c>
      <c r="BH400" s="1">
        <v>1</v>
      </c>
      <c r="BI400" s="1">
        <v>1</v>
      </c>
      <c r="BJ400" s="1">
        <v>0</v>
      </c>
      <c r="BK400" s="1">
        <v>1</v>
      </c>
      <c r="BL400" s="1">
        <v>0</v>
      </c>
      <c r="BM400" s="1">
        <v>0</v>
      </c>
      <c r="BN400" s="5">
        <f t="shared" si="13"/>
        <v>12</v>
      </c>
      <c r="BO400" s="1">
        <v>0</v>
      </c>
      <c r="BR400" s="1">
        <v>0</v>
      </c>
      <c r="BS400" s="4" t="s">
        <v>1648</v>
      </c>
      <c r="BT400" s="1" t="s">
        <v>76</v>
      </c>
      <c r="BV400" s="5"/>
    </row>
    <row r="401" spans="1:74" x14ac:dyDescent="0.25">
      <c r="A401" s="3" t="s">
        <v>66</v>
      </c>
      <c r="B401" s="1" t="s">
        <v>94</v>
      </c>
      <c r="C401" s="1" t="s">
        <v>59</v>
      </c>
      <c r="D401" s="1" t="s">
        <v>77</v>
      </c>
      <c r="E401" s="1" t="s">
        <v>2851</v>
      </c>
      <c r="F401" s="1" t="s">
        <v>1635</v>
      </c>
      <c r="G401" s="1" t="s">
        <v>1636</v>
      </c>
      <c r="H401" s="2" t="s">
        <v>1649</v>
      </c>
      <c r="I401" s="1" t="s">
        <v>873</v>
      </c>
      <c r="J401" s="1" t="s">
        <v>1650</v>
      </c>
      <c r="K401" s="1" t="s">
        <v>1651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0</v>
      </c>
      <c r="R401" s="1">
        <v>1</v>
      </c>
      <c r="S401" s="1">
        <v>0</v>
      </c>
      <c r="T401" s="1">
        <f t="shared" ref="T401:T465" si="14">SUM(L401:S401)</f>
        <v>6</v>
      </c>
      <c r="U401" s="3" t="s">
        <v>240</v>
      </c>
      <c r="V401" s="3">
        <v>10</v>
      </c>
      <c r="W401" s="3" t="s">
        <v>102</v>
      </c>
      <c r="X401" s="3">
        <v>18</v>
      </c>
      <c r="Y401" s="3" t="s">
        <v>103</v>
      </c>
      <c r="Z401" s="3" t="s">
        <v>222</v>
      </c>
      <c r="AA401" s="3" t="s">
        <v>105</v>
      </c>
      <c r="AB401" s="3" t="s">
        <v>105</v>
      </c>
      <c r="AC401" s="3" t="s">
        <v>362</v>
      </c>
      <c r="AD401" s="3" t="s">
        <v>74</v>
      </c>
      <c r="AE401" s="3">
        <v>0</v>
      </c>
      <c r="AF401" s="4"/>
      <c r="AG401" s="1" t="s">
        <v>188</v>
      </c>
      <c r="AH401" s="3">
        <v>1</v>
      </c>
      <c r="AI401" s="1">
        <v>0</v>
      </c>
      <c r="AJ401" s="3">
        <v>1</v>
      </c>
      <c r="AK401" s="1">
        <v>1</v>
      </c>
      <c r="AL401" s="5">
        <v>0</v>
      </c>
      <c r="AM401" s="1">
        <v>1</v>
      </c>
      <c r="AN401" s="1">
        <v>1</v>
      </c>
      <c r="AO401" s="1">
        <v>1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5">
        <v>0</v>
      </c>
      <c r="AV401" s="1">
        <v>1</v>
      </c>
      <c r="AW401" s="1">
        <v>1</v>
      </c>
      <c r="AX401" s="1">
        <v>1</v>
      </c>
      <c r="AY401" s="1">
        <v>1</v>
      </c>
      <c r="AZ401" s="1">
        <v>1</v>
      </c>
      <c r="BA401" s="1">
        <v>0</v>
      </c>
      <c r="BB401" s="1">
        <v>1</v>
      </c>
      <c r="BC401" s="1">
        <v>1</v>
      </c>
      <c r="BD401" s="1">
        <v>1</v>
      </c>
      <c r="BE401" s="1">
        <v>1</v>
      </c>
      <c r="BF401" s="1">
        <v>1</v>
      </c>
      <c r="BG401" s="1">
        <v>1</v>
      </c>
      <c r="BH401" s="1">
        <v>1</v>
      </c>
      <c r="BI401" s="1">
        <v>1</v>
      </c>
      <c r="BJ401" s="1">
        <v>1</v>
      </c>
      <c r="BK401" s="1">
        <v>1</v>
      </c>
      <c r="BL401" s="1">
        <v>0</v>
      </c>
      <c r="BM401" s="1">
        <v>0</v>
      </c>
      <c r="BN401" s="5">
        <f t="shared" si="13"/>
        <v>15</v>
      </c>
      <c r="BO401" s="1">
        <v>0</v>
      </c>
      <c r="BR401" s="1">
        <v>0</v>
      </c>
      <c r="BS401" s="4" t="s">
        <v>1652</v>
      </c>
      <c r="BT401" s="1" t="s">
        <v>76</v>
      </c>
      <c r="BV401" s="5"/>
    </row>
    <row r="402" spans="1:74" x14ac:dyDescent="0.25">
      <c r="A402" s="3" t="s">
        <v>66</v>
      </c>
      <c r="B402" s="1" t="s">
        <v>94</v>
      </c>
      <c r="C402" s="1" t="s">
        <v>59</v>
      </c>
      <c r="D402" s="1" t="s">
        <v>77</v>
      </c>
      <c r="E402" s="1" t="s">
        <v>2851</v>
      </c>
      <c r="F402" s="1" t="s">
        <v>1635</v>
      </c>
      <c r="G402" s="1" t="s">
        <v>1633</v>
      </c>
      <c r="H402" s="2" t="s">
        <v>1653</v>
      </c>
      <c r="I402" s="1" t="s">
        <v>1654</v>
      </c>
      <c r="L402" s="1">
        <v>1</v>
      </c>
      <c r="M402" s="1">
        <v>1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f t="shared" si="14"/>
        <v>3</v>
      </c>
      <c r="U402" s="3" t="s">
        <v>101</v>
      </c>
      <c r="V402" s="3">
        <v>13</v>
      </c>
      <c r="W402" s="3" t="s">
        <v>203</v>
      </c>
      <c r="X402" s="3">
        <v>7</v>
      </c>
      <c r="Y402" s="3" t="s">
        <v>103</v>
      </c>
      <c r="Z402" s="3" t="s">
        <v>360</v>
      </c>
      <c r="AA402" s="3" t="s">
        <v>105</v>
      </c>
      <c r="AB402" s="3" t="s">
        <v>105</v>
      </c>
      <c r="AC402" s="3" t="s">
        <v>362</v>
      </c>
      <c r="AD402" s="3" t="s">
        <v>74</v>
      </c>
      <c r="AE402" s="3">
        <v>0</v>
      </c>
      <c r="AF402" s="4"/>
      <c r="AG402" s="1" t="s">
        <v>152</v>
      </c>
      <c r="AH402" s="3">
        <v>1</v>
      </c>
      <c r="AI402" s="1">
        <v>0</v>
      </c>
      <c r="AJ402" s="3">
        <v>0</v>
      </c>
      <c r="AK402" s="1">
        <v>1</v>
      </c>
      <c r="AL402" s="5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5">
        <f t="shared" si="13"/>
        <v>1</v>
      </c>
      <c r="BO402" s="1">
        <v>1</v>
      </c>
      <c r="BP402" s="1">
        <v>1</v>
      </c>
      <c r="BR402" s="1">
        <v>0</v>
      </c>
      <c r="BS402" s="4">
        <v>70</v>
      </c>
      <c r="BT402" s="1" t="s">
        <v>114</v>
      </c>
      <c r="BV402" s="5"/>
    </row>
    <row r="403" spans="1:74" x14ac:dyDescent="0.25">
      <c r="A403" s="3" t="s">
        <v>66</v>
      </c>
      <c r="B403" s="1" t="s">
        <v>94</v>
      </c>
      <c r="C403" s="1" t="s">
        <v>59</v>
      </c>
      <c r="D403" s="1" t="s">
        <v>77</v>
      </c>
      <c r="E403" s="1" t="s">
        <v>2851</v>
      </c>
      <c r="F403" s="1" t="s">
        <v>1635</v>
      </c>
      <c r="G403" s="1" t="s">
        <v>1633</v>
      </c>
      <c r="H403" s="2" t="s">
        <v>1655</v>
      </c>
      <c r="I403" s="1" t="s">
        <v>755</v>
      </c>
      <c r="J403" s="1" t="s">
        <v>1656</v>
      </c>
      <c r="K403" s="1" t="s">
        <v>1657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0</v>
      </c>
      <c r="T403" s="1">
        <f t="shared" si="14"/>
        <v>7</v>
      </c>
      <c r="U403" s="3" t="s">
        <v>101</v>
      </c>
      <c r="V403" s="3">
        <v>13</v>
      </c>
      <c r="W403" s="3" t="s">
        <v>203</v>
      </c>
      <c r="X403" s="3">
        <v>8.1999999999999993</v>
      </c>
      <c r="Y403" s="3" t="s">
        <v>103</v>
      </c>
      <c r="Z403" s="3" t="s">
        <v>104</v>
      </c>
      <c r="AA403" s="3" t="s">
        <v>105</v>
      </c>
      <c r="AB403" s="3" t="s">
        <v>105</v>
      </c>
      <c r="AC403" s="3" t="s">
        <v>362</v>
      </c>
      <c r="AD403" s="3" t="s">
        <v>74</v>
      </c>
      <c r="AE403" s="3">
        <v>0</v>
      </c>
      <c r="AF403" s="4"/>
      <c r="AG403" s="1" t="s">
        <v>188</v>
      </c>
      <c r="AH403" s="3">
        <v>1</v>
      </c>
      <c r="AI403" s="1">
        <v>0</v>
      </c>
      <c r="AJ403" s="3">
        <v>0</v>
      </c>
      <c r="AK403" s="1">
        <v>0</v>
      </c>
      <c r="AL403" s="5">
        <v>0</v>
      </c>
      <c r="AM403" s="1">
        <v>1</v>
      </c>
      <c r="AN403" s="1">
        <v>1</v>
      </c>
      <c r="AO403" s="1">
        <v>1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1</v>
      </c>
      <c r="AX403" s="1">
        <v>1</v>
      </c>
      <c r="AY403" s="1">
        <v>1</v>
      </c>
      <c r="AZ403" s="1">
        <v>1</v>
      </c>
      <c r="BA403" s="1">
        <v>0</v>
      </c>
      <c r="BB403" s="1">
        <v>0</v>
      </c>
      <c r="BC403" s="1">
        <v>1</v>
      </c>
      <c r="BD403" s="1">
        <v>1</v>
      </c>
      <c r="BE403" s="1">
        <v>1</v>
      </c>
      <c r="BF403" s="1">
        <v>1</v>
      </c>
      <c r="BG403" s="1">
        <v>1</v>
      </c>
      <c r="BH403" s="1">
        <v>1</v>
      </c>
      <c r="BI403" s="1">
        <v>1</v>
      </c>
      <c r="BJ403" s="1">
        <v>1</v>
      </c>
      <c r="BK403" s="1">
        <v>1</v>
      </c>
      <c r="BL403" s="1">
        <v>0</v>
      </c>
      <c r="BM403" s="1">
        <v>0</v>
      </c>
      <c r="BN403" s="5">
        <f t="shared" si="13"/>
        <v>13</v>
      </c>
      <c r="BO403" s="1">
        <v>0</v>
      </c>
      <c r="BR403" s="1">
        <v>0</v>
      </c>
      <c r="BS403" s="4" t="s">
        <v>1658</v>
      </c>
      <c r="BT403" s="1" t="s">
        <v>76</v>
      </c>
      <c r="BV403" s="5"/>
    </row>
    <row r="404" spans="1:74" x14ac:dyDescent="0.25">
      <c r="A404" s="3" t="s">
        <v>66</v>
      </c>
      <c r="B404" s="1" t="s">
        <v>94</v>
      </c>
      <c r="C404" s="1" t="s">
        <v>59</v>
      </c>
      <c r="D404" s="1" t="s">
        <v>77</v>
      </c>
      <c r="E404" s="1" t="s">
        <v>2851</v>
      </c>
      <c r="F404" s="1" t="s">
        <v>1635</v>
      </c>
      <c r="G404" s="1" t="s">
        <v>1633</v>
      </c>
      <c r="H404" s="2" t="s">
        <v>3252</v>
      </c>
      <c r="L404" s="1">
        <v>1</v>
      </c>
      <c r="M404" s="1">
        <v>1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f t="shared" si="14"/>
        <v>3</v>
      </c>
      <c r="U404" s="3" t="s">
        <v>101</v>
      </c>
      <c r="V404" s="3">
        <v>13</v>
      </c>
      <c r="W404" s="3" t="s">
        <v>203</v>
      </c>
      <c r="X404" s="3">
        <v>7</v>
      </c>
      <c r="Y404" s="3" t="s">
        <v>103</v>
      </c>
      <c r="Z404" s="3" t="s">
        <v>360</v>
      </c>
      <c r="AA404" s="3" t="s">
        <v>105</v>
      </c>
      <c r="AB404" s="3" t="s">
        <v>105</v>
      </c>
      <c r="AC404" s="3" t="s">
        <v>362</v>
      </c>
      <c r="AD404" s="3" t="s">
        <v>74</v>
      </c>
      <c r="AE404" s="3">
        <v>0</v>
      </c>
      <c r="AF404" s="4"/>
      <c r="AG404" s="1"/>
      <c r="AH404" s="3">
        <v>1</v>
      </c>
      <c r="AI404" s="1">
        <v>0</v>
      </c>
      <c r="AJ404" s="3">
        <v>1</v>
      </c>
      <c r="AK404" s="1">
        <v>0</v>
      </c>
      <c r="AL404" s="5">
        <v>0</v>
      </c>
      <c r="AM404" s="1">
        <v>0</v>
      </c>
      <c r="AN404" s="1">
        <v>0</v>
      </c>
      <c r="AO404" s="1">
        <v>0</v>
      </c>
      <c r="AP404" s="1">
        <v>1</v>
      </c>
      <c r="AQ404" s="1">
        <v>1</v>
      </c>
      <c r="AR404" s="1">
        <v>1</v>
      </c>
      <c r="AS404" s="1">
        <v>1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5">
        <f t="shared" si="13"/>
        <v>3</v>
      </c>
      <c r="BO404" s="1">
        <v>1</v>
      </c>
      <c r="BP404" s="1">
        <v>1</v>
      </c>
      <c r="BR404" s="1">
        <v>0</v>
      </c>
      <c r="BS404" s="4">
        <v>24</v>
      </c>
      <c r="BV404" s="5"/>
    </row>
    <row r="405" spans="1:74" x14ac:dyDescent="0.25">
      <c r="A405" s="3" t="s">
        <v>66</v>
      </c>
      <c r="B405" s="1" t="s">
        <v>94</v>
      </c>
      <c r="C405" s="1" t="s">
        <v>59</v>
      </c>
      <c r="D405" s="1" t="s">
        <v>77</v>
      </c>
      <c r="E405" s="1" t="s">
        <v>2851</v>
      </c>
      <c r="F405" s="1" t="s">
        <v>1635</v>
      </c>
      <c r="G405" s="1" t="s">
        <v>1633</v>
      </c>
      <c r="H405" s="2" t="s">
        <v>3251</v>
      </c>
      <c r="L405" s="1">
        <v>1</v>
      </c>
      <c r="M405" s="1">
        <v>1</v>
      </c>
      <c r="N405" s="1">
        <v>1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f t="shared" si="14"/>
        <v>4</v>
      </c>
      <c r="U405" s="3" t="s">
        <v>101</v>
      </c>
      <c r="V405" s="3">
        <v>13</v>
      </c>
      <c r="W405" s="3" t="s">
        <v>203</v>
      </c>
      <c r="X405" s="3">
        <v>7</v>
      </c>
      <c r="Y405" s="3" t="s">
        <v>103</v>
      </c>
      <c r="Z405" s="3" t="s">
        <v>8</v>
      </c>
      <c r="AA405" s="3" t="s">
        <v>105</v>
      </c>
      <c r="AB405" s="3" t="s">
        <v>105</v>
      </c>
      <c r="AC405" s="3" t="s">
        <v>362</v>
      </c>
      <c r="AD405" s="3" t="s">
        <v>74</v>
      </c>
      <c r="AE405" s="3">
        <v>0</v>
      </c>
      <c r="AF405" s="4"/>
      <c r="AG405" s="1"/>
      <c r="AH405" s="3">
        <v>1</v>
      </c>
      <c r="AI405" s="1">
        <v>0</v>
      </c>
      <c r="AJ405" s="3">
        <v>0</v>
      </c>
      <c r="AK405" s="1">
        <v>0</v>
      </c>
      <c r="AL405" s="5">
        <v>1</v>
      </c>
      <c r="AM405" s="1">
        <v>1</v>
      </c>
      <c r="AN405" s="1">
        <v>1</v>
      </c>
      <c r="AO405" s="1">
        <v>1</v>
      </c>
      <c r="AP405" s="1">
        <v>0</v>
      </c>
      <c r="AQ405" s="1">
        <v>0</v>
      </c>
      <c r="AR405" s="1">
        <v>0</v>
      </c>
      <c r="AS405" s="1">
        <v>0</v>
      </c>
      <c r="AT405" s="1">
        <v>1</v>
      </c>
      <c r="AU405" s="1">
        <v>0</v>
      </c>
      <c r="AV405" s="1">
        <v>1</v>
      </c>
      <c r="AW405" s="1">
        <v>1</v>
      </c>
      <c r="AX405" s="1">
        <v>1</v>
      </c>
      <c r="AY405" s="1">
        <v>1</v>
      </c>
      <c r="AZ405" s="1">
        <v>1</v>
      </c>
      <c r="BA405" s="1">
        <v>0</v>
      </c>
      <c r="BB405" s="1">
        <v>0</v>
      </c>
      <c r="BC405" s="1">
        <v>1</v>
      </c>
      <c r="BD405" s="1">
        <v>1</v>
      </c>
      <c r="BE405" s="1">
        <v>1</v>
      </c>
      <c r="BF405" s="1">
        <v>1</v>
      </c>
      <c r="BG405" s="1">
        <v>1</v>
      </c>
      <c r="BH405" s="7">
        <v>1</v>
      </c>
      <c r="BI405" s="1">
        <v>1</v>
      </c>
      <c r="BJ405" s="1">
        <v>0</v>
      </c>
      <c r="BK405" s="1">
        <v>0</v>
      </c>
      <c r="BL405" s="1">
        <v>0</v>
      </c>
      <c r="BM405" s="1">
        <v>0</v>
      </c>
      <c r="BN405" s="5">
        <f t="shared" si="13"/>
        <v>13</v>
      </c>
      <c r="BO405" s="1">
        <v>1</v>
      </c>
      <c r="BP405" s="1">
        <v>1</v>
      </c>
      <c r="BR405" s="1">
        <v>0</v>
      </c>
      <c r="BS405" s="4" t="s">
        <v>1659</v>
      </c>
      <c r="BT405" s="1" t="s">
        <v>114</v>
      </c>
      <c r="BV405" s="5"/>
    </row>
    <row r="406" spans="1:74" x14ac:dyDescent="0.25">
      <c r="A406" s="3" t="s">
        <v>66</v>
      </c>
      <c r="B406" s="1" t="s">
        <v>94</v>
      </c>
      <c r="C406" s="1" t="s">
        <v>59</v>
      </c>
      <c r="D406" s="1" t="s">
        <v>77</v>
      </c>
      <c r="E406" s="1" t="s">
        <v>2851</v>
      </c>
      <c r="F406" s="1" t="s">
        <v>1635</v>
      </c>
      <c r="G406" s="1" t="s">
        <v>1660</v>
      </c>
      <c r="H406" s="2" t="s">
        <v>1661</v>
      </c>
      <c r="I406" s="1" t="s">
        <v>1667</v>
      </c>
      <c r="L406" s="1">
        <v>1</v>
      </c>
      <c r="M406" s="1">
        <v>1</v>
      </c>
      <c r="N406" s="1">
        <v>1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f t="shared" si="14"/>
        <v>4</v>
      </c>
      <c r="U406" s="3" t="s">
        <v>240</v>
      </c>
      <c r="V406" s="3">
        <v>3</v>
      </c>
      <c r="W406" s="3" t="s">
        <v>203</v>
      </c>
      <c r="X406" s="3">
        <v>3.2</v>
      </c>
      <c r="Y406" s="3" t="s">
        <v>103</v>
      </c>
      <c r="Z406" s="3" t="s">
        <v>8</v>
      </c>
      <c r="AA406" s="3" t="s">
        <v>105</v>
      </c>
      <c r="AB406" s="3" t="s">
        <v>105</v>
      </c>
      <c r="AC406" s="3" t="s">
        <v>146</v>
      </c>
      <c r="AD406" s="3" t="s">
        <v>74</v>
      </c>
      <c r="AE406" s="3">
        <v>0</v>
      </c>
      <c r="AF406" s="4"/>
      <c r="AG406" s="1" t="s">
        <v>188</v>
      </c>
      <c r="AH406" s="3">
        <v>1</v>
      </c>
      <c r="AI406" s="1">
        <v>0</v>
      </c>
      <c r="AJ406" s="3">
        <v>0</v>
      </c>
      <c r="AK406" s="1">
        <v>0</v>
      </c>
      <c r="AL406" s="5">
        <v>0</v>
      </c>
      <c r="AM406" s="1">
        <v>1</v>
      </c>
      <c r="AN406" s="1">
        <v>1</v>
      </c>
      <c r="AO406" s="1">
        <v>1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1</v>
      </c>
      <c r="AW406" s="1">
        <v>1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1</v>
      </c>
      <c r="BD406" s="1">
        <v>1</v>
      </c>
      <c r="BE406" s="1">
        <v>1</v>
      </c>
      <c r="BF406" s="1">
        <v>1</v>
      </c>
      <c r="BG406" s="1">
        <v>1</v>
      </c>
      <c r="BH406" s="1">
        <v>1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5">
        <f t="shared" si="13"/>
        <v>8</v>
      </c>
      <c r="BO406" s="1">
        <v>1</v>
      </c>
      <c r="BP406" s="1">
        <v>1</v>
      </c>
      <c r="BR406" s="1">
        <v>0</v>
      </c>
      <c r="BS406" s="4" t="s">
        <v>1662</v>
      </c>
      <c r="BT406" s="1" t="s">
        <v>114</v>
      </c>
      <c r="BV406" s="5"/>
    </row>
    <row r="407" spans="1:74" x14ac:dyDescent="0.25">
      <c r="A407" s="3" t="s">
        <v>66</v>
      </c>
      <c r="B407" s="1" t="s">
        <v>94</v>
      </c>
      <c r="C407" s="1" t="s">
        <v>59</v>
      </c>
      <c r="D407" s="1" t="s">
        <v>77</v>
      </c>
      <c r="E407" s="1" t="s">
        <v>2851</v>
      </c>
      <c r="F407" s="1" t="s">
        <v>1635</v>
      </c>
      <c r="G407" s="1" t="s">
        <v>1660</v>
      </c>
      <c r="H407" s="2" t="s">
        <v>1663</v>
      </c>
      <c r="I407" s="1" t="s">
        <v>3020</v>
      </c>
      <c r="J407" s="1" t="s">
        <v>1664</v>
      </c>
      <c r="L407" s="1">
        <v>1</v>
      </c>
      <c r="M407" s="1">
        <v>1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f t="shared" si="14"/>
        <v>2</v>
      </c>
      <c r="U407" s="3" t="s">
        <v>101</v>
      </c>
      <c r="V407" s="3">
        <v>25</v>
      </c>
      <c r="W407" s="3" t="s">
        <v>203</v>
      </c>
      <c r="X407" s="3">
        <v>4.7</v>
      </c>
      <c r="Y407" s="3" t="s">
        <v>103</v>
      </c>
      <c r="Z407" s="3" t="s">
        <v>8</v>
      </c>
      <c r="AA407" s="3" t="s">
        <v>105</v>
      </c>
      <c r="AB407" s="3" t="s">
        <v>105</v>
      </c>
      <c r="AC407" s="3" t="s">
        <v>146</v>
      </c>
      <c r="AD407" s="3" t="s">
        <v>74</v>
      </c>
      <c r="AE407" s="3">
        <v>0</v>
      </c>
      <c r="AF407" s="4" t="s">
        <v>188</v>
      </c>
      <c r="AG407" s="1" t="s">
        <v>188</v>
      </c>
      <c r="AH407" s="3">
        <v>1</v>
      </c>
      <c r="AI407" s="1">
        <v>0</v>
      </c>
      <c r="AJ407" s="3">
        <v>0</v>
      </c>
      <c r="AK407" s="1">
        <v>0</v>
      </c>
      <c r="AL407" s="5">
        <v>0</v>
      </c>
      <c r="AM407" s="1">
        <v>1</v>
      </c>
      <c r="AN407" s="1">
        <v>1</v>
      </c>
      <c r="AO407" s="1">
        <v>1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1</v>
      </c>
      <c r="AX407" s="1">
        <v>1</v>
      </c>
      <c r="AY407" s="1">
        <v>1</v>
      </c>
      <c r="AZ407" s="1">
        <v>1</v>
      </c>
      <c r="BA407" s="1">
        <v>0</v>
      </c>
      <c r="BB407" s="1">
        <v>0</v>
      </c>
      <c r="BC407" s="1">
        <v>1</v>
      </c>
      <c r="BD407" s="1">
        <v>1</v>
      </c>
      <c r="BE407" s="1">
        <v>1</v>
      </c>
      <c r="BF407" s="1">
        <v>1</v>
      </c>
      <c r="BG407" s="1">
        <v>1</v>
      </c>
      <c r="BH407" s="1">
        <v>1</v>
      </c>
      <c r="BI407" s="1">
        <v>1</v>
      </c>
      <c r="BJ407" s="1">
        <v>1</v>
      </c>
      <c r="BK407" s="1">
        <v>1</v>
      </c>
      <c r="BL407" s="1">
        <v>0</v>
      </c>
      <c r="BM407" s="1">
        <v>0</v>
      </c>
      <c r="BN407" s="5">
        <f t="shared" si="13"/>
        <v>13</v>
      </c>
      <c r="BO407" s="1">
        <v>1</v>
      </c>
      <c r="BP407" s="1">
        <v>1</v>
      </c>
      <c r="BR407" s="1">
        <v>0</v>
      </c>
      <c r="BS407" s="4" t="s">
        <v>1665</v>
      </c>
      <c r="BT407" s="1" t="s">
        <v>76</v>
      </c>
      <c r="BV407" s="5"/>
    </row>
    <row r="408" spans="1:74" x14ac:dyDescent="0.25">
      <c r="A408" s="3" t="s">
        <v>66</v>
      </c>
      <c r="B408" s="1" t="s">
        <v>94</v>
      </c>
      <c r="C408" s="1" t="s">
        <v>59</v>
      </c>
      <c r="D408" s="1" t="s">
        <v>77</v>
      </c>
      <c r="E408" s="1" t="s">
        <v>2851</v>
      </c>
      <c r="F408" s="1" t="s">
        <v>1635</v>
      </c>
      <c r="G408" s="1" t="s">
        <v>1660</v>
      </c>
      <c r="H408" s="2" t="s">
        <v>1666</v>
      </c>
      <c r="I408" s="1" t="s">
        <v>1667</v>
      </c>
      <c r="L408" s="1">
        <v>1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f t="shared" si="14"/>
        <v>2</v>
      </c>
      <c r="U408" s="3" t="s">
        <v>240</v>
      </c>
      <c r="V408" s="3">
        <v>7</v>
      </c>
      <c r="W408" s="3" t="s">
        <v>203</v>
      </c>
      <c r="X408" s="3">
        <v>5.2</v>
      </c>
      <c r="Y408" s="3" t="s">
        <v>103</v>
      </c>
      <c r="Z408" s="3" t="s">
        <v>8</v>
      </c>
      <c r="AA408" s="3" t="s">
        <v>105</v>
      </c>
      <c r="AB408" s="3" t="s">
        <v>105</v>
      </c>
      <c r="AC408" s="3" t="s">
        <v>146</v>
      </c>
      <c r="AD408" s="3" t="s">
        <v>74</v>
      </c>
      <c r="AE408" s="3">
        <v>0</v>
      </c>
      <c r="AF408" s="4"/>
      <c r="AG408" s="1" t="s">
        <v>188</v>
      </c>
      <c r="AH408" s="3">
        <v>1</v>
      </c>
      <c r="AI408" s="1">
        <v>0</v>
      </c>
      <c r="AJ408" s="3">
        <v>0</v>
      </c>
      <c r="AK408" s="1">
        <v>0</v>
      </c>
      <c r="AL408" s="5">
        <v>0</v>
      </c>
      <c r="AM408" s="1">
        <v>0</v>
      </c>
      <c r="AN408" s="1">
        <v>0</v>
      </c>
      <c r="AO408" s="1">
        <v>1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1</v>
      </c>
      <c r="BH408" s="1">
        <v>1</v>
      </c>
      <c r="BI408" s="1">
        <v>1</v>
      </c>
      <c r="BJ408" s="1">
        <v>1</v>
      </c>
      <c r="BK408" s="1">
        <v>1</v>
      </c>
      <c r="BL408" s="1">
        <v>0</v>
      </c>
      <c r="BM408" s="1">
        <v>0</v>
      </c>
      <c r="BN408" s="5">
        <f t="shared" si="13"/>
        <v>5</v>
      </c>
      <c r="BO408" s="1">
        <v>1</v>
      </c>
      <c r="BP408" s="1">
        <v>1</v>
      </c>
      <c r="BR408" s="1">
        <v>0</v>
      </c>
      <c r="BS408" s="4" t="s">
        <v>1668</v>
      </c>
      <c r="BV408" s="5"/>
    </row>
    <row r="409" spans="1:74" x14ac:dyDescent="0.25">
      <c r="A409" s="3" t="s">
        <v>66</v>
      </c>
      <c r="B409" s="1" t="s">
        <v>94</v>
      </c>
      <c r="C409" s="1" t="s">
        <v>59</v>
      </c>
      <c r="D409" s="1" t="s">
        <v>77</v>
      </c>
      <c r="E409" s="1" t="s">
        <v>2851</v>
      </c>
      <c r="F409" s="1" t="s">
        <v>1635</v>
      </c>
      <c r="G409" s="1" t="s">
        <v>1669</v>
      </c>
      <c r="H409" s="2" t="s">
        <v>1670</v>
      </c>
      <c r="I409" s="1" t="s">
        <v>3033</v>
      </c>
      <c r="L409" s="1">
        <v>1</v>
      </c>
      <c r="M409" s="1">
        <v>1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f t="shared" si="14"/>
        <v>2</v>
      </c>
      <c r="U409" s="3" t="s">
        <v>101</v>
      </c>
      <c r="V409" s="3">
        <v>18</v>
      </c>
      <c r="W409" s="3" t="s">
        <v>203</v>
      </c>
      <c r="X409" s="3">
        <v>3</v>
      </c>
      <c r="Y409" s="3" t="s">
        <v>103</v>
      </c>
      <c r="Z409" s="3" t="s">
        <v>8</v>
      </c>
      <c r="AA409" s="3" t="s">
        <v>105</v>
      </c>
      <c r="AB409" s="3" t="s">
        <v>105</v>
      </c>
      <c r="AC409" s="3" t="s">
        <v>362</v>
      </c>
      <c r="AD409" s="3" t="s">
        <v>74</v>
      </c>
      <c r="AE409" s="3">
        <v>0</v>
      </c>
      <c r="AF409" s="4"/>
      <c r="AG409" s="1" t="s">
        <v>188</v>
      </c>
      <c r="AH409" s="3">
        <v>1</v>
      </c>
      <c r="AI409" s="1">
        <v>0</v>
      </c>
      <c r="AJ409" s="3">
        <v>0</v>
      </c>
      <c r="AK409" s="1">
        <v>0</v>
      </c>
      <c r="AL409" s="5">
        <v>1</v>
      </c>
      <c r="AM409" s="1">
        <v>1</v>
      </c>
      <c r="AN409" s="1">
        <v>1</v>
      </c>
      <c r="AO409" s="1">
        <v>1</v>
      </c>
      <c r="AP409" s="1">
        <v>0</v>
      </c>
      <c r="AQ409" s="1">
        <v>0</v>
      </c>
      <c r="AR409" s="1">
        <v>0</v>
      </c>
      <c r="AS409" s="1">
        <v>0</v>
      </c>
      <c r="AT409" s="1">
        <v>1</v>
      </c>
      <c r="AU409" s="5">
        <v>1</v>
      </c>
      <c r="AV409" s="1">
        <v>0</v>
      </c>
      <c r="AW409" s="1">
        <v>1</v>
      </c>
      <c r="AX409" s="1">
        <v>1</v>
      </c>
      <c r="AY409" s="1">
        <v>1</v>
      </c>
      <c r="AZ409" s="1">
        <v>1</v>
      </c>
      <c r="BA409" s="1">
        <v>0</v>
      </c>
      <c r="BB409" s="1">
        <v>0</v>
      </c>
      <c r="BC409" s="1">
        <v>1</v>
      </c>
      <c r="BD409" s="1">
        <v>1</v>
      </c>
      <c r="BE409" s="1">
        <v>1</v>
      </c>
      <c r="BF409" s="1">
        <v>1</v>
      </c>
      <c r="BG409" s="1">
        <v>1</v>
      </c>
      <c r="BH409" s="1">
        <v>1</v>
      </c>
      <c r="BI409" s="1">
        <v>1</v>
      </c>
      <c r="BJ409" s="1">
        <v>1</v>
      </c>
      <c r="BK409" s="1">
        <v>1</v>
      </c>
      <c r="BL409" s="1">
        <v>0</v>
      </c>
      <c r="BM409" s="1">
        <v>0</v>
      </c>
      <c r="BN409" s="5">
        <f t="shared" si="13"/>
        <v>15</v>
      </c>
      <c r="BO409" s="1">
        <v>1</v>
      </c>
      <c r="BP409" s="1">
        <v>1</v>
      </c>
      <c r="BR409" s="1">
        <v>0</v>
      </c>
      <c r="BS409" s="4" t="s">
        <v>1671</v>
      </c>
      <c r="BT409" s="1" t="s">
        <v>76</v>
      </c>
      <c r="BV409" s="5"/>
    </row>
    <row r="410" spans="1:74" x14ac:dyDescent="0.25">
      <c r="A410" s="3" t="s">
        <v>66</v>
      </c>
      <c r="B410" s="1" t="s">
        <v>94</v>
      </c>
      <c r="C410" s="1" t="s">
        <v>59</v>
      </c>
      <c r="D410" s="1" t="s">
        <v>77</v>
      </c>
      <c r="E410" s="1" t="s">
        <v>2851</v>
      </c>
      <c r="F410" s="1" t="s">
        <v>1635</v>
      </c>
      <c r="G410" s="1" t="s">
        <v>1669</v>
      </c>
      <c r="H410" s="2" t="s">
        <v>1672</v>
      </c>
      <c r="I410" s="1" t="s">
        <v>3034</v>
      </c>
      <c r="K410" s="1" t="s">
        <v>1673</v>
      </c>
      <c r="L410" s="1">
        <v>1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f t="shared" si="14"/>
        <v>2</v>
      </c>
      <c r="U410" s="3" t="s">
        <v>101</v>
      </c>
      <c r="V410" s="3">
        <v>18</v>
      </c>
      <c r="W410" s="3" t="s">
        <v>203</v>
      </c>
      <c r="X410" s="3">
        <v>2.2999999999999998</v>
      </c>
      <c r="Y410" s="3" t="s">
        <v>103</v>
      </c>
      <c r="Z410" s="3" t="s">
        <v>104</v>
      </c>
      <c r="AA410" s="3" t="s">
        <v>105</v>
      </c>
      <c r="AB410" s="3" t="s">
        <v>105</v>
      </c>
      <c r="AC410" s="3" t="s">
        <v>362</v>
      </c>
      <c r="AD410" s="3" t="s">
        <v>74</v>
      </c>
      <c r="AE410" s="3">
        <v>0</v>
      </c>
      <c r="AF410" s="4"/>
      <c r="AG410" s="1"/>
      <c r="AH410" s="3">
        <v>1</v>
      </c>
      <c r="AI410" s="1">
        <v>0</v>
      </c>
      <c r="AJ410" s="3">
        <v>0</v>
      </c>
      <c r="AK410" s="1">
        <v>0</v>
      </c>
      <c r="AL410" s="5">
        <v>1</v>
      </c>
      <c r="AM410" s="1">
        <v>1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1</v>
      </c>
      <c r="AU410" s="1">
        <v>1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5">
        <f t="shared" si="13"/>
        <v>2</v>
      </c>
      <c r="BO410" s="1">
        <v>0</v>
      </c>
      <c r="BR410" s="1">
        <v>0</v>
      </c>
    </row>
    <row r="411" spans="1:74" x14ac:dyDescent="0.25">
      <c r="A411" s="3" t="s">
        <v>66</v>
      </c>
      <c r="B411" s="1" t="s">
        <v>94</v>
      </c>
      <c r="C411" s="1" t="s">
        <v>59</v>
      </c>
      <c r="D411" s="1" t="s">
        <v>77</v>
      </c>
      <c r="E411" s="1" t="s">
        <v>2851</v>
      </c>
      <c r="F411" s="1" t="s">
        <v>1635</v>
      </c>
      <c r="G411" s="1" t="s">
        <v>1669</v>
      </c>
      <c r="H411" s="2" t="s">
        <v>1674</v>
      </c>
      <c r="I411" s="1" t="s">
        <v>3035</v>
      </c>
      <c r="K411" s="1" t="s">
        <v>1675</v>
      </c>
      <c r="L411" s="1">
        <v>0</v>
      </c>
      <c r="M411" s="1">
        <v>1</v>
      </c>
      <c r="N411" s="1">
        <v>0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f t="shared" si="14"/>
        <v>2</v>
      </c>
      <c r="U411" s="3" t="s">
        <v>101</v>
      </c>
      <c r="V411" s="3">
        <v>18</v>
      </c>
      <c r="W411" s="3" t="s">
        <v>203</v>
      </c>
      <c r="X411" s="3">
        <v>2.2000000000000002</v>
      </c>
      <c r="Y411" s="3" t="s">
        <v>103</v>
      </c>
      <c r="Z411" s="3" t="s">
        <v>360</v>
      </c>
      <c r="AA411" s="3" t="s">
        <v>105</v>
      </c>
      <c r="AB411" s="3" t="s">
        <v>105</v>
      </c>
      <c r="AC411" s="3" t="s">
        <v>362</v>
      </c>
      <c r="AD411" s="3" t="s">
        <v>74</v>
      </c>
      <c r="AE411" s="3">
        <v>0</v>
      </c>
      <c r="AF411" s="4"/>
      <c r="AG411" s="1" t="s">
        <v>188</v>
      </c>
      <c r="AH411" s="3">
        <v>1</v>
      </c>
      <c r="AI411" s="1">
        <v>0</v>
      </c>
      <c r="AJ411" s="3">
        <v>1</v>
      </c>
      <c r="AK411" s="1">
        <v>0</v>
      </c>
      <c r="AL411" s="5">
        <v>0</v>
      </c>
      <c r="AM411" s="1">
        <v>0</v>
      </c>
      <c r="AN411" s="1">
        <v>0</v>
      </c>
      <c r="AO411" s="1">
        <v>0</v>
      </c>
      <c r="AP411" s="1">
        <v>1</v>
      </c>
      <c r="AQ411" s="1">
        <v>1</v>
      </c>
      <c r="AR411" s="1">
        <v>1</v>
      </c>
      <c r="AS411" s="1">
        <v>1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5">
        <f t="shared" si="13"/>
        <v>3</v>
      </c>
      <c r="BO411" s="1">
        <v>1</v>
      </c>
      <c r="BP411" s="1">
        <v>1</v>
      </c>
      <c r="BR411" s="1">
        <v>0</v>
      </c>
      <c r="BS411" s="4" t="s">
        <v>1676</v>
      </c>
    </row>
    <row r="412" spans="1:74" x14ac:dyDescent="0.25">
      <c r="A412" s="3" t="s">
        <v>66</v>
      </c>
      <c r="B412" s="1" t="s">
        <v>94</v>
      </c>
      <c r="C412" s="1" t="s">
        <v>59</v>
      </c>
      <c r="D412" s="1" t="s">
        <v>77</v>
      </c>
      <c r="E412" s="1" t="s">
        <v>2851</v>
      </c>
      <c r="F412" s="3" t="s">
        <v>1635</v>
      </c>
      <c r="G412" s="3" t="s">
        <v>1669</v>
      </c>
      <c r="H412" s="2" t="s">
        <v>1677</v>
      </c>
      <c r="I412" s="1" t="s">
        <v>1678</v>
      </c>
      <c r="K412" s="1" t="s">
        <v>1679</v>
      </c>
      <c r="L412" s="1">
        <v>0</v>
      </c>
      <c r="M412" s="1">
        <v>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f t="shared" si="14"/>
        <v>1</v>
      </c>
      <c r="U412" s="3" t="s">
        <v>101</v>
      </c>
      <c r="V412" s="3">
        <v>21</v>
      </c>
      <c r="W412" s="3" t="s">
        <v>203</v>
      </c>
      <c r="X412" s="3">
        <v>3</v>
      </c>
      <c r="Y412" s="3" t="s">
        <v>103</v>
      </c>
      <c r="Z412" s="3" t="s">
        <v>421</v>
      </c>
      <c r="AA412" s="3" t="s">
        <v>105</v>
      </c>
      <c r="AB412" s="3" t="s">
        <v>105</v>
      </c>
      <c r="AC412" s="3" t="s">
        <v>362</v>
      </c>
      <c r="AD412" s="3" t="s">
        <v>74</v>
      </c>
      <c r="AE412" s="3">
        <v>0</v>
      </c>
      <c r="AF412" s="4"/>
      <c r="AG412" s="1" t="s">
        <v>188</v>
      </c>
      <c r="AH412" s="3">
        <v>1</v>
      </c>
      <c r="AI412" s="1">
        <v>0</v>
      </c>
      <c r="AJ412" s="3">
        <v>1</v>
      </c>
      <c r="AK412" s="1">
        <v>0</v>
      </c>
      <c r="AL412" s="5">
        <v>1</v>
      </c>
      <c r="AM412" s="1">
        <v>1</v>
      </c>
      <c r="AN412" s="1">
        <v>0</v>
      </c>
      <c r="AO412" s="1">
        <v>0</v>
      </c>
      <c r="AP412" s="1">
        <v>1</v>
      </c>
      <c r="AQ412" s="1">
        <v>0</v>
      </c>
      <c r="AR412" s="1">
        <v>1</v>
      </c>
      <c r="AS412" s="3">
        <v>0</v>
      </c>
      <c r="AT412" s="3">
        <v>1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5">
        <f t="shared" si="13"/>
        <v>2</v>
      </c>
      <c r="BO412" s="1">
        <v>0</v>
      </c>
      <c r="BR412" s="1">
        <v>0</v>
      </c>
      <c r="BT412" s="1" t="s">
        <v>440</v>
      </c>
      <c r="BU412" s="1">
        <v>0</v>
      </c>
    </row>
    <row r="413" spans="1:74" x14ac:dyDescent="0.25">
      <c r="A413" s="3" t="s">
        <v>118</v>
      </c>
      <c r="B413" s="1" t="s">
        <v>94</v>
      </c>
      <c r="C413" s="1" t="s">
        <v>94</v>
      </c>
      <c r="D413" s="1" t="s">
        <v>148</v>
      </c>
      <c r="E413" s="1" t="s">
        <v>2856</v>
      </c>
      <c r="F413" s="1" t="s">
        <v>1680</v>
      </c>
      <c r="G413" s="1" t="s">
        <v>1681</v>
      </c>
      <c r="H413" s="2" t="s">
        <v>1682</v>
      </c>
      <c r="I413" s="1" t="s">
        <v>709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1</v>
      </c>
      <c r="T413" s="1">
        <f t="shared" si="14"/>
        <v>1</v>
      </c>
      <c r="U413" s="3" t="s">
        <v>91</v>
      </c>
      <c r="V413" s="3">
        <v>1500</v>
      </c>
      <c r="W413" s="3" t="s">
        <v>131</v>
      </c>
      <c r="X413" s="3">
        <v>540</v>
      </c>
      <c r="Y413" s="3" t="s">
        <v>119</v>
      </c>
      <c r="Z413" s="3" t="s">
        <v>136</v>
      </c>
      <c r="AA413" s="3" t="s">
        <v>120</v>
      </c>
      <c r="AB413" s="3" t="s">
        <v>120</v>
      </c>
      <c r="AC413" s="3" t="s">
        <v>146</v>
      </c>
      <c r="AD413" s="3" t="s">
        <v>74</v>
      </c>
      <c r="AE413" s="3">
        <v>1</v>
      </c>
      <c r="AF413" s="4" t="s">
        <v>152</v>
      </c>
      <c r="AG413" s="20" t="s">
        <v>152</v>
      </c>
      <c r="AH413" s="3">
        <v>1</v>
      </c>
      <c r="AI413" s="1">
        <v>0</v>
      </c>
      <c r="AJ413" s="3">
        <v>0</v>
      </c>
      <c r="AK413" s="1">
        <v>1</v>
      </c>
      <c r="AL413" s="5">
        <v>0</v>
      </c>
      <c r="AM413" s="1">
        <v>0</v>
      </c>
      <c r="AN413" s="1">
        <v>0</v>
      </c>
      <c r="AO413" s="1">
        <v>1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1</v>
      </c>
      <c r="BC413" s="1">
        <v>0</v>
      </c>
      <c r="BD413" s="1">
        <v>0</v>
      </c>
      <c r="BE413" s="1">
        <v>1</v>
      </c>
      <c r="BF413" s="1">
        <v>0</v>
      </c>
      <c r="BG413" s="1">
        <v>0</v>
      </c>
      <c r="BH413" s="1">
        <v>0</v>
      </c>
      <c r="BI413" s="1">
        <v>1</v>
      </c>
      <c r="BJ413" s="1">
        <v>0</v>
      </c>
      <c r="BK413" s="1">
        <v>0</v>
      </c>
      <c r="BL413" s="1">
        <v>0</v>
      </c>
      <c r="BM413" s="1">
        <v>0</v>
      </c>
      <c r="BN413" s="5">
        <f t="shared" si="13"/>
        <v>3</v>
      </c>
      <c r="BO413" s="1">
        <v>0</v>
      </c>
      <c r="BR413" s="1">
        <v>0</v>
      </c>
      <c r="BS413" s="4">
        <v>70</v>
      </c>
    </row>
    <row r="414" spans="1:74" x14ac:dyDescent="0.25">
      <c r="A414" s="3" t="s">
        <v>118</v>
      </c>
      <c r="B414" s="1" t="s">
        <v>94</v>
      </c>
      <c r="C414" s="1" t="s">
        <v>94</v>
      </c>
      <c r="D414" s="1" t="s">
        <v>148</v>
      </c>
      <c r="E414" s="1" t="s">
        <v>2856</v>
      </c>
      <c r="F414" s="1" t="s">
        <v>1680</v>
      </c>
      <c r="G414" s="1" t="s">
        <v>1683</v>
      </c>
      <c r="H414" s="2" t="s">
        <v>1684</v>
      </c>
      <c r="I414" s="1" t="s">
        <v>2000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1</v>
      </c>
      <c r="T414" s="1">
        <f t="shared" si="14"/>
        <v>1</v>
      </c>
      <c r="U414" s="3" t="s">
        <v>91</v>
      </c>
      <c r="V414" s="3">
        <v>740</v>
      </c>
      <c r="W414" s="3" t="s">
        <v>131</v>
      </c>
      <c r="X414" s="3">
        <v>400</v>
      </c>
      <c r="Y414" s="3" t="s">
        <v>119</v>
      </c>
      <c r="Z414" s="3" t="s">
        <v>136</v>
      </c>
      <c r="AA414" s="3" t="s">
        <v>120</v>
      </c>
      <c r="AB414" s="3" t="s">
        <v>120</v>
      </c>
      <c r="AC414" s="3" t="s">
        <v>146</v>
      </c>
      <c r="AD414" s="3" t="s">
        <v>74</v>
      </c>
      <c r="AE414" s="3">
        <v>1</v>
      </c>
      <c r="AF414" s="4" t="s">
        <v>152</v>
      </c>
      <c r="AG414" s="20" t="s">
        <v>619</v>
      </c>
      <c r="AH414" s="3">
        <v>1</v>
      </c>
      <c r="AI414" s="1">
        <v>0</v>
      </c>
      <c r="AJ414" s="3">
        <v>1</v>
      </c>
      <c r="AK414" s="1">
        <v>1</v>
      </c>
      <c r="AL414" s="5">
        <v>0</v>
      </c>
      <c r="AM414" s="1">
        <v>1</v>
      </c>
      <c r="AN414" s="1">
        <v>1</v>
      </c>
      <c r="AO414" s="1">
        <v>1</v>
      </c>
      <c r="AP414" s="1">
        <v>1</v>
      </c>
      <c r="AQ414" s="1">
        <v>0</v>
      </c>
      <c r="AR414" s="1">
        <v>1</v>
      </c>
      <c r="AS414" s="1">
        <v>1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1</v>
      </c>
      <c r="BA414" s="1">
        <v>1</v>
      </c>
      <c r="BB414" s="1">
        <v>0</v>
      </c>
      <c r="BC414" s="1">
        <v>1</v>
      </c>
      <c r="BD414" s="1">
        <v>0</v>
      </c>
      <c r="BE414" s="1">
        <v>1</v>
      </c>
      <c r="BF414" s="1">
        <v>0</v>
      </c>
      <c r="BG414" s="1">
        <v>0</v>
      </c>
      <c r="BH414" s="1">
        <v>0</v>
      </c>
      <c r="BI414" s="1">
        <v>1</v>
      </c>
      <c r="BJ414" s="1">
        <v>0</v>
      </c>
      <c r="BK414" s="1">
        <v>0</v>
      </c>
      <c r="BL414" s="1">
        <v>0</v>
      </c>
      <c r="BM414" s="1">
        <v>0</v>
      </c>
      <c r="BN414" s="5">
        <f t="shared" si="13"/>
        <v>7</v>
      </c>
      <c r="BO414" s="1">
        <v>0</v>
      </c>
      <c r="BR414" s="1">
        <v>0</v>
      </c>
      <c r="BS414" s="4" t="s">
        <v>1685</v>
      </c>
    </row>
    <row r="415" spans="1:74" x14ac:dyDescent="0.25">
      <c r="A415" s="3" t="s">
        <v>118</v>
      </c>
      <c r="B415" s="1" t="s">
        <v>94</v>
      </c>
      <c r="C415" s="1" t="s">
        <v>94</v>
      </c>
      <c r="D415" s="1" t="s">
        <v>148</v>
      </c>
      <c r="E415" s="1" t="s">
        <v>2856</v>
      </c>
      <c r="F415" s="1" t="s">
        <v>1680</v>
      </c>
      <c r="G415" s="1" t="s">
        <v>1683</v>
      </c>
      <c r="H415" s="2" t="s">
        <v>1686</v>
      </c>
      <c r="I415" s="1" t="s">
        <v>3036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1</v>
      </c>
      <c r="T415" s="1">
        <f t="shared" si="14"/>
        <v>1</v>
      </c>
      <c r="U415" s="3" t="s">
        <v>91</v>
      </c>
      <c r="V415" s="3">
        <v>200</v>
      </c>
      <c r="W415" s="3" t="s">
        <v>131</v>
      </c>
      <c r="X415" s="3">
        <v>417</v>
      </c>
      <c r="Y415" s="3" t="s">
        <v>119</v>
      </c>
      <c r="Z415" s="3" t="s">
        <v>136</v>
      </c>
      <c r="AA415" s="3" t="s">
        <v>120</v>
      </c>
      <c r="AB415" s="3" t="s">
        <v>120</v>
      </c>
      <c r="AC415" s="3" t="s">
        <v>146</v>
      </c>
      <c r="AD415" s="3" t="s">
        <v>74</v>
      </c>
      <c r="AE415" s="3">
        <v>1</v>
      </c>
      <c r="AF415" s="4" t="s">
        <v>152</v>
      </c>
      <c r="AG415" s="20" t="s">
        <v>212</v>
      </c>
      <c r="AH415" s="3">
        <v>1</v>
      </c>
      <c r="AI415" s="1">
        <v>0</v>
      </c>
      <c r="AJ415" s="3">
        <v>0</v>
      </c>
      <c r="AK415" s="1">
        <v>1</v>
      </c>
      <c r="AL415" s="5">
        <v>0</v>
      </c>
      <c r="AM415" s="1">
        <v>0</v>
      </c>
      <c r="AN415" s="1">
        <v>0</v>
      </c>
      <c r="AO415" s="1">
        <v>1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1</v>
      </c>
      <c r="BB415" s="1">
        <v>0</v>
      </c>
      <c r="BC415" s="1">
        <v>0</v>
      </c>
      <c r="BD415" s="1">
        <v>0</v>
      </c>
      <c r="BE415" s="1">
        <v>1</v>
      </c>
      <c r="BF415" s="1">
        <v>0</v>
      </c>
      <c r="BG415" s="1">
        <v>0</v>
      </c>
      <c r="BH415" s="1">
        <v>0</v>
      </c>
      <c r="BI415" s="1">
        <v>1</v>
      </c>
      <c r="BJ415" s="1">
        <v>0</v>
      </c>
      <c r="BK415" s="1">
        <v>0</v>
      </c>
      <c r="BL415" s="1">
        <v>0</v>
      </c>
      <c r="BM415" s="1">
        <v>0</v>
      </c>
      <c r="BN415" s="5">
        <f t="shared" si="13"/>
        <v>3</v>
      </c>
      <c r="BO415" s="1">
        <v>0</v>
      </c>
      <c r="BR415" s="1">
        <v>0</v>
      </c>
      <c r="BS415" s="4">
        <v>70</v>
      </c>
    </row>
    <row r="416" spans="1:74" x14ac:dyDescent="0.25">
      <c r="A416" s="3" t="s">
        <v>100</v>
      </c>
      <c r="B416" s="1" t="s">
        <v>94</v>
      </c>
      <c r="C416" s="1" t="s">
        <v>94</v>
      </c>
      <c r="D416" s="1" t="s">
        <v>77</v>
      </c>
      <c r="E416" s="1" t="s">
        <v>2851</v>
      </c>
      <c r="F416" s="1" t="s">
        <v>1687</v>
      </c>
      <c r="G416" s="1" t="s">
        <v>1688</v>
      </c>
      <c r="H416" s="2" t="s">
        <v>1689</v>
      </c>
      <c r="I416" s="1" t="s">
        <v>1382</v>
      </c>
      <c r="J416" s="1" t="s">
        <v>1690</v>
      </c>
      <c r="K416" s="1" t="s">
        <v>1691</v>
      </c>
      <c r="L416" s="1">
        <v>0</v>
      </c>
      <c r="M416" s="1">
        <v>1</v>
      </c>
      <c r="N416" s="1">
        <v>0</v>
      </c>
      <c r="O416" s="1">
        <v>0</v>
      </c>
      <c r="P416" s="1">
        <v>1</v>
      </c>
      <c r="Q416" s="1">
        <v>0</v>
      </c>
      <c r="R416" s="1">
        <v>1</v>
      </c>
      <c r="S416" s="1">
        <v>1</v>
      </c>
      <c r="T416" s="1">
        <f t="shared" si="14"/>
        <v>4</v>
      </c>
      <c r="U416" s="3" t="s">
        <v>81</v>
      </c>
      <c r="V416" s="3">
        <v>70</v>
      </c>
      <c r="W416" s="3" t="s">
        <v>131</v>
      </c>
      <c r="X416" s="3">
        <v>110</v>
      </c>
      <c r="Y416" s="3" t="s">
        <v>69</v>
      </c>
      <c r="Z416" s="3" t="s">
        <v>136</v>
      </c>
      <c r="AA416" s="3" t="s">
        <v>120</v>
      </c>
      <c r="AB416" s="3" t="s">
        <v>120</v>
      </c>
      <c r="AC416" s="3" t="s">
        <v>73</v>
      </c>
      <c r="AD416" s="3" t="s">
        <v>176</v>
      </c>
      <c r="AE416" s="3">
        <v>1</v>
      </c>
      <c r="AF416" s="4"/>
      <c r="AG416" s="1" t="s">
        <v>188</v>
      </c>
      <c r="AH416" s="3">
        <v>1</v>
      </c>
      <c r="AI416" s="1">
        <v>1</v>
      </c>
      <c r="AJ416" s="3">
        <v>1</v>
      </c>
      <c r="AK416" s="1">
        <v>0</v>
      </c>
      <c r="AL416" s="5">
        <v>1</v>
      </c>
      <c r="AM416" s="1">
        <v>1</v>
      </c>
      <c r="AN416" s="1">
        <v>1</v>
      </c>
      <c r="AO416" s="1">
        <v>1</v>
      </c>
      <c r="AP416" s="1">
        <v>1</v>
      </c>
      <c r="AQ416" s="1">
        <v>1</v>
      </c>
      <c r="AR416" s="1">
        <v>1</v>
      </c>
      <c r="AS416" s="1">
        <v>0</v>
      </c>
      <c r="AT416" s="1">
        <v>0</v>
      </c>
      <c r="AU416" s="5">
        <v>1</v>
      </c>
      <c r="AV416" s="1">
        <v>0</v>
      </c>
      <c r="AW416" s="1">
        <v>1</v>
      </c>
      <c r="AX416" s="1">
        <v>1</v>
      </c>
      <c r="AY416" s="1">
        <v>1</v>
      </c>
      <c r="AZ416" s="1">
        <v>1</v>
      </c>
      <c r="BA416" s="1">
        <v>0</v>
      </c>
      <c r="BB416" s="1">
        <v>0</v>
      </c>
      <c r="BC416" s="1">
        <v>1</v>
      </c>
      <c r="BD416" s="1">
        <v>1</v>
      </c>
      <c r="BE416" s="1">
        <v>1</v>
      </c>
      <c r="BF416" s="1">
        <v>1</v>
      </c>
      <c r="BG416" s="1">
        <v>1</v>
      </c>
      <c r="BH416" s="1">
        <v>0</v>
      </c>
      <c r="BI416" s="1">
        <v>1</v>
      </c>
      <c r="BJ416" s="1">
        <v>0</v>
      </c>
      <c r="BK416" s="1">
        <v>1</v>
      </c>
      <c r="BL416" s="1">
        <v>1</v>
      </c>
      <c r="BM416" s="1">
        <v>1</v>
      </c>
      <c r="BN416" s="5">
        <f t="shared" si="13"/>
        <v>16</v>
      </c>
      <c r="BO416" s="1">
        <v>0</v>
      </c>
      <c r="BR416" s="1">
        <v>0</v>
      </c>
      <c r="BS416" s="4" t="s">
        <v>1692</v>
      </c>
      <c r="BT416" s="1" t="s">
        <v>114</v>
      </c>
    </row>
    <row r="417" spans="1:74" x14ac:dyDescent="0.25">
      <c r="A417" s="3" t="s">
        <v>66</v>
      </c>
      <c r="B417" s="1" t="s">
        <v>59</v>
      </c>
      <c r="C417" s="1" t="s">
        <v>59</v>
      </c>
      <c r="D417" s="1" t="s">
        <v>77</v>
      </c>
      <c r="E417" s="1" t="s">
        <v>2851</v>
      </c>
      <c r="F417" s="1" t="s">
        <v>1693</v>
      </c>
      <c r="G417" s="1" t="s">
        <v>1694</v>
      </c>
      <c r="H417" s="2" t="s">
        <v>1695</v>
      </c>
      <c r="I417" s="1" t="s">
        <v>2975</v>
      </c>
      <c r="L417" s="1">
        <v>1</v>
      </c>
      <c r="M417" s="1">
        <v>0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f t="shared" si="14"/>
        <v>2</v>
      </c>
      <c r="U417" s="3" t="s">
        <v>91</v>
      </c>
      <c r="V417" s="3">
        <v>400</v>
      </c>
      <c r="W417" s="3" t="s">
        <v>131</v>
      </c>
      <c r="X417" s="3">
        <v>100</v>
      </c>
      <c r="Y417" s="3" t="s">
        <v>69</v>
      </c>
      <c r="Z417" s="3" t="s">
        <v>421</v>
      </c>
      <c r="AA417" s="3" t="s">
        <v>120</v>
      </c>
      <c r="AB417" s="3" t="s">
        <v>120</v>
      </c>
      <c r="AC417" s="3" t="s">
        <v>73</v>
      </c>
      <c r="AD417" s="3" t="s">
        <v>74</v>
      </c>
      <c r="AE417" s="3">
        <v>1</v>
      </c>
      <c r="AF417" s="4"/>
      <c r="AG417" s="1" t="s">
        <v>188</v>
      </c>
      <c r="AH417" s="3">
        <v>1</v>
      </c>
      <c r="AI417" s="1">
        <v>0</v>
      </c>
      <c r="AJ417" s="3">
        <v>0</v>
      </c>
      <c r="AK417" s="1">
        <v>1</v>
      </c>
      <c r="AL417" s="5">
        <v>0</v>
      </c>
      <c r="AM417" s="1">
        <v>1</v>
      </c>
      <c r="AN417" s="1">
        <v>1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1</v>
      </c>
      <c r="BA417" s="1">
        <v>1</v>
      </c>
      <c r="BB417" s="1">
        <v>1</v>
      </c>
      <c r="BC417" s="1">
        <v>1</v>
      </c>
      <c r="BD417" s="1">
        <v>0</v>
      </c>
      <c r="BE417" s="1">
        <v>1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5">
        <f t="shared" si="13"/>
        <v>5</v>
      </c>
      <c r="BO417" s="1">
        <v>0</v>
      </c>
      <c r="BR417" s="1">
        <v>0</v>
      </c>
      <c r="BS417" s="4">
        <v>70</v>
      </c>
      <c r="BU417" s="1" t="s">
        <v>153</v>
      </c>
    </row>
    <row r="418" spans="1:74" x14ac:dyDescent="0.25">
      <c r="A418" s="3" t="s">
        <v>66</v>
      </c>
      <c r="B418" s="1" t="s">
        <v>59</v>
      </c>
      <c r="C418" s="1" t="s">
        <v>59</v>
      </c>
      <c r="D418" s="1" t="s">
        <v>77</v>
      </c>
      <c r="E418" s="1" t="s">
        <v>2851</v>
      </c>
      <c r="F418" s="1" t="s">
        <v>1693</v>
      </c>
      <c r="G418" s="1" t="s">
        <v>1696</v>
      </c>
      <c r="H418" s="2" t="s">
        <v>1697</v>
      </c>
      <c r="I418" s="1" t="s">
        <v>3037</v>
      </c>
      <c r="J418" s="1" t="s">
        <v>1698</v>
      </c>
      <c r="K418" s="1" t="s">
        <v>1699</v>
      </c>
      <c r="L418" s="1">
        <v>1</v>
      </c>
      <c r="M418" s="1">
        <v>1</v>
      </c>
      <c r="N418" s="1">
        <v>0</v>
      </c>
      <c r="O418" s="1">
        <v>1</v>
      </c>
      <c r="P418" s="1">
        <v>1</v>
      </c>
      <c r="Q418" s="1">
        <v>1</v>
      </c>
      <c r="R418" s="1">
        <v>1</v>
      </c>
      <c r="S418" s="1">
        <v>0</v>
      </c>
      <c r="T418" s="1">
        <f t="shared" si="14"/>
        <v>6</v>
      </c>
      <c r="U418" s="3" t="s">
        <v>81</v>
      </c>
      <c r="V418" s="3">
        <v>54</v>
      </c>
      <c r="W418" s="3" t="s">
        <v>102</v>
      </c>
      <c r="X418" s="3">
        <v>24.3</v>
      </c>
      <c r="Y418" s="3" t="s">
        <v>69</v>
      </c>
      <c r="Z418" s="3" t="s">
        <v>8</v>
      </c>
      <c r="AA418" s="3" t="s">
        <v>120</v>
      </c>
      <c r="AB418" s="3" t="s">
        <v>120</v>
      </c>
      <c r="AC418" s="3" t="s">
        <v>73</v>
      </c>
      <c r="AD418" s="3" t="s">
        <v>74</v>
      </c>
      <c r="AE418" s="3">
        <v>1</v>
      </c>
      <c r="AF418" s="4"/>
      <c r="AG418" s="1" t="s">
        <v>188</v>
      </c>
      <c r="AH418" s="3">
        <v>1</v>
      </c>
      <c r="AI418" s="1">
        <v>0</v>
      </c>
      <c r="AJ418" s="3">
        <v>0</v>
      </c>
      <c r="AK418" s="1">
        <v>0</v>
      </c>
      <c r="AL418" s="5">
        <v>1</v>
      </c>
      <c r="AM418" s="1">
        <v>1</v>
      </c>
      <c r="AN418" s="1">
        <v>1</v>
      </c>
      <c r="AO418" s="1">
        <v>1</v>
      </c>
      <c r="AP418" s="1">
        <v>0</v>
      </c>
      <c r="AQ418" s="1">
        <v>0</v>
      </c>
      <c r="AR418" s="1">
        <v>0</v>
      </c>
      <c r="AS418" s="1">
        <v>0</v>
      </c>
      <c r="AT418" s="1">
        <v>1</v>
      </c>
      <c r="AU418" s="5">
        <v>1</v>
      </c>
      <c r="AV418" s="1">
        <v>1</v>
      </c>
      <c r="AW418" s="1">
        <v>1</v>
      </c>
      <c r="AX418" s="1">
        <v>1</v>
      </c>
      <c r="AY418" s="1">
        <v>1</v>
      </c>
      <c r="AZ418" s="1">
        <v>1</v>
      </c>
      <c r="BA418" s="1">
        <v>0</v>
      </c>
      <c r="BB418" s="1">
        <v>0</v>
      </c>
      <c r="BC418" s="1">
        <v>1</v>
      </c>
      <c r="BD418" s="1">
        <v>1</v>
      </c>
      <c r="BE418" s="1">
        <v>1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5">
        <f t="shared" si="13"/>
        <v>10</v>
      </c>
      <c r="BO418" s="1">
        <v>1</v>
      </c>
      <c r="BP418" s="1">
        <v>1</v>
      </c>
      <c r="BR418" s="1">
        <v>0</v>
      </c>
      <c r="BS418" s="4" t="s">
        <v>1700</v>
      </c>
      <c r="BT418" s="1" t="s">
        <v>76</v>
      </c>
      <c r="BV418" s="3"/>
    </row>
    <row r="419" spans="1:74" x14ac:dyDescent="0.25">
      <c r="A419" s="3" t="s">
        <v>66</v>
      </c>
      <c r="B419" s="1" t="s">
        <v>59</v>
      </c>
      <c r="C419" s="1" t="s">
        <v>59</v>
      </c>
      <c r="D419" s="1" t="s">
        <v>77</v>
      </c>
      <c r="E419" s="1" t="s">
        <v>2851</v>
      </c>
      <c r="F419" s="1" t="s">
        <v>1693</v>
      </c>
      <c r="G419" s="1" t="s">
        <v>1696</v>
      </c>
      <c r="H419" s="2" t="s">
        <v>1701</v>
      </c>
      <c r="I419" s="1" t="s">
        <v>2979</v>
      </c>
      <c r="J419" s="1" t="s">
        <v>1702</v>
      </c>
      <c r="K419" s="1" t="s">
        <v>1703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0</v>
      </c>
      <c r="T419" s="1">
        <f t="shared" si="14"/>
        <v>7</v>
      </c>
      <c r="U419" s="3" t="s">
        <v>81</v>
      </c>
      <c r="V419" s="3">
        <v>95</v>
      </c>
      <c r="W419" s="3" t="s">
        <v>131</v>
      </c>
      <c r="X419" s="3">
        <v>94</v>
      </c>
      <c r="Y419" s="3" t="s">
        <v>69</v>
      </c>
      <c r="Z419" s="3" t="s">
        <v>104</v>
      </c>
      <c r="AA419" s="3" t="s">
        <v>120</v>
      </c>
      <c r="AB419" s="3" t="s">
        <v>120</v>
      </c>
      <c r="AC419" s="3" t="s">
        <v>73</v>
      </c>
      <c r="AD419" s="3" t="s">
        <v>74</v>
      </c>
      <c r="AE419" s="3">
        <v>1</v>
      </c>
      <c r="AF419" s="4" t="s">
        <v>152</v>
      </c>
      <c r="AG419" s="20" t="s">
        <v>619</v>
      </c>
      <c r="AH419" s="3">
        <v>1</v>
      </c>
      <c r="AI419" s="1">
        <v>0</v>
      </c>
      <c r="AJ419" s="3">
        <v>1</v>
      </c>
      <c r="AK419" s="1">
        <v>1</v>
      </c>
      <c r="AL419" s="5">
        <v>1</v>
      </c>
      <c r="AM419" s="1">
        <v>1</v>
      </c>
      <c r="AN419" s="1">
        <v>1</v>
      </c>
      <c r="AO419" s="1">
        <v>1</v>
      </c>
      <c r="AP419" s="1">
        <v>1</v>
      </c>
      <c r="AQ419" s="1">
        <v>0</v>
      </c>
      <c r="AR419" s="1">
        <v>1</v>
      </c>
      <c r="AS419" s="1">
        <v>0</v>
      </c>
      <c r="AT419" s="1">
        <v>1</v>
      </c>
      <c r="AU419" s="5">
        <v>1</v>
      </c>
      <c r="AV419" s="1">
        <v>1</v>
      </c>
      <c r="AW419" s="1">
        <v>1</v>
      </c>
      <c r="AX419" s="1">
        <v>1</v>
      </c>
      <c r="AY419" s="1">
        <v>1</v>
      </c>
      <c r="AZ419" s="1">
        <v>1</v>
      </c>
      <c r="BA419" s="1">
        <v>1</v>
      </c>
      <c r="BB419" s="1">
        <v>0</v>
      </c>
      <c r="BC419" s="1">
        <v>1</v>
      </c>
      <c r="BD419" s="1">
        <v>1</v>
      </c>
      <c r="BE419" s="1">
        <v>1</v>
      </c>
      <c r="BF419" s="1">
        <v>1</v>
      </c>
      <c r="BG419" s="1">
        <v>1</v>
      </c>
      <c r="BH419" s="1">
        <v>1</v>
      </c>
      <c r="BI419" s="1">
        <v>1</v>
      </c>
      <c r="BJ419" s="1">
        <v>1</v>
      </c>
      <c r="BK419" s="1">
        <v>1</v>
      </c>
      <c r="BL419" s="1">
        <v>0</v>
      </c>
      <c r="BM419" s="1">
        <v>0</v>
      </c>
      <c r="BN419" s="5">
        <f t="shared" si="13"/>
        <v>18</v>
      </c>
      <c r="BO419" s="1">
        <v>0</v>
      </c>
      <c r="BR419" s="1">
        <v>0</v>
      </c>
      <c r="BS419" s="4" t="s">
        <v>1704</v>
      </c>
      <c r="BT419" s="1" t="s">
        <v>114</v>
      </c>
    </row>
    <row r="420" spans="1:74" x14ac:dyDescent="0.25">
      <c r="A420" s="3" t="s">
        <v>66</v>
      </c>
      <c r="B420" s="1" t="s">
        <v>59</v>
      </c>
      <c r="C420" s="1" t="s">
        <v>59</v>
      </c>
      <c r="D420" s="1" t="s">
        <v>77</v>
      </c>
      <c r="E420" s="1" t="s">
        <v>2851</v>
      </c>
      <c r="F420" s="1" t="s">
        <v>1693</v>
      </c>
      <c r="G420" s="1" t="s">
        <v>1696</v>
      </c>
      <c r="H420" s="2" t="s">
        <v>1705</v>
      </c>
      <c r="I420" s="1" t="s">
        <v>2979</v>
      </c>
      <c r="J420" s="1" t="s">
        <v>1706</v>
      </c>
      <c r="K420" s="1" t="s">
        <v>1707</v>
      </c>
      <c r="L420" s="1">
        <v>0</v>
      </c>
      <c r="M420" s="1">
        <v>1</v>
      </c>
      <c r="N420" s="1">
        <v>0</v>
      </c>
      <c r="O420" s="1">
        <v>0</v>
      </c>
      <c r="P420" s="1">
        <v>0</v>
      </c>
      <c r="Q420" s="1">
        <v>1</v>
      </c>
      <c r="R420" s="1">
        <v>0</v>
      </c>
      <c r="S420" s="1">
        <v>0</v>
      </c>
      <c r="T420" s="1">
        <f t="shared" si="14"/>
        <v>2</v>
      </c>
      <c r="U420" s="3" t="s">
        <v>91</v>
      </c>
      <c r="V420" s="3">
        <v>200</v>
      </c>
      <c r="W420" s="3" t="s">
        <v>131</v>
      </c>
      <c r="X420" s="3">
        <v>75</v>
      </c>
      <c r="Y420" s="3" t="s">
        <v>69</v>
      </c>
      <c r="Z420" s="3" t="s">
        <v>104</v>
      </c>
      <c r="AA420" s="3" t="s">
        <v>120</v>
      </c>
      <c r="AB420" s="3" t="s">
        <v>120</v>
      </c>
      <c r="AC420" s="3" t="s">
        <v>73</v>
      </c>
      <c r="AD420" s="3" t="s">
        <v>74</v>
      </c>
      <c r="AE420" s="3">
        <v>1</v>
      </c>
      <c r="AF420" s="12"/>
      <c r="AG420" s="20" t="s">
        <v>188</v>
      </c>
      <c r="AH420" s="3">
        <v>1</v>
      </c>
      <c r="AI420" s="1">
        <v>0</v>
      </c>
      <c r="AJ420" s="3">
        <v>0</v>
      </c>
      <c r="AK420" s="1">
        <v>0</v>
      </c>
      <c r="AL420" s="5">
        <v>0</v>
      </c>
      <c r="AM420" s="1">
        <v>1</v>
      </c>
      <c r="AN420" s="1">
        <v>1</v>
      </c>
      <c r="AO420" s="1">
        <v>1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1</v>
      </c>
      <c r="AX420" s="1">
        <v>1</v>
      </c>
      <c r="AY420" s="1">
        <v>0</v>
      </c>
      <c r="AZ420" s="1">
        <v>1</v>
      </c>
      <c r="BA420" s="1">
        <v>0</v>
      </c>
      <c r="BB420" s="1">
        <v>0</v>
      </c>
      <c r="BC420" s="1">
        <v>1</v>
      </c>
      <c r="BD420" s="1">
        <v>1</v>
      </c>
      <c r="BE420" s="1">
        <v>0</v>
      </c>
      <c r="BF420" s="1">
        <v>0</v>
      </c>
      <c r="BG420" s="1">
        <v>0</v>
      </c>
      <c r="BH420" s="1">
        <v>0</v>
      </c>
      <c r="BI420" s="1">
        <v>1</v>
      </c>
      <c r="BJ420" s="1">
        <v>0</v>
      </c>
      <c r="BK420" s="1">
        <v>0</v>
      </c>
      <c r="BL420" s="1">
        <v>0</v>
      </c>
      <c r="BM420" s="1">
        <v>0</v>
      </c>
      <c r="BN420" s="5">
        <f t="shared" si="13"/>
        <v>6</v>
      </c>
      <c r="BO420" s="1">
        <v>0</v>
      </c>
      <c r="BR420" s="1">
        <v>0</v>
      </c>
      <c r="BS420" s="4" t="s">
        <v>1709</v>
      </c>
      <c r="BU420" s="1" t="s">
        <v>1708</v>
      </c>
      <c r="BV420" s="3"/>
    </row>
    <row r="421" spans="1:74" x14ac:dyDescent="0.25">
      <c r="A421" s="3" t="s">
        <v>66</v>
      </c>
      <c r="B421" s="1" t="s">
        <v>59</v>
      </c>
      <c r="C421" s="1" t="s">
        <v>59</v>
      </c>
      <c r="D421" s="1" t="s">
        <v>77</v>
      </c>
      <c r="E421" s="1" t="s">
        <v>2851</v>
      </c>
      <c r="F421" s="1" t="s">
        <v>1693</v>
      </c>
      <c r="G421" s="1" t="s">
        <v>1696</v>
      </c>
      <c r="H421" s="2" t="s">
        <v>1710</v>
      </c>
      <c r="I421" s="1" t="s">
        <v>2979</v>
      </c>
      <c r="J421" s="1" t="s">
        <v>1711</v>
      </c>
      <c r="K421" s="1" t="s">
        <v>1712</v>
      </c>
      <c r="L421" s="1">
        <v>1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1</v>
      </c>
      <c r="S421" s="1">
        <v>0</v>
      </c>
      <c r="T421" s="1">
        <f t="shared" si="14"/>
        <v>3</v>
      </c>
      <c r="U421" s="3" t="s">
        <v>81</v>
      </c>
      <c r="V421" s="3">
        <v>55</v>
      </c>
      <c r="W421" s="3" t="s">
        <v>131</v>
      </c>
      <c r="X421" s="3">
        <v>160</v>
      </c>
      <c r="Y421" s="3" t="s">
        <v>69</v>
      </c>
      <c r="Z421" s="3" t="s">
        <v>104</v>
      </c>
      <c r="AA421" s="3" t="s">
        <v>120</v>
      </c>
      <c r="AB421" s="3" t="s">
        <v>120</v>
      </c>
      <c r="AC421" s="3" t="s">
        <v>73</v>
      </c>
      <c r="AD421" s="3" t="s">
        <v>74</v>
      </c>
      <c r="AE421" s="3">
        <v>1</v>
      </c>
      <c r="AF421" s="12" t="s">
        <v>152</v>
      </c>
      <c r="AG421" s="20" t="s">
        <v>152</v>
      </c>
      <c r="AH421" s="3">
        <v>1</v>
      </c>
      <c r="AI421" s="1">
        <v>0</v>
      </c>
      <c r="AJ421" s="3">
        <v>0</v>
      </c>
      <c r="AK421" s="1">
        <v>0</v>
      </c>
      <c r="AL421" s="5">
        <v>1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0</v>
      </c>
      <c r="AT421" s="1">
        <v>1</v>
      </c>
      <c r="AU421" s="5">
        <v>1</v>
      </c>
      <c r="AV421" s="1">
        <v>0</v>
      </c>
      <c r="AW421" s="1">
        <v>1</v>
      </c>
      <c r="AX421" s="1">
        <v>1</v>
      </c>
      <c r="AY421" s="1">
        <v>1</v>
      </c>
      <c r="AZ421" s="1">
        <v>1</v>
      </c>
      <c r="BA421" s="1">
        <v>0</v>
      </c>
      <c r="BB421" s="1">
        <v>0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1">
        <v>1</v>
      </c>
      <c r="BI421" s="1">
        <v>1</v>
      </c>
      <c r="BJ421" s="1">
        <v>1</v>
      </c>
      <c r="BK421" s="1">
        <v>1</v>
      </c>
      <c r="BL421" s="1">
        <v>0</v>
      </c>
      <c r="BM421" s="1">
        <v>0</v>
      </c>
      <c r="BN421" s="5">
        <f t="shared" si="13"/>
        <v>17</v>
      </c>
      <c r="BO421" s="1">
        <v>0</v>
      </c>
      <c r="BR421" s="1">
        <v>0</v>
      </c>
      <c r="BS421" s="4" t="s">
        <v>1713</v>
      </c>
      <c r="BT421" s="1" t="s">
        <v>108</v>
      </c>
    </row>
    <row r="422" spans="1:74" x14ac:dyDescent="0.25">
      <c r="A422" s="3" t="s">
        <v>66</v>
      </c>
      <c r="B422" s="1" t="s">
        <v>59</v>
      </c>
      <c r="C422" s="1" t="s">
        <v>59</v>
      </c>
      <c r="D422" s="1" t="s">
        <v>77</v>
      </c>
      <c r="E422" s="1" t="s">
        <v>2851</v>
      </c>
      <c r="F422" s="1" t="s">
        <v>1693</v>
      </c>
      <c r="G422" s="1" t="s">
        <v>1696</v>
      </c>
      <c r="H422" s="2" t="s">
        <v>1714</v>
      </c>
      <c r="I422" s="1" t="s">
        <v>2936</v>
      </c>
      <c r="J422" s="1" t="s">
        <v>1715</v>
      </c>
      <c r="K422" s="1" t="s">
        <v>1716</v>
      </c>
      <c r="L422" s="1">
        <v>1</v>
      </c>
      <c r="M422" s="1">
        <v>1</v>
      </c>
      <c r="N422" s="1">
        <v>0</v>
      </c>
      <c r="O422" s="1">
        <v>1</v>
      </c>
      <c r="P422" s="1">
        <v>0</v>
      </c>
      <c r="Q422" s="1">
        <v>1</v>
      </c>
      <c r="R422" s="1">
        <v>1</v>
      </c>
      <c r="S422" s="1">
        <v>0</v>
      </c>
      <c r="T422" s="1">
        <f t="shared" si="14"/>
        <v>5</v>
      </c>
      <c r="U422" s="3" t="s">
        <v>81</v>
      </c>
      <c r="V422" s="3">
        <v>70</v>
      </c>
      <c r="W422" s="3" t="s">
        <v>131</v>
      </c>
      <c r="X422" s="3">
        <v>128</v>
      </c>
      <c r="Y422" s="3" t="s">
        <v>69</v>
      </c>
      <c r="Z422" s="3" t="s">
        <v>70</v>
      </c>
      <c r="AA422" s="3" t="s">
        <v>120</v>
      </c>
      <c r="AB422" s="3" t="s">
        <v>120</v>
      </c>
      <c r="AC422" s="3" t="s">
        <v>73</v>
      </c>
      <c r="AD422" s="3" t="s">
        <v>74</v>
      </c>
      <c r="AE422" s="3">
        <v>1</v>
      </c>
      <c r="AF422" s="12"/>
      <c r="AG422" s="20" t="s">
        <v>619</v>
      </c>
      <c r="AH422" s="3">
        <v>1</v>
      </c>
      <c r="AI422" s="1">
        <v>0</v>
      </c>
      <c r="AJ422" s="3">
        <v>1</v>
      </c>
      <c r="AK422" s="1">
        <v>1</v>
      </c>
      <c r="AL422" s="5">
        <v>1</v>
      </c>
      <c r="AM422" s="1">
        <v>1</v>
      </c>
      <c r="AN422" s="1">
        <v>1</v>
      </c>
      <c r="AO422" s="1">
        <v>1</v>
      </c>
      <c r="AP422" s="1">
        <v>1</v>
      </c>
      <c r="AQ422" s="1">
        <v>1</v>
      </c>
      <c r="AR422" s="1">
        <v>1</v>
      </c>
      <c r="AS422" s="1">
        <v>1</v>
      </c>
      <c r="AT422" s="1">
        <v>1</v>
      </c>
      <c r="AU422" s="5">
        <v>1</v>
      </c>
      <c r="AV422" s="1">
        <v>1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1">
        <v>1</v>
      </c>
      <c r="BI422" s="1">
        <v>1</v>
      </c>
      <c r="BJ422" s="1">
        <v>0</v>
      </c>
      <c r="BK422" s="1">
        <v>1</v>
      </c>
      <c r="BL422" s="1">
        <v>0</v>
      </c>
      <c r="BM422" s="1">
        <v>0</v>
      </c>
      <c r="BN422" s="5">
        <f t="shared" si="13"/>
        <v>20</v>
      </c>
      <c r="BO422" s="1">
        <v>0</v>
      </c>
      <c r="BR422" s="1">
        <v>0</v>
      </c>
      <c r="BS422" s="4" t="s">
        <v>1717</v>
      </c>
      <c r="BT422" s="1" t="s">
        <v>114</v>
      </c>
    </row>
    <row r="423" spans="1:74" x14ac:dyDescent="0.25">
      <c r="A423" s="3" t="s">
        <v>66</v>
      </c>
      <c r="B423" s="1" t="s">
        <v>59</v>
      </c>
      <c r="C423" s="1" t="s">
        <v>59</v>
      </c>
      <c r="D423" s="1" t="s">
        <v>77</v>
      </c>
      <c r="E423" s="1" t="s">
        <v>2851</v>
      </c>
      <c r="F423" s="1" t="s">
        <v>1693</v>
      </c>
      <c r="G423" s="1" t="s">
        <v>1696</v>
      </c>
      <c r="H423" s="2" t="s">
        <v>1718</v>
      </c>
      <c r="I423" s="1" t="s">
        <v>3038</v>
      </c>
      <c r="J423" s="1" t="s">
        <v>1719</v>
      </c>
      <c r="K423" s="1" t="s">
        <v>1720</v>
      </c>
      <c r="L423" s="1">
        <v>1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1">
        <v>0</v>
      </c>
      <c r="T423" s="1">
        <f t="shared" si="14"/>
        <v>3</v>
      </c>
      <c r="U423" s="3" t="s">
        <v>91</v>
      </c>
      <c r="V423" s="3">
        <v>340</v>
      </c>
      <c r="W423" s="3" t="s">
        <v>131</v>
      </c>
      <c r="X423" s="3">
        <v>100</v>
      </c>
      <c r="Y423" s="3" t="s">
        <v>69</v>
      </c>
      <c r="Z423" s="3" t="s">
        <v>421</v>
      </c>
      <c r="AA423" s="3" t="s">
        <v>120</v>
      </c>
      <c r="AB423" s="3" t="s">
        <v>120</v>
      </c>
      <c r="AC423" s="3" t="s">
        <v>73</v>
      </c>
      <c r="AD423" s="3" t="s">
        <v>74</v>
      </c>
      <c r="AE423" s="3">
        <v>1</v>
      </c>
      <c r="AF423" s="12"/>
      <c r="AG423" s="20" t="s">
        <v>3160</v>
      </c>
      <c r="AH423" s="3">
        <v>1</v>
      </c>
      <c r="AI423" s="1">
        <v>0</v>
      </c>
      <c r="AJ423" s="3">
        <v>1</v>
      </c>
      <c r="AK423" s="1">
        <v>0</v>
      </c>
      <c r="AL423" s="5">
        <v>1</v>
      </c>
      <c r="AM423" s="1">
        <v>1</v>
      </c>
      <c r="AN423" s="1">
        <v>1</v>
      </c>
      <c r="AO423" s="1">
        <v>1</v>
      </c>
      <c r="AP423" s="1">
        <v>1</v>
      </c>
      <c r="AQ423" s="1">
        <v>0</v>
      </c>
      <c r="AR423" s="1">
        <v>1</v>
      </c>
      <c r="AS423" s="1">
        <v>1</v>
      </c>
      <c r="AT423" s="1">
        <v>0</v>
      </c>
      <c r="AU423" s="5">
        <v>1</v>
      </c>
      <c r="AV423" s="1">
        <v>0</v>
      </c>
      <c r="AW423" s="1">
        <v>1</v>
      </c>
      <c r="AX423" s="1">
        <v>0</v>
      </c>
      <c r="AY423" s="1">
        <v>1</v>
      </c>
      <c r="AZ423" s="1">
        <v>0</v>
      </c>
      <c r="BA423" s="1">
        <v>0</v>
      </c>
      <c r="BB423" s="1">
        <v>0</v>
      </c>
      <c r="BC423" s="1">
        <v>1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1</v>
      </c>
      <c r="BJ423" s="1">
        <v>0</v>
      </c>
      <c r="BK423" s="1">
        <v>0</v>
      </c>
      <c r="BL423" s="1">
        <v>0</v>
      </c>
      <c r="BM423" s="1">
        <v>0</v>
      </c>
      <c r="BN423" s="5">
        <f t="shared" si="13"/>
        <v>8</v>
      </c>
      <c r="BO423" s="1">
        <v>0</v>
      </c>
      <c r="BR423" s="1">
        <v>0</v>
      </c>
      <c r="BS423" s="4" t="s">
        <v>1721</v>
      </c>
    </row>
    <row r="424" spans="1:74" x14ac:dyDescent="0.25">
      <c r="A424" s="3" t="s">
        <v>66</v>
      </c>
      <c r="B424" s="1" t="s">
        <v>59</v>
      </c>
      <c r="C424" s="1" t="s">
        <v>59</v>
      </c>
      <c r="D424" s="1" t="s">
        <v>77</v>
      </c>
      <c r="E424" s="1" t="s">
        <v>2851</v>
      </c>
      <c r="F424" s="1" t="s">
        <v>1693</v>
      </c>
      <c r="G424" s="1" t="s">
        <v>1696</v>
      </c>
      <c r="H424" s="2" t="s">
        <v>1722</v>
      </c>
      <c r="I424" s="1" t="s">
        <v>709</v>
      </c>
      <c r="J424" s="1" t="s">
        <v>1723</v>
      </c>
      <c r="K424" s="1" t="s">
        <v>1724</v>
      </c>
      <c r="L424" s="1">
        <v>1</v>
      </c>
      <c r="M424" s="1">
        <v>1</v>
      </c>
      <c r="N424" s="1">
        <v>0</v>
      </c>
      <c r="O424" s="1">
        <v>1</v>
      </c>
      <c r="P424" s="1">
        <v>1</v>
      </c>
      <c r="Q424" s="1">
        <v>1</v>
      </c>
      <c r="R424" s="1">
        <v>1</v>
      </c>
      <c r="S424" s="1">
        <v>0</v>
      </c>
      <c r="T424" s="1">
        <f t="shared" si="14"/>
        <v>6</v>
      </c>
      <c r="U424" s="3" t="s">
        <v>91</v>
      </c>
      <c r="V424" s="3">
        <v>400</v>
      </c>
      <c r="W424" s="3" t="s">
        <v>131</v>
      </c>
      <c r="X424" s="3">
        <v>60</v>
      </c>
      <c r="Y424" s="3" t="s">
        <v>69</v>
      </c>
      <c r="Z424" s="3" t="s">
        <v>104</v>
      </c>
      <c r="AA424" s="3" t="s">
        <v>120</v>
      </c>
      <c r="AB424" s="3" t="s">
        <v>120</v>
      </c>
      <c r="AC424" s="3" t="s">
        <v>73</v>
      </c>
      <c r="AD424" s="3" t="s">
        <v>74</v>
      </c>
      <c r="AE424" s="3">
        <v>1</v>
      </c>
      <c r="AF424" s="12"/>
      <c r="AG424" s="20" t="s">
        <v>619</v>
      </c>
      <c r="AH424" s="3">
        <v>1</v>
      </c>
      <c r="AI424" s="1">
        <v>0</v>
      </c>
      <c r="AJ424" s="3">
        <v>0</v>
      </c>
      <c r="AK424" s="1">
        <v>0</v>
      </c>
      <c r="AL424" s="5">
        <v>1</v>
      </c>
      <c r="AM424" s="1">
        <v>1</v>
      </c>
      <c r="AN424" s="1">
        <v>1</v>
      </c>
      <c r="AO424" s="1">
        <v>1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5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0</v>
      </c>
      <c r="BB424" s="1">
        <v>0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1">
        <v>1</v>
      </c>
      <c r="BI424" s="1">
        <v>1</v>
      </c>
      <c r="BJ424" s="1">
        <v>1</v>
      </c>
      <c r="BK424" s="1">
        <v>1</v>
      </c>
      <c r="BL424" s="1">
        <v>0</v>
      </c>
      <c r="BM424" s="1">
        <v>0</v>
      </c>
      <c r="BN424" s="5">
        <f t="shared" si="13"/>
        <v>16</v>
      </c>
      <c r="BO424" s="1">
        <v>0</v>
      </c>
      <c r="BR424" s="1">
        <v>0</v>
      </c>
      <c r="BS424" s="4" t="s">
        <v>1725</v>
      </c>
      <c r="BT424" s="1" t="s">
        <v>76</v>
      </c>
    </row>
    <row r="425" spans="1:74" x14ac:dyDescent="0.25">
      <c r="A425" s="3" t="s">
        <v>66</v>
      </c>
      <c r="B425" s="1" t="s">
        <v>59</v>
      </c>
      <c r="C425" s="1" t="s">
        <v>59</v>
      </c>
      <c r="D425" s="1" t="s">
        <v>77</v>
      </c>
      <c r="E425" s="1" t="s">
        <v>2851</v>
      </c>
      <c r="F425" s="1" t="s">
        <v>1693</v>
      </c>
      <c r="G425" s="1" t="s">
        <v>1696</v>
      </c>
      <c r="H425" s="2" t="s">
        <v>1726</v>
      </c>
      <c r="I425" s="1" t="s">
        <v>2979</v>
      </c>
      <c r="J425" s="1" t="s">
        <v>1727</v>
      </c>
      <c r="K425" s="1" t="s">
        <v>1728</v>
      </c>
      <c r="L425" s="1">
        <v>1</v>
      </c>
      <c r="M425" s="1">
        <v>1</v>
      </c>
      <c r="N425" s="1">
        <v>1</v>
      </c>
      <c r="O425" s="1">
        <v>0</v>
      </c>
      <c r="P425" s="1">
        <v>0</v>
      </c>
      <c r="Q425" s="1">
        <v>1</v>
      </c>
      <c r="R425" s="1">
        <v>0</v>
      </c>
      <c r="S425" s="1">
        <v>0</v>
      </c>
      <c r="T425" s="1">
        <f t="shared" si="14"/>
        <v>4</v>
      </c>
      <c r="U425" s="3" t="s">
        <v>91</v>
      </c>
      <c r="V425" s="3">
        <v>242</v>
      </c>
      <c r="W425" s="3" t="s">
        <v>131</v>
      </c>
      <c r="X425" s="3">
        <v>83</v>
      </c>
      <c r="Y425" s="3" t="s">
        <v>69</v>
      </c>
      <c r="Z425" s="3" t="s">
        <v>421</v>
      </c>
      <c r="AA425" s="3" t="s">
        <v>120</v>
      </c>
      <c r="AB425" s="3" t="s">
        <v>120</v>
      </c>
      <c r="AC425" s="3" t="s">
        <v>73</v>
      </c>
      <c r="AD425" s="3" t="s">
        <v>74</v>
      </c>
      <c r="AE425" s="3">
        <v>1</v>
      </c>
      <c r="AF425" s="12"/>
      <c r="AG425" s="20" t="s">
        <v>619</v>
      </c>
      <c r="AH425" s="3">
        <v>1</v>
      </c>
      <c r="AI425" s="1">
        <v>0</v>
      </c>
      <c r="AJ425" s="3">
        <v>0</v>
      </c>
      <c r="AK425" s="1">
        <v>1</v>
      </c>
      <c r="AL425" s="5">
        <v>0</v>
      </c>
      <c r="AM425" s="1">
        <v>1</v>
      </c>
      <c r="AN425" s="1">
        <v>1</v>
      </c>
      <c r="AO425" s="1">
        <v>1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5">
        <v>0</v>
      </c>
      <c r="AV425" s="1">
        <v>0</v>
      </c>
      <c r="AW425" s="1">
        <v>1</v>
      </c>
      <c r="AX425" s="1">
        <v>1</v>
      </c>
      <c r="AY425" s="1">
        <v>1</v>
      </c>
      <c r="AZ425" s="1">
        <v>1</v>
      </c>
      <c r="BA425" s="1">
        <v>1</v>
      </c>
      <c r="BB425" s="1">
        <v>1</v>
      </c>
      <c r="BC425" s="1">
        <v>1</v>
      </c>
      <c r="BD425" s="1">
        <v>1</v>
      </c>
      <c r="BE425" s="1">
        <v>1</v>
      </c>
      <c r="BF425" s="1">
        <v>0</v>
      </c>
      <c r="BG425" s="1">
        <v>1</v>
      </c>
      <c r="BH425" s="1">
        <v>1</v>
      </c>
      <c r="BI425" s="1">
        <v>1</v>
      </c>
      <c r="BJ425" s="1">
        <v>0</v>
      </c>
      <c r="BK425" s="1">
        <v>0</v>
      </c>
      <c r="BL425" s="1">
        <v>0</v>
      </c>
      <c r="BM425" s="1">
        <v>0</v>
      </c>
      <c r="BN425" s="5">
        <f t="shared" si="13"/>
        <v>12</v>
      </c>
      <c r="BO425" s="1">
        <v>0</v>
      </c>
      <c r="BR425" s="1">
        <v>0</v>
      </c>
      <c r="BS425" s="4" t="s">
        <v>1729</v>
      </c>
      <c r="BT425" s="1" t="s">
        <v>108</v>
      </c>
    </row>
    <row r="426" spans="1:74" x14ac:dyDescent="0.25">
      <c r="A426" s="3" t="s">
        <v>66</v>
      </c>
      <c r="B426" s="1" t="s">
        <v>59</v>
      </c>
      <c r="C426" s="1" t="s">
        <v>59</v>
      </c>
      <c r="D426" s="1" t="s">
        <v>77</v>
      </c>
      <c r="E426" s="1" t="s">
        <v>2851</v>
      </c>
      <c r="F426" s="1" t="s">
        <v>1693</v>
      </c>
      <c r="G426" s="1" t="s">
        <v>1696</v>
      </c>
      <c r="H426" s="2" t="s">
        <v>1730</v>
      </c>
      <c r="I426" s="1" t="s">
        <v>3011</v>
      </c>
      <c r="J426" s="1" t="s">
        <v>1731</v>
      </c>
      <c r="K426" s="1" t="s">
        <v>1732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0</v>
      </c>
      <c r="T426" s="1">
        <f t="shared" si="14"/>
        <v>7</v>
      </c>
      <c r="U426" s="3" t="s">
        <v>91</v>
      </c>
      <c r="V426" s="3">
        <v>180</v>
      </c>
      <c r="W426" s="3" t="s">
        <v>131</v>
      </c>
      <c r="X426" s="3">
        <v>86.3</v>
      </c>
      <c r="Y426" s="3" t="s">
        <v>69</v>
      </c>
      <c r="Z426" s="3" t="s">
        <v>222</v>
      </c>
      <c r="AA426" s="3" t="s">
        <v>120</v>
      </c>
      <c r="AB426" s="3" t="s">
        <v>120</v>
      </c>
      <c r="AC426" s="3" t="s">
        <v>73</v>
      </c>
      <c r="AD426" s="3" t="s">
        <v>176</v>
      </c>
      <c r="AE426" s="3">
        <v>1</v>
      </c>
      <c r="AF426" s="12"/>
      <c r="AG426" s="20" t="s">
        <v>619</v>
      </c>
      <c r="AH426" s="3">
        <v>1</v>
      </c>
      <c r="AI426" s="1">
        <v>0</v>
      </c>
      <c r="AJ426" s="3">
        <v>1</v>
      </c>
      <c r="AK426" s="1">
        <v>1</v>
      </c>
      <c r="AL426" s="5">
        <v>1</v>
      </c>
      <c r="AM426" s="1">
        <v>1</v>
      </c>
      <c r="AN426" s="1">
        <v>1</v>
      </c>
      <c r="AO426" s="1">
        <v>1</v>
      </c>
      <c r="AP426" s="1">
        <v>1</v>
      </c>
      <c r="AQ426" s="1">
        <v>0</v>
      </c>
      <c r="AR426" s="1">
        <v>1</v>
      </c>
      <c r="AS426" s="1">
        <v>0</v>
      </c>
      <c r="AT426" s="1">
        <v>1</v>
      </c>
      <c r="AU426" s="5">
        <v>1</v>
      </c>
      <c r="AV426" s="1">
        <v>1</v>
      </c>
      <c r="AW426" s="1">
        <v>1</v>
      </c>
      <c r="AX426" s="1">
        <v>1</v>
      </c>
      <c r="AY426" s="1">
        <v>1</v>
      </c>
      <c r="AZ426" s="1">
        <v>1</v>
      </c>
      <c r="BA426" s="1">
        <v>1</v>
      </c>
      <c r="BB426" s="1">
        <v>0</v>
      </c>
      <c r="BC426" s="1">
        <v>1</v>
      </c>
      <c r="BD426" s="1">
        <v>1</v>
      </c>
      <c r="BE426" s="1">
        <v>1</v>
      </c>
      <c r="BF426" s="1">
        <v>1</v>
      </c>
      <c r="BG426" s="1">
        <v>1</v>
      </c>
      <c r="BH426" s="1">
        <v>1</v>
      </c>
      <c r="BI426" s="1">
        <v>1</v>
      </c>
      <c r="BJ426" s="1">
        <v>0</v>
      </c>
      <c r="BK426" s="1">
        <v>1</v>
      </c>
      <c r="BL426" s="1">
        <v>0</v>
      </c>
      <c r="BM426" s="1">
        <v>0</v>
      </c>
      <c r="BN426" s="5">
        <f t="shared" ref="BN426:BN491" si="15">SUM(AQ426:BM426)</f>
        <v>17</v>
      </c>
      <c r="BO426" s="1">
        <v>0</v>
      </c>
      <c r="BR426" s="1">
        <v>0</v>
      </c>
      <c r="BS426" s="4" t="s">
        <v>1733</v>
      </c>
      <c r="BT426" s="1" t="s">
        <v>108</v>
      </c>
    </row>
    <row r="427" spans="1:74" x14ac:dyDescent="0.25">
      <c r="A427" s="3" t="s">
        <v>66</v>
      </c>
      <c r="B427" s="1" t="s">
        <v>59</v>
      </c>
      <c r="C427" s="1" t="s">
        <v>59</v>
      </c>
      <c r="D427" s="1" t="s">
        <v>77</v>
      </c>
      <c r="E427" s="1" t="s">
        <v>2851</v>
      </c>
      <c r="F427" s="1" t="s">
        <v>1693</v>
      </c>
      <c r="G427" s="1" t="s">
        <v>1734</v>
      </c>
      <c r="H427" s="2" t="s">
        <v>1735</v>
      </c>
      <c r="I427" s="1" t="s">
        <v>2849</v>
      </c>
      <c r="J427" s="1" t="s">
        <v>1736</v>
      </c>
      <c r="K427" s="1" t="s">
        <v>1737</v>
      </c>
      <c r="L427" s="1">
        <v>0</v>
      </c>
      <c r="M427" s="1">
        <v>1</v>
      </c>
      <c r="N427" s="1">
        <v>0</v>
      </c>
      <c r="O427" s="1">
        <v>0</v>
      </c>
      <c r="P427" s="1">
        <v>0</v>
      </c>
      <c r="Q427" s="1">
        <v>1</v>
      </c>
      <c r="R427" s="1">
        <v>0</v>
      </c>
      <c r="S427" s="1">
        <v>0</v>
      </c>
      <c r="T427" s="1">
        <f t="shared" si="14"/>
        <v>2</v>
      </c>
      <c r="U427" s="3" t="s">
        <v>91</v>
      </c>
      <c r="V427" s="3">
        <v>370</v>
      </c>
      <c r="W427" s="3" t="s">
        <v>131</v>
      </c>
      <c r="X427" s="3">
        <v>56</v>
      </c>
      <c r="Y427" s="3" t="s">
        <v>69</v>
      </c>
      <c r="Z427" s="3" t="s">
        <v>104</v>
      </c>
      <c r="AA427" s="3" t="s">
        <v>120</v>
      </c>
      <c r="AB427" s="3" t="s">
        <v>120</v>
      </c>
      <c r="AC427" s="3" t="s">
        <v>73</v>
      </c>
      <c r="AD427" s="3" t="s">
        <v>74</v>
      </c>
      <c r="AE427" s="3">
        <v>1</v>
      </c>
      <c r="AF427" s="12"/>
      <c r="AG427" s="11" t="s">
        <v>188</v>
      </c>
      <c r="AH427" s="3">
        <v>1</v>
      </c>
      <c r="AI427" s="1">
        <v>0</v>
      </c>
      <c r="AJ427" s="3">
        <v>0</v>
      </c>
      <c r="AK427" s="1">
        <v>0</v>
      </c>
      <c r="AL427" s="5">
        <v>0</v>
      </c>
      <c r="AM427" s="1">
        <v>0</v>
      </c>
      <c r="AN427" s="1">
        <v>0</v>
      </c>
      <c r="AO427" s="1">
        <v>1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5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1</v>
      </c>
      <c r="BD427" s="1">
        <v>0</v>
      </c>
      <c r="BE427" s="1">
        <v>1</v>
      </c>
      <c r="BF427" s="1">
        <v>0</v>
      </c>
      <c r="BG427" s="1">
        <v>0</v>
      </c>
      <c r="BH427" s="1">
        <v>0</v>
      </c>
      <c r="BI427" s="1">
        <v>1</v>
      </c>
      <c r="BJ427" s="1">
        <v>0</v>
      </c>
      <c r="BK427" s="1">
        <v>0</v>
      </c>
      <c r="BL427" s="1">
        <v>0</v>
      </c>
      <c r="BM427" s="1">
        <v>0</v>
      </c>
      <c r="BN427" s="5">
        <f t="shared" si="15"/>
        <v>3</v>
      </c>
      <c r="BO427" s="1">
        <v>0</v>
      </c>
      <c r="BR427" s="1">
        <v>0</v>
      </c>
      <c r="BS427" s="4">
        <v>41</v>
      </c>
      <c r="BT427" s="1" t="s">
        <v>114</v>
      </c>
      <c r="BV427" s="5"/>
    </row>
    <row r="428" spans="1:74" x14ac:dyDescent="0.25">
      <c r="A428" s="3" t="s">
        <v>118</v>
      </c>
      <c r="B428" s="1" t="s">
        <v>59</v>
      </c>
      <c r="C428" s="1" t="s">
        <v>59</v>
      </c>
      <c r="D428" s="1" t="s">
        <v>77</v>
      </c>
      <c r="E428" s="1" t="s">
        <v>2851</v>
      </c>
      <c r="F428" s="3" t="s">
        <v>1693</v>
      </c>
      <c r="G428" s="3" t="s">
        <v>1734</v>
      </c>
      <c r="H428" s="2" t="s">
        <v>1738</v>
      </c>
      <c r="I428" s="3" t="s">
        <v>1739</v>
      </c>
      <c r="J428" s="3"/>
      <c r="K428" s="3" t="s">
        <v>1740</v>
      </c>
      <c r="L428" s="3">
        <v>1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1">
        <f t="shared" si="14"/>
        <v>2</v>
      </c>
      <c r="U428" s="3" t="s">
        <v>91</v>
      </c>
      <c r="V428" s="3">
        <v>220</v>
      </c>
      <c r="W428" s="3" t="s">
        <v>102</v>
      </c>
      <c r="X428" s="3">
        <v>23</v>
      </c>
      <c r="Y428" s="3" t="s">
        <v>69</v>
      </c>
      <c r="Z428" s="3" t="s">
        <v>104</v>
      </c>
      <c r="AA428" s="3" t="s">
        <v>120</v>
      </c>
      <c r="AB428" s="3" t="s">
        <v>120</v>
      </c>
      <c r="AC428" s="3" t="s">
        <v>73</v>
      </c>
      <c r="AD428" s="3" t="s">
        <v>74</v>
      </c>
      <c r="AE428" s="3">
        <v>1</v>
      </c>
      <c r="AF428" s="12" t="s">
        <v>188</v>
      </c>
      <c r="AG428" s="11" t="s">
        <v>188</v>
      </c>
      <c r="AH428" s="3">
        <v>1</v>
      </c>
      <c r="AI428" s="1">
        <v>0</v>
      </c>
      <c r="AJ428" s="3">
        <v>0</v>
      </c>
      <c r="AK428" s="1">
        <v>1</v>
      </c>
      <c r="AL428" s="5">
        <v>0</v>
      </c>
      <c r="AM428" s="1">
        <v>1</v>
      </c>
      <c r="AN428" s="1">
        <v>1</v>
      </c>
      <c r="AO428" s="1">
        <v>1</v>
      </c>
      <c r="AP428" s="1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1</v>
      </c>
      <c r="AW428" s="3">
        <v>1</v>
      </c>
      <c r="AX428" s="3">
        <v>0</v>
      </c>
      <c r="AY428" s="3">
        <v>0</v>
      </c>
      <c r="AZ428" s="3">
        <v>0</v>
      </c>
      <c r="BA428" s="3">
        <v>0</v>
      </c>
      <c r="BB428" s="3">
        <v>1</v>
      </c>
      <c r="BC428" s="1">
        <v>1</v>
      </c>
      <c r="BD428" s="3">
        <v>0</v>
      </c>
      <c r="BE428" s="3">
        <v>1</v>
      </c>
      <c r="BF428" s="3">
        <v>0</v>
      </c>
      <c r="BG428" s="3">
        <v>1</v>
      </c>
      <c r="BH428" s="3">
        <v>1</v>
      </c>
      <c r="BI428" s="3">
        <v>1</v>
      </c>
      <c r="BJ428" s="3">
        <v>0</v>
      </c>
      <c r="BK428" s="3">
        <v>0</v>
      </c>
      <c r="BL428" s="3">
        <v>0</v>
      </c>
      <c r="BM428" s="3">
        <v>0</v>
      </c>
      <c r="BN428" s="5">
        <f t="shared" si="15"/>
        <v>8</v>
      </c>
      <c r="BO428" s="3">
        <v>0</v>
      </c>
      <c r="BP428" s="3"/>
      <c r="BQ428" s="3"/>
      <c r="BR428" s="3">
        <v>0</v>
      </c>
      <c r="BS428" s="3"/>
      <c r="BT428" s="3" t="s">
        <v>1741</v>
      </c>
      <c r="BU428" s="3">
        <v>0</v>
      </c>
      <c r="BV428" s="3"/>
    </row>
    <row r="429" spans="1:74" x14ac:dyDescent="0.25">
      <c r="A429" s="3" t="s">
        <v>66</v>
      </c>
      <c r="B429" s="1" t="s">
        <v>59</v>
      </c>
      <c r="C429" s="1" t="s">
        <v>59</v>
      </c>
      <c r="D429" s="1" t="s">
        <v>77</v>
      </c>
      <c r="E429" s="1" t="s">
        <v>2851</v>
      </c>
      <c r="F429" s="1" t="s">
        <v>1693</v>
      </c>
      <c r="G429" s="1" t="s">
        <v>1742</v>
      </c>
      <c r="H429" s="2" t="s">
        <v>1743</v>
      </c>
      <c r="I429" s="1" t="s">
        <v>398</v>
      </c>
      <c r="J429" s="1" t="s">
        <v>1744</v>
      </c>
      <c r="K429" s="1" t="s">
        <v>1745</v>
      </c>
      <c r="L429" s="1">
        <v>1</v>
      </c>
      <c r="M429" s="1">
        <v>1</v>
      </c>
      <c r="N429" s="1">
        <v>1</v>
      </c>
      <c r="O429" s="1">
        <v>0</v>
      </c>
      <c r="P429" s="1">
        <v>0</v>
      </c>
      <c r="Q429" s="1">
        <v>1</v>
      </c>
      <c r="R429" s="1">
        <v>0</v>
      </c>
      <c r="S429" s="1">
        <v>0</v>
      </c>
      <c r="T429" s="1">
        <f t="shared" si="14"/>
        <v>4</v>
      </c>
      <c r="U429" s="3" t="s">
        <v>91</v>
      </c>
      <c r="V429" s="3">
        <v>300</v>
      </c>
      <c r="W429" s="3" t="s">
        <v>131</v>
      </c>
      <c r="X429" s="3">
        <v>60</v>
      </c>
      <c r="Y429" s="3" t="s">
        <v>69</v>
      </c>
      <c r="Z429" s="3" t="s">
        <v>421</v>
      </c>
      <c r="AA429" s="3" t="s">
        <v>120</v>
      </c>
      <c r="AB429" s="3" t="s">
        <v>120</v>
      </c>
      <c r="AC429" s="3" t="s">
        <v>73</v>
      </c>
      <c r="AD429" s="3" t="s">
        <v>176</v>
      </c>
      <c r="AE429" s="3">
        <v>1</v>
      </c>
      <c r="AF429" s="12"/>
      <c r="AG429" s="20" t="s">
        <v>619</v>
      </c>
      <c r="AH429" s="3">
        <v>1</v>
      </c>
      <c r="AI429" s="1">
        <v>0</v>
      </c>
      <c r="AJ429" s="3">
        <v>1</v>
      </c>
      <c r="AK429" s="1">
        <v>1</v>
      </c>
      <c r="AL429" s="5">
        <v>1</v>
      </c>
      <c r="AM429" s="1">
        <v>1</v>
      </c>
      <c r="AN429" s="1">
        <v>1</v>
      </c>
      <c r="AO429" s="1">
        <v>1</v>
      </c>
      <c r="AP429" s="1">
        <v>1</v>
      </c>
      <c r="AQ429" s="1">
        <v>0</v>
      </c>
      <c r="AR429" s="1">
        <v>1</v>
      </c>
      <c r="AS429" s="1">
        <v>0</v>
      </c>
      <c r="AT429" s="1">
        <v>0</v>
      </c>
      <c r="AU429" s="5">
        <v>1</v>
      </c>
      <c r="AV429" s="1">
        <v>0</v>
      </c>
      <c r="AW429" s="1">
        <v>1</v>
      </c>
      <c r="AX429" s="1">
        <v>1</v>
      </c>
      <c r="AY429" s="1">
        <v>1</v>
      </c>
      <c r="AZ429" s="1">
        <v>1</v>
      </c>
      <c r="BA429" s="1">
        <v>1</v>
      </c>
      <c r="BB429" s="1">
        <v>0</v>
      </c>
      <c r="BC429" s="1">
        <v>1</v>
      </c>
      <c r="BD429" s="1">
        <v>1</v>
      </c>
      <c r="BE429" s="1">
        <v>1</v>
      </c>
      <c r="BF429" s="1">
        <v>1</v>
      </c>
      <c r="BG429" s="1">
        <v>1</v>
      </c>
      <c r="BH429" s="1">
        <v>1</v>
      </c>
      <c r="BI429" s="1">
        <v>1</v>
      </c>
      <c r="BJ429" s="1">
        <v>1</v>
      </c>
      <c r="BK429" s="1">
        <v>1</v>
      </c>
      <c r="BL429" s="1">
        <v>0</v>
      </c>
      <c r="BM429" s="1">
        <v>0</v>
      </c>
      <c r="BN429" s="5">
        <f t="shared" si="15"/>
        <v>16</v>
      </c>
      <c r="BO429" s="1">
        <v>0</v>
      </c>
      <c r="BR429" s="1">
        <v>0</v>
      </c>
      <c r="BS429" s="4" t="s">
        <v>1746</v>
      </c>
      <c r="BT429" s="1" t="s">
        <v>76</v>
      </c>
      <c r="BV429" s="5"/>
    </row>
    <row r="430" spans="1:74" x14ac:dyDescent="0.25">
      <c r="A430" s="3" t="s">
        <v>66</v>
      </c>
      <c r="B430" s="1" t="s">
        <v>94</v>
      </c>
      <c r="C430" s="1" t="s">
        <v>94</v>
      </c>
      <c r="D430" s="1" t="s">
        <v>77</v>
      </c>
      <c r="E430" s="1" t="s">
        <v>2851</v>
      </c>
      <c r="F430" s="1" t="s">
        <v>1747</v>
      </c>
      <c r="G430" s="1" t="s">
        <v>1748</v>
      </c>
      <c r="H430" s="2" t="s">
        <v>1749</v>
      </c>
      <c r="I430" s="1" t="s">
        <v>2277</v>
      </c>
      <c r="J430" s="1" t="s">
        <v>1750</v>
      </c>
      <c r="K430" s="1" t="s">
        <v>1751</v>
      </c>
      <c r="L430" s="1">
        <v>1</v>
      </c>
      <c r="M430" s="1">
        <v>1</v>
      </c>
      <c r="N430" s="1">
        <v>0</v>
      </c>
      <c r="O430" s="1">
        <v>0</v>
      </c>
      <c r="P430" s="1">
        <v>0</v>
      </c>
      <c r="Q430" s="1">
        <v>1</v>
      </c>
      <c r="R430" s="1">
        <v>0</v>
      </c>
      <c r="S430" s="1">
        <v>0</v>
      </c>
      <c r="T430" s="1">
        <f t="shared" si="14"/>
        <v>3</v>
      </c>
      <c r="U430" s="3" t="s">
        <v>91</v>
      </c>
      <c r="V430" s="3">
        <v>500</v>
      </c>
      <c r="W430" s="3" t="s">
        <v>131</v>
      </c>
      <c r="X430" s="3">
        <v>60</v>
      </c>
      <c r="Y430" s="3" t="s">
        <v>69</v>
      </c>
      <c r="Z430" s="3" t="s">
        <v>104</v>
      </c>
      <c r="AA430" s="3" t="s">
        <v>120</v>
      </c>
      <c r="AB430" s="3" t="s">
        <v>120</v>
      </c>
      <c r="AC430" s="3" t="s">
        <v>73</v>
      </c>
      <c r="AD430" s="3" t="s">
        <v>74</v>
      </c>
      <c r="AE430" s="3">
        <v>1</v>
      </c>
      <c r="AF430" s="12"/>
      <c r="AG430" s="1" t="s">
        <v>188</v>
      </c>
      <c r="AH430" s="3">
        <v>1</v>
      </c>
      <c r="AI430" s="1">
        <v>0</v>
      </c>
      <c r="AJ430" s="3">
        <v>0</v>
      </c>
      <c r="AK430" s="1">
        <v>0</v>
      </c>
      <c r="AL430" s="5">
        <v>0</v>
      </c>
      <c r="AM430" s="1">
        <v>0</v>
      </c>
      <c r="AN430" s="1">
        <v>0</v>
      </c>
      <c r="AO430" s="1">
        <v>1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5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1</v>
      </c>
      <c r="BD430" s="1">
        <v>0</v>
      </c>
      <c r="BE430" s="1">
        <v>1</v>
      </c>
      <c r="BF430" s="1">
        <v>1</v>
      </c>
      <c r="BG430" s="1">
        <v>0</v>
      </c>
      <c r="BH430" s="1">
        <v>1</v>
      </c>
      <c r="BI430" s="1">
        <v>1</v>
      </c>
      <c r="BJ430" s="1">
        <v>0</v>
      </c>
      <c r="BK430" s="1">
        <v>0</v>
      </c>
      <c r="BL430" s="1">
        <v>0</v>
      </c>
      <c r="BM430" s="1">
        <v>0</v>
      </c>
      <c r="BN430" s="5">
        <f t="shared" si="15"/>
        <v>5</v>
      </c>
      <c r="BO430" s="1">
        <v>0</v>
      </c>
      <c r="BR430" s="1">
        <v>0</v>
      </c>
      <c r="BS430" s="4" t="s">
        <v>1752</v>
      </c>
      <c r="BV430" s="5"/>
    </row>
    <row r="431" spans="1:74" x14ac:dyDescent="0.25">
      <c r="A431" s="3" t="s">
        <v>100</v>
      </c>
      <c r="B431" s="1" t="s">
        <v>94</v>
      </c>
      <c r="C431" s="1" t="s">
        <v>94</v>
      </c>
      <c r="D431" s="1" t="s">
        <v>77</v>
      </c>
      <c r="E431" s="1" t="s">
        <v>2851</v>
      </c>
      <c r="F431" s="3" t="s">
        <v>1747</v>
      </c>
      <c r="G431" s="3" t="s">
        <v>1753</v>
      </c>
      <c r="H431" s="2" t="s">
        <v>1754</v>
      </c>
      <c r="I431" s="3" t="s">
        <v>1755</v>
      </c>
      <c r="J431" s="3"/>
      <c r="K431" s="3" t="s">
        <v>1756</v>
      </c>
      <c r="L431" s="3">
        <v>1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1">
        <f t="shared" si="14"/>
        <v>2</v>
      </c>
      <c r="U431" s="3" t="s">
        <v>91</v>
      </c>
      <c r="V431" s="3">
        <v>503</v>
      </c>
      <c r="W431" s="3" t="s">
        <v>131</v>
      </c>
      <c r="X431" s="3">
        <v>107</v>
      </c>
      <c r="Y431" s="3" t="s">
        <v>69</v>
      </c>
      <c r="Z431" s="3" t="s">
        <v>229</v>
      </c>
      <c r="AA431" s="3" t="s">
        <v>120</v>
      </c>
      <c r="AB431" s="3" t="s">
        <v>120</v>
      </c>
      <c r="AC431" s="3" t="s">
        <v>73</v>
      </c>
      <c r="AD431" s="3" t="s">
        <v>74</v>
      </c>
      <c r="AE431" s="3">
        <v>1</v>
      </c>
      <c r="AF431" s="12"/>
      <c r="AG431" s="20" t="s">
        <v>152</v>
      </c>
      <c r="AH431" s="3">
        <v>1</v>
      </c>
      <c r="AI431" s="1">
        <v>0</v>
      </c>
      <c r="AJ431" s="3">
        <v>0</v>
      </c>
      <c r="AK431" s="1">
        <v>0</v>
      </c>
      <c r="AL431" s="5">
        <v>0</v>
      </c>
      <c r="AM431" s="1">
        <v>0</v>
      </c>
      <c r="AN431" s="1">
        <v>0</v>
      </c>
      <c r="AO431" s="1">
        <v>1</v>
      </c>
      <c r="AP431" s="1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1">
        <v>0</v>
      </c>
      <c r="BD431" s="3">
        <v>1</v>
      </c>
      <c r="BE431" s="3">
        <v>0</v>
      </c>
      <c r="BF431" s="3">
        <v>0</v>
      </c>
      <c r="BG431" s="3">
        <v>0</v>
      </c>
      <c r="BH431" s="3">
        <v>0</v>
      </c>
      <c r="BI431" s="3">
        <v>1</v>
      </c>
      <c r="BJ431" s="3">
        <v>0</v>
      </c>
      <c r="BK431" s="3">
        <v>0</v>
      </c>
      <c r="BL431" s="3">
        <v>0</v>
      </c>
      <c r="BM431" s="3">
        <v>1</v>
      </c>
      <c r="BN431" s="5">
        <f t="shared" si="15"/>
        <v>3</v>
      </c>
      <c r="BO431" s="3">
        <v>0</v>
      </c>
      <c r="BP431" s="1">
        <v>1</v>
      </c>
      <c r="BR431" s="3">
        <v>0</v>
      </c>
      <c r="BS431" s="3">
        <v>29</v>
      </c>
      <c r="BT431" s="3"/>
      <c r="BU431" s="3"/>
      <c r="BV431" s="5"/>
    </row>
    <row r="432" spans="1:74" x14ac:dyDescent="0.25">
      <c r="A432" s="3" t="s">
        <v>66</v>
      </c>
      <c r="B432" s="1" t="s">
        <v>94</v>
      </c>
      <c r="C432" s="1" t="s">
        <v>94</v>
      </c>
      <c r="D432" s="1" t="s">
        <v>77</v>
      </c>
      <c r="E432" s="1" t="s">
        <v>2851</v>
      </c>
      <c r="F432" s="1" t="s">
        <v>1747</v>
      </c>
      <c r="G432" s="1" t="s">
        <v>1757</v>
      </c>
      <c r="H432" s="2" t="s">
        <v>1758</v>
      </c>
      <c r="I432" s="1" t="s">
        <v>275</v>
      </c>
      <c r="J432" s="1" t="s">
        <v>1759</v>
      </c>
      <c r="K432" s="1" t="s">
        <v>1760</v>
      </c>
      <c r="L432" s="1">
        <v>1</v>
      </c>
      <c r="M432" s="1">
        <v>1</v>
      </c>
      <c r="N432" s="1">
        <v>1</v>
      </c>
      <c r="O432" s="1">
        <v>0</v>
      </c>
      <c r="P432" s="1">
        <v>1</v>
      </c>
      <c r="Q432" s="1">
        <v>1</v>
      </c>
      <c r="R432" s="1">
        <v>0</v>
      </c>
      <c r="S432" s="1">
        <v>0</v>
      </c>
      <c r="T432" s="1">
        <f t="shared" si="14"/>
        <v>5</v>
      </c>
      <c r="U432" s="3" t="s">
        <v>91</v>
      </c>
      <c r="V432" s="3">
        <v>153</v>
      </c>
      <c r="W432" s="3" t="s">
        <v>131</v>
      </c>
      <c r="X432" s="3">
        <v>70</v>
      </c>
      <c r="Y432" s="3" t="s">
        <v>69</v>
      </c>
      <c r="Z432" s="3" t="s">
        <v>70</v>
      </c>
      <c r="AA432" s="3" t="s">
        <v>120</v>
      </c>
      <c r="AB432" s="3" t="s">
        <v>120</v>
      </c>
      <c r="AC432" s="3" t="s">
        <v>73</v>
      </c>
      <c r="AD432" s="3" t="s">
        <v>74</v>
      </c>
      <c r="AE432" s="3">
        <v>2</v>
      </c>
      <c r="AF432" s="12"/>
      <c r="AG432" s="1" t="s">
        <v>188</v>
      </c>
      <c r="AH432" s="3">
        <v>1</v>
      </c>
      <c r="AI432" s="1">
        <v>0</v>
      </c>
      <c r="AJ432" s="3">
        <v>1</v>
      </c>
      <c r="AK432" s="1">
        <v>1</v>
      </c>
      <c r="AL432" s="5">
        <v>1</v>
      </c>
      <c r="AM432" s="1">
        <v>1</v>
      </c>
      <c r="AN432" s="1">
        <v>1</v>
      </c>
      <c r="AO432" s="1">
        <v>1</v>
      </c>
      <c r="AP432" s="1">
        <v>1</v>
      </c>
      <c r="AQ432" s="1">
        <v>1</v>
      </c>
      <c r="AR432" s="1">
        <v>1</v>
      </c>
      <c r="AS432" s="1">
        <v>0</v>
      </c>
      <c r="AT432" s="1">
        <v>1</v>
      </c>
      <c r="AU432" s="5">
        <v>1</v>
      </c>
      <c r="AV432" s="1">
        <v>1</v>
      </c>
      <c r="AW432" s="1">
        <v>1</v>
      </c>
      <c r="AX432" s="1">
        <v>1</v>
      </c>
      <c r="AY432" s="1">
        <v>1</v>
      </c>
      <c r="AZ432" s="1">
        <v>0</v>
      </c>
      <c r="BA432" s="1">
        <v>1</v>
      </c>
      <c r="BB432" s="1">
        <v>1</v>
      </c>
      <c r="BC432" s="1">
        <v>1</v>
      </c>
      <c r="BD432" s="1">
        <v>1</v>
      </c>
      <c r="BE432" s="1">
        <v>1</v>
      </c>
      <c r="BF432" s="1">
        <v>1</v>
      </c>
      <c r="BG432" s="1">
        <v>1</v>
      </c>
      <c r="BH432" s="1">
        <v>1</v>
      </c>
      <c r="BI432" s="1">
        <v>1</v>
      </c>
      <c r="BJ432" s="1">
        <v>0</v>
      </c>
      <c r="BK432" s="1">
        <v>1</v>
      </c>
      <c r="BL432" s="1">
        <v>0</v>
      </c>
      <c r="BM432" s="1">
        <v>0</v>
      </c>
      <c r="BN432" s="5">
        <f t="shared" si="15"/>
        <v>18</v>
      </c>
      <c r="BO432" s="1">
        <v>0</v>
      </c>
      <c r="BR432" s="1">
        <v>0</v>
      </c>
      <c r="BS432" s="4" t="s">
        <v>1761</v>
      </c>
      <c r="BT432" s="1" t="s">
        <v>76</v>
      </c>
      <c r="BV432" s="5"/>
    </row>
    <row r="433" spans="1:74" x14ac:dyDescent="0.25">
      <c r="A433" s="3" t="s">
        <v>118</v>
      </c>
      <c r="B433" s="1" t="s">
        <v>94</v>
      </c>
      <c r="C433" s="1" t="s">
        <v>94</v>
      </c>
      <c r="D433" s="1" t="s">
        <v>77</v>
      </c>
      <c r="E433" s="1" t="s">
        <v>2874</v>
      </c>
      <c r="F433" s="1" t="s">
        <v>1762</v>
      </c>
      <c r="G433" s="1" t="s">
        <v>1763</v>
      </c>
      <c r="H433" s="2" t="s">
        <v>1764</v>
      </c>
      <c r="I433" s="1" t="s">
        <v>1765</v>
      </c>
      <c r="J433" s="1" t="s">
        <v>1766</v>
      </c>
      <c r="K433" s="1" t="s">
        <v>1767</v>
      </c>
      <c r="L433" s="1">
        <v>1</v>
      </c>
      <c r="M433" s="1">
        <v>1</v>
      </c>
      <c r="N433" s="1">
        <v>0</v>
      </c>
      <c r="O433" s="1">
        <v>0</v>
      </c>
      <c r="P433" s="1">
        <v>1</v>
      </c>
      <c r="Q433" s="1">
        <v>0</v>
      </c>
      <c r="R433" s="1">
        <v>1</v>
      </c>
      <c r="S433" s="1">
        <v>0</v>
      </c>
      <c r="T433" s="1">
        <f t="shared" si="14"/>
        <v>4</v>
      </c>
      <c r="U433" s="3" t="s">
        <v>67</v>
      </c>
      <c r="V433" s="3">
        <v>30</v>
      </c>
      <c r="W433" s="3" t="s">
        <v>131</v>
      </c>
      <c r="X433" s="3">
        <v>250</v>
      </c>
      <c r="Y433" s="3" t="s">
        <v>119</v>
      </c>
      <c r="Z433" s="3" t="s">
        <v>653</v>
      </c>
      <c r="AA433" s="3" t="s">
        <v>120</v>
      </c>
      <c r="AB433" s="3" t="s">
        <v>120</v>
      </c>
      <c r="AC433" s="3" t="s">
        <v>73</v>
      </c>
      <c r="AD433" s="3" t="s">
        <v>74</v>
      </c>
      <c r="AE433" s="3">
        <v>1</v>
      </c>
      <c r="AF433" s="12" t="s">
        <v>152</v>
      </c>
      <c r="AG433" s="1" t="s">
        <v>152</v>
      </c>
      <c r="AH433" s="3">
        <v>1</v>
      </c>
      <c r="AI433" s="1">
        <v>1</v>
      </c>
      <c r="AJ433" s="3">
        <v>1</v>
      </c>
      <c r="AK433" s="1">
        <v>0</v>
      </c>
      <c r="AL433" s="5">
        <v>1</v>
      </c>
      <c r="AM433" s="1">
        <v>1</v>
      </c>
      <c r="AN433" s="1">
        <v>1</v>
      </c>
      <c r="AO433" s="1">
        <v>1</v>
      </c>
      <c r="AP433" s="1">
        <v>1</v>
      </c>
      <c r="AQ433" s="1">
        <v>0</v>
      </c>
      <c r="AR433" s="1">
        <v>1</v>
      </c>
      <c r="AS433" s="1">
        <v>0</v>
      </c>
      <c r="AT433" s="1">
        <v>1</v>
      </c>
      <c r="AU433" s="5">
        <v>1</v>
      </c>
      <c r="AV433" s="1">
        <v>1</v>
      </c>
      <c r="AW433" s="1">
        <v>1</v>
      </c>
      <c r="AX433" s="1">
        <v>1</v>
      </c>
      <c r="AY433" s="1">
        <v>1</v>
      </c>
      <c r="AZ433" s="1">
        <v>1</v>
      </c>
      <c r="BA433" s="1">
        <v>0</v>
      </c>
      <c r="BB433" s="1">
        <v>0</v>
      </c>
      <c r="BC433" s="1">
        <v>1</v>
      </c>
      <c r="BD433" s="1">
        <v>1</v>
      </c>
      <c r="BE433" s="1">
        <v>1</v>
      </c>
      <c r="BF433" s="1">
        <v>1</v>
      </c>
      <c r="BG433" s="1">
        <v>0</v>
      </c>
      <c r="BH433" s="1">
        <v>0</v>
      </c>
      <c r="BI433" s="1">
        <v>1</v>
      </c>
      <c r="BJ433" s="1">
        <v>0</v>
      </c>
      <c r="BK433" s="1">
        <v>1</v>
      </c>
      <c r="BL433" s="1">
        <v>1</v>
      </c>
      <c r="BM433" s="1">
        <v>1</v>
      </c>
      <c r="BN433" s="5">
        <f t="shared" si="15"/>
        <v>16</v>
      </c>
      <c r="BO433" s="1">
        <v>0</v>
      </c>
      <c r="BR433" s="1">
        <v>0</v>
      </c>
      <c r="BS433" s="4" t="s">
        <v>3126</v>
      </c>
      <c r="BT433" s="1" t="s">
        <v>108</v>
      </c>
      <c r="BV433" s="5"/>
    </row>
    <row r="434" spans="1:74" x14ac:dyDescent="0.25">
      <c r="A434" s="3" t="s">
        <v>66</v>
      </c>
      <c r="B434" s="1" t="s">
        <v>94</v>
      </c>
      <c r="C434" s="1" t="s">
        <v>94</v>
      </c>
      <c r="D434" s="1" t="s">
        <v>77</v>
      </c>
      <c r="E434" s="1" t="s">
        <v>2851</v>
      </c>
      <c r="F434" s="1" t="s">
        <v>1768</v>
      </c>
      <c r="G434" s="1" t="s">
        <v>1769</v>
      </c>
      <c r="H434" s="2" t="s">
        <v>1770</v>
      </c>
      <c r="I434" s="1" t="s">
        <v>1771</v>
      </c>
      <c r="L434" s="1">
        <v>1</v>
      </c>
      <c r="M434" s="1">
        <v>1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f t="shared" si="14"/>
        <v>2</v>
      </c>
      <c r="U434" s="3" t="s">
        <v>67</v>
      </c>
      <c r="V434" s="3">
        <v>30</v>
      </c>
      <c r="W434" s="3" t="s">
        <v>203</v>
      </c>
      <c r="X434" s="3">
        <v>3.8</v>
      </c>
      <c r="Y434" s="3" t="s">
        <v>103</v>
      </c>
      <c r="Z434" s="3" t="s">
        <v>8</v>
      </c>
      <c r="AA434" s="3" t="s">
        <v>105</v>
      </c>
      <c r="AB434" s="3" t="s">
        <v>105</v>
      </c>
      <c r="AC434" s="3" t="s">
        <v>362</v>
      </c>
      <c r="AD434" s="3" t="s">
        <v>74</v>
      </c>
      <c r="AE434" s="3">
        <v>0</v>
      </c>
      <c r="AF434" s="12"/>
      <c r="AG434" s="20" t="s">
        <v>3160</v>
      </c>
      <c r="AH434" s="3">
        <v>1</v>
      </c>
      <c r="AI434" s="1">
        <v>0</v>
      </c>
      <c r="AJ434" s="3">
        <v>0</v>
      </c>
      <c r="AK434" s="1">
        <v>0</v>
      </c>
      <c r="AL434" s="5">
        <v>0</v>
      </c>
      <c r="AM434" s="1">
        <v>0</v>
      </c>
      <c r="AN434" s="1">
        <v>0</v>
      </c>
      <c r="AO434" s="1">
        <v>1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1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5">
        <f t="shared" si="15"/>
        <v>1</v>
      </c>
      <c r="BO434" s="1">
        <v>1</v>
      </c>
      <c r="BP434" s="1">
        <v>1</v>
      </c>
      <c r="BR434" s="1">
        <v>0</v>
      </c>
      <c r="BS434" s="4">
        <v>66</v>
      </c>
      <c r="BV434" s="5"/>
    </row>
    <row r="435" spans="1:74" x14ac:dyDescent="0.25">
      <c r="A435" s="3" t="s">
        <v>66</v>
      </c>
      <c r="B435" s="1" t="s">
        <v>94</v>
      </c>
      <c r="C435" s="1" t="s">
        <v>94</v>
      </c>
      <c r="D435" s="1" t="s">
        <v>77</v>
      </c>
      <c r="E435" s="1" t="s">
        <v>2851</v>
      </c>
      <c r="F435" s="1" t="s">
        <v>1768</v>
      </c>
      <c r="G435" s="1" t="s">
        <v>1772</v>
      </c>
      <c r="H435" s="2" t="s">
        <v>1773</v>
      </c>
      <c r="I435" s="1" t="s">
        <v>1774</v>
      </c>
      <c r="L435" s="1">
        <v>1</v>
      </c>
      <c r="M435" s="1">
        <v>1</v>
      </c>
      <c r="N435" s="1">
        <v>0</v>
      </c>
      <c r="O435" s="1">
        <v>1</v>
      </c>
      <c r="P435" s="1">
        <v>0</v>
      </c>
      <c r="Q435" s="1">
        <v>0</v>
      </c>
      <c r="R435" s="1">
        <v>0</v>
      </c>
      <c r="S435" s="1">
        <v>0</v>
      </c>
      <c r="T435" s="1">
        <f t="shared" si="14"/>
        <v>3</v>
      </c>
      <c r="U435" s="3" t="s">
        <v>240</v>
      </c>
      <c r="V435" s="3">
        <v>10</v>
      </c>
      <c r="W435" s="3" t="s">
        <v>102</v>
      </c>
      <c r="X435" s="3">
        <v>13</v>
      </c>
      <c r="Y435" s="3" t="s">
        <v>103</v>
      </c>
      <c r="Z435" s="3" t="s">
        <v>104</v>
      </c>
      <c r="AA435" s="3" t="s">
        <v>105</v>
      </c>
      <c r="AB435" s="3" t="s">
        <v>105</v>
      </c>
      <c r="AC435" s="3" t="s">
        <v>362</v>
      </c>
      <c r="AD435" s="3" t="s">
        <v>74</v>
      </c>
      <c r="AE435" s="3">
        <v>0</v>
      </c>
      <c r="AF435" s="12"/>
      <c r="AG435" s="1" t="s">
        <v>188</v>
      </c>
      <c r="AH435" s="3">
        <v>1</v>
      </c>
      <c r="AI435" s="1">
        <v>0</v>
      </c>
      <c r="AJ435" s="3">
        <v>0</v>
      </c>
      <c r="AK435" s="1">
        <v>0</v>
      </c>
      <c r="AL435" s="5">
        <v>1</v>
      </c>
      <c r="AM435" s="1">
        <v>1</v>
      </c>
      <c r="AN435" s="1">
        <v>1</v>
      </c>
      <c r="AO435" s="1">
        <v>1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1</v>
      </c>
      <c r="AV435" s="1">
        <v>0</v>
      </c>
      <c r="AW435" s="1">
        <v>0</v>
      </c>
      <c r="AX435" s="1">
        <v>0</v>
      </c>
      <c r="AY435" s="1">
        <v>0</v>
      </c>
      <c r="AZ435" s="1">
        <v>1</v>
      </c>
      <c r="BA435" s="1">
        <v>0</v>
      </c>
      <c r="BB435" s="1">
        <v>0</v>
      </c>
      <c r="BC435" s="1">
        <v>1</v>
      </c>
      <c r="BD435" s="1">
        <v>1</v>
      </c>
      <c r="BE435" s="1">
        <v>1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5">
        <f t="shared" si="15"/>
        <v>5</v>
      </c>
      <c r="BO435" s="1">
        <v>0</v>
      </c>
      <c r="BR435" s="1">
        <v>0</v>
      </c>
      <c r="BS435" s="4" t="s">
        <v>1775</v>
      </c>
      <c r="BT435" s="1" t="s">
        <v>114</v>
      </c>
      <c r="BV435" s="5"/>
    </row>
    <row r="436" spans="1:74" x14ac:dyDescent="0.25">
      <c r="A436" s="3" t="s">
        <v>66</v>
      </c>
      <c r="B436" s="1" t="s">
        <v>94</v>
      </c>
      <c r="C436" s="1" t="s">
        <v>94</v>
      </c>
      <c r="D436" s="1" t="s">
        <v>77</v>
      </c>
      <c r="E436" s="1" t="s">
        <v>2851</v>
      </c>
      <c r="F436" s="1" t="s">
        <v>1768</v>
      </c>
      <c r="G436" s="1" t="s">
        <v>1772</v>
      </c>
      <c r="H436" s="2" t="s">
        <v>1776</v>
      </c>
      <c r="I436" s="1" t="s">
        <v>3039</v>
      </c>
      <c r="K436" s="1" t="s">
        <v>1777</v>
      </c>
      <c r="L436" s="1">
        <v>0</v>
      </c>
      <c r="M436" s="1">
        <v>1</v>
      </c>
      <c r="N436" s="1">
        <v>0</v>
      </c>
      <c r="O436" s="1">
        <v>0</v>
      </c>
      <c r="P436" s="1">
        <v>0</v>
      </c>
      <c r="Q436" s="1">
        <v>1</v>
      </c>
      <c r="R436" s="1">
        <v>1</v>
      </c>
      <c r="S436" s="1">
        <v>0</v>
      </c>
      <c r="T436" s="1">
        <f t="shared" si="14"/>
        <v>3</v>
      </c>
      <c r="U436" s="3" t="s">
        <v>240</v>
      </c>
      <c r="V436" s="3">
        <v>10</v>
      </c>
      <c r="W436" s="3" t="s">
        <v>68</v>
      </c>
      <c r="X436" s="3">
        <v>27</v>
      </c>
      <c r="Y436" s="3" t="s">
        <v>103</v>
      </c>
      <c r="Z436" s="3" t="s">
        <v>184</v>
      </c>
      <c r="AA436" s="3" t="s">
        <v>105</v>
      </c>
      <c r="AB436" s="3" t="s">
        <v>105</v>
      </c>
      <c r="AC436" s="3" t="s">
        <v>362</v>
      </c>
      <c r="AD436" s="3" t="s">
        <v>74</v>
      </c>
      <c r="AE436" s="3">
        <v>0</v>
      </c>
      <c r="AF436" s="12"/>
      <c r="AG436" s="1" t="s">
        <v>188</v>
      </c>
      <c r="AH436" s="3">
        <v>1</v>
      </c>
      <c r="AI436" s="1">
        <v>0</v>
      </c>
      <c r="AJ436" s="3">
        <v>0</v>
      </c>
      <c r="AK436" s="1">
        <v>0</v>
      </c>
      <c r="AL436" s="5">
        <v>0</v>
      </c>
      <c r="AM436" s="1">
        <v>1</v>
      </c>
      <c r="AN436" s="1">
        <v>1</v>
      </c>
      <c r="AO436" s="1">
        <v>1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1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1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5">
        <f t="shared" si="15"/>
        <v>2</v>
      </c>
      <c r="BO436" s="1">
        <v>0</v>
      </c>
      <c r="BR436" s="1">
        <v>0</v>
      </c>
      <c r="BS436" s="4">
        <v>66</v>
      </c>
      <c r="BT436" s="1" t="s">
        <v>76</v>
      </c>
      <c r="BV436" s="5"/>
    </row>
    <row r="437" spans="1:74" x14ac:dyDescent="0.25">
      <c r="A437" s="3" t="s">
        <v>118</v>
      </c>
      <c r="B437" s="1" t="s">
        <v>94</v>
      </c>
      <c r="C437" s="1" t="s">
        <v>94</v>
      </c>
      <c r="D437" s="1" t="s">
        <v>148</v>
      </c>
      <c r="E437" s="1" t="s">
        <v>2872</v>
      </c>
      <c r="F437" s="1" t="s">
        <v>1778</v>
      </c>
      <c r="G437" s="1" t="s">
        <v>1779</v>
      </c>
      <c r="H437" s="2" t="s">
        <v>1780</v>
      </c>
      <c r="I437" s="1" t="s">
        <v>2921</v>
      </c>
      <c r="J437" s="1" t="s">
        <v>1781</v>
      </c>
      <c r="K437" s="1" t="s">
        <v>1782</v>
      </c>
      <c r="L437" s="1">
        <v>1</v>
      </c>
      <c r="M437" s="1">
        <v>1</v>
      </c>
      <c r="N437" s="1">
        <v>0</v>
      </c>
      <c r="O437" s="1">
        <v>0</v>
      </c>
      <c r="P437" s="1">
        <v>0</v>
      </c>
      <c r="Q437" s="1">
        <v>0</v>
      </c>
      <c r="R437" s="1">
        <v>1</v>
      </c>
      <c r="S437" s="1">
        <v>1</v>
      </c>
      <c r="T437" s="1">
        <f t="shared" si="14"/>
        <v>4</v>
      </c>
      <c r="U437" s="3" t="s">
        <v>91</v>
      </c>
      <c r="V437" s="3">
        <v>120</v>
      </c>
      <c r="W437" s="3" t="s">
        <v>131</v>
      </c>
      <c r="X437" s="3">
        <v>800</v>
      </c>
      <c r="Y437" s="3" t="s">
        <v>119</v>
      </c>
      <c r="Z437" s="3" t="s">
        <v>136</v>
      </c>
      <c r="AA437" s="3" t="s">
        <v>185</v>
      </c>
      <c r="AB437" s="3" t="s">
        <v>242</v>
      </c>
      <c r="AC437" s="3" t="s">
        <v>146</v>
      </c>
      <c r="AD437" s="3" t="s">
        <v>74</v>
      </c>
      <c r="AE437" s="3">
        <v>0</v>
      </c>
      <c r="AF437" s="12" t="s">
        <v>152</v>
      </c>
      <c r="AG437" s="20" t="s">
        <v>152</v>
      </c>
      <c r="AH437" s="3">
        <v>1</v>
      </c>
      <c r="AI437" s="1">
        <v>0</v>
      </c>
      <c r="AJ437" s="3">
        <v>1</v>
      </c>
      <c r="AK437" s="1">
        <v>0</v>
      </c>
      <c r="AL437" s="5">
        <v>1</v>
      </c>
      <c r="AM437" s="1">
        <v>1</v>
      </c>
      <c r="AN437" s="1">
        <v>1</v>
      </c>
      <c r="AO437" s="1">
        <v>1</v>
      </c>
      <c r="AP437" s="1">
        <v>1</v>
      </c>
      <c r="AQ437" s="1">
        <v>1</v>
      </c>
      <c r="AR437" s="1">
        <v>1</v>
      </c>
      <c r="AS437" s="1">
        <v>1</v>
      </c>
      <c r="AT437" s="1">
        <v>0</v>
      </c>
      <c r="AU437" s="5">
        <v>1</v>
      </c>
      <c r="AV437" s="1">
        <v>1</v>
      </c>
      <c r="AW437" s="1">
        <v>1</v>
      </c>
      <c r="AX437" s="1">
        <v>0</v>
      </c>
      <c r="AY437" s="1">
        <v>1</v>
      </c>
      <c r="AZ437" s="1">
        <v>1</v>
      </c>
      <c r="BA437" s="1">
        <v>0</v>
      </c>
      <c r="BB437" s="1">
        <v>0</v>
      </c>
      <c r="BC437" s="1">
        <v>1</v>
      </c>
      <c r="BD437" s="1">
        <v>1</v>
      </c>
      <c r="BE437" s="1">
        <v>1</v>
      </c>
      <c r="BF437" s="1">
        <v>1</v>
      </c>
      <c r="BG437" s="1">
        <v>1</v>
      </c>
      <c r="BH437" s="1">
        <v>0</v>
      </c>
      <c r="BI437" s="1">
        <v>1</v>
      </c>
      <c r="BJ437" s="1">
        <v>1</v>
      </c>
      <c r="BK437" s="1">
        <v>0</v>
      </c>
      <c r="BL437" s="1">
        <v>0</v>
      </c>
      <c r="BM437" s="1">
        <v>0</v>
      </c>
      <c r="BN437" s="5">
        <f t="shared" si="15"/>
        <v>15</v>
      </c>
      <c r="BO437" s="1">
        <v>0</v>
      </c>
      <c r="BR437" s="1">
        <v>0</v>
      </c>
      <c r="BS437" s="4" t="s">
        <v>3125</v>
      </c>
      <c r="BV437" s="5"/>
    </row>
    <row r="438" spans="1:74" x14ac:dyDescent="0.25">
      <c r="A438" s="3" t="s">
        <v>118</v>
      </c>
      <c r="B438" s="1" t="s">
        <v>94</v>
      </c>
      <c r="C438" s="1" t="s">
        <v>94</v>
      </c>
      <c r="D438" s="1" t="s">
        <v>148</v>
      </c>
      <c r="E438" s="1" t="s">
        <v>2872</v>
      </c>
      <c r="F438" s="1" t="s">
        <v>1778</v>
      </c>
      <c r="G438" s="1" t="s">
        <v>1783</v>
      </c>
      <c r="H438" s="2" t="s">
        <v>1784</v>
      </c>
      <c r="I438" s="1" t="s">
        <v>1897</v>
      </c>
      <c r="J438" s="1" t="s">
        <v>1785</v>
      </c>
      <c r="K438" s="1" t="s">
        <v>1786</v>
      </c>
      <c r="L438" s="1">
        <v>1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1</v>
      </c>
      <c r="T438" s="1">
        <f t="shared" si="14"/>
        <v>3</v>
      </c>
      <c r="U438" s="3" t="s">
        <v>81</v>
      </c>
      <c r="V438" s="3">
        <v>100</v>
      </c>
      <c r="W438" s="3" t="s">
        <v>131</v>
      </c>
      <c r="X438" s="3">
        <v>120</v>
      </c>
      <c r="Y438" s="3" t="s">
        <v>119</v>
      </c>
      <c r="Z438" s="3" t="s">
        <v>421</v>
      </c>
      <c r="AA438" s="3" t="s">
        <v>105</v>
      </c>
      <c r="AB438" s="3" t="s">
        <v>106</v>
      </c>
      <c r="AC438" s="3" t="s">
        <v>73</v>
      </c>
      <c r="AD438" s="3" t="s">
        <v>74</v>
      </c>
      <c r="AE438" s="3">
        <v>1</v>
      </c>
      <c r="AF438" s="12" t="s">
        <v>212</v>
      </c>
      <c r="AG438" s="20" t="s">
        <v>152</v>
      </c>
      <c r="AH438" s="3">
        <v>1</v>
      </c>
      <c r="AI438" s="1">
        <v>0</v>
      </c>
      <c r="AJ438" s="3">
        <v>1</v>
      </c>
      <c r="AK438" s="1">
        <v>0</v>
      </c>
      <c r="AL438" s="5">
        <v>1</v>
      </c>
      <c r="AM438" s="1">
        <v>1</v>
      </c>
      <c r="AN438" s="1">
        <v>0</v>
      </c>
      <c r="AO438" s="1">
        <v>1</v>
      </c>
      <c r="AP438" s="1">
        <v>1</v>
      </c>
      <c r="AQ438" s="1">
        <v>0</v>
      </c>
      <c r="AR438" s="1">
        <v>1</v>
      </c>
      <c r="AS438" s="1">
        <v>1</v>
      </c>
      <c r="AT438" s="1">
        <v>0</v>
      </c>
      <c r="AU438" s="5">
        <v>1</v>
      </c>
      <c r="AV438" s="1">
        <v>0</v>
      </c>
      <c r="AW438" s="1">
        <v>1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1</v>
      </c>
      <c r="BG438" s="1">
        <v>1</v>
      </c>
      <c r="BH438" s="1">
        <v>0</v>
      </c>
      <c r="BI438" s="1">
        <v>1</v>
      </c>
      <c r="BJ438" s="1">
        <v>0</v>
      </c>
      <c r="BK438" s="1">
        <v>0</v>
      </c>
      <c r="BL438" s="1">
        <v>0</v>
      </c>
      <c r="BM438" s="1">
        <v>0</v>
      </c>
      <c r="BN438" s="5">
        <f t="shared" si="15"/>
        <v>8</v>
      </c>
      <c r="BO438" s="1">
        <v>0</v>
      </c>
      <c r="BR438" s="1">
        <v>0</v>
      </c>
      <c r="BS438" s="4" t="s">
        <v>1752</v>
      </c>
      <c r="BV438" s="5"/>
    </row>
    <row r="439" spans="1:74" x14ac:dyDescent="0.25">
      <c r="A439" s="3" t="s">
        <v>118</v>
      </c>
      <c r="B439" s="1" t="s">
        <v>94</v>
      </c>
      <c r="C439" s="1" t="s">
        <v>94</v>
      </c>
      <c r="D439" s="1" t="s">
        <v>148</v>
      </c>
      <c r="E439" s="1" t="s">
        <v>2872</v>
      </c>
      <c r="F439" s="1" t="s">
        <v>1778</v>
      </c>
      <c r="G439" s="1" t="s">
        <v>1783</v>
      </c>
      <c r="H439" s="2" t="s">
        <v>1787</v>
      </c>
      <c r="I439" s="1" t="s">
        <v>3040</v>
      </c>
      <c r="K439" s="1" t="s">
        <v>1788</v>
      </c>
      <c r="L439" s="1">
        <v>1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1</v>
      </c>
      <c r="T439" s="1">
        <f t="shared" si="14"/>
        <v>3</v>
      </c>
      <c r="U439" s="3" t="s">
        <v>91</v>
      </c>
      <c r="V439" s="3">
        <v>200</v>
      </c>
      <c r="W439" s="3" t="s">
        <v>131</v>
      </c>
      <c r="X439" s="3">
        <v>310</v>
      </c>
      <c r="Y439" s="3" t="s">
        <v>119</v>
      </c>
      <c r="Z439" s="3" t="s">
        <v>136</v>
      </c>
      <c r="AA439" s="3" t="s">
        <v>105</v>
      </c>
      <c r="AB439" s="3" t="s">
        <v>106</v>
      </c>
      <c r="AC439" s="3" t="s">
        <v>73</v>
      </c>
      <c r="AD439" s="3" t="s">
        <v>74</v>
      </c>
      <c r="AE439" s="3">
        <v>0</v>
      </c>
      <c r="AF439" s="12" t="s">
        <v>619</v>
      </c>
      <c r="AG439" s="20" t="s">
        <v>152</v>
      </c>
      <c r="AH439" s="3">
        <v>1</v>
      </c>
      <c r="AI439" s="1">
        <v>0</v>
      </c>
      <c r="AJ439" s="3">
        <v>1</v>
      </c>
      <c r="AK439" s="1">
        <v>0</v>
      </c>
      <c r="AL439" s="5">
        <v>0</v>
      </c>
      <c r="AM439" s="1">
        <v>1</v>
      </c>
      <c r="AN439" s="1">
        <v>1</v>
      </c>
      <c r="AO439" s="1">
        <v>1</v>
      </c>
      <c r="AP439" s="1">
        <v>1</v>
      </c>
      <c r="AQ439" s="1">
        <v>0</v>
      </c>
      <c r="AR439" s="1">
        <v>1</v>
      </c>
      <c r="AS439" s="1">
        <v>1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1</v>
      </c>
      <c r="BD439" s="1">
        <v>0</v>
      </c>
      <c r="BE439" s="1">
        <v>1</v>
      </c>
      <c r="BF439" s="1">
        <v>1</v>
      </c>
      <c r="BG439" s="1">
        <v>1</v>
      </c>
      <c r="BH439" s="1">
        <v>0</v>
      </c>
      <c r="BI439" s="1">
        <v>1</v>
      </c>
      <c r="BJ439" s="1">
        <v>0</v>
      </c>
      <c r="BK439" s="1">
        <v>0</v>
      </c>
      <c r="BL439" s="1">
        <v>0</v>
      </c>
      <c r="BM439" s="1">
        <v>0</v>
      </c>
      <c r="BN439" s="5">
        <f t="shared" si="15"/>
        <v>8</v>
      </c>
      <c r="BO439" s="1">
        <v>0</v>
      </c>
      <c r="BR439" s="1">
        <v>0</v>
      </c>
      <c r="BS439" s="4" t="s">
        <v>1789</v>
      </c>
      <c r="BV439" s="5"/>
    </row>
    <row r="440" spans="1:74" x14ac:dyDescent="0.25">
      <c r="A440" s="3" t="s">
        <v>118</v>
      </c>
      <c r="B440" s="1" t="s">
        <v>94</v>
      </c>
      <c r="C440" s="1" t="s">
        <v>94</v>
      </c>
      <c r="D440" s="1" t="s">
        <v>148</v>
      </c>
      <c r="E440" s="1" t="s">
        <v>2872</v>
      </c>
      <c r="F440" s="1" t="s">
        <v>1778</v>
      </c>
      <c r="G440" s="1" t="s">
        <v>1783</v>
      </c>
      <c r="H440" s="2" t="s">
        <v>1790</v>
      </c>
      <c r="I440" s="1" t="s">
        <v>3041</v>
      </c>
      <c r="K440" s="1" t="s">
        <v>1791</v>
      </c>
      <c r="L440" s="1">
        <v>1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1</v>
      </c>
      <c r="T440" s="1">
        <f t="shared" si="14"/>
        <v>3</v>
      </c>
      <c r="U440" s="3" t="s">
        <v>67</v>
      </c>
      <c r="V440" s="3">
        <v>30</v>
      </c>
      <c r="W440" s="3" t="s">
        <v>131</v>
      </c>
      <c r="X440" s="3">
        <v>300</v>
      </c>
      <c r="Y440" s="3" t="s">
        <v>119</v>
      </c>
      <c r="Z440" s="3" t="s">
        <v>136</v>
      </c>
      <c r="AA440" s="3" t="s">
        <v>105</v>
      </c>
      <c r="AB440" s="3" t="s">
        <v>106</v>
      </c>
      <c r="AC440" s="3" t="s">
        <v>73</v>
      </c>
      <c r="AD440" s="3" t="s">
        <v>74</v>
      </c>
      <c r="AE440" s="3">
        <v>0</v>
      </c>
      <c r="AF440" s="12" t="s">
        <v>212</v>
      </c>
      <c r="AG440" s="20" t="s">
        <v>152</v>
      </c>
      <c r="AH440" s="3">
        <v>1</v>
      </c>
      <c r="AI440" s="1">
        <v>0</v>
      </c>
      <c r="AJ440" s="3">
        <v>1</v>
      </c>
      <c r="AK440" s="1">
        <v>0</v>
      </c>
      <c r="AL440" s="5">
        <v>0</v>
      </c>
      <c r="AM440" s="1">
        <v>0</v>
      </c>
      <c r="AN440" s="1">
        <v>0</v>
      </c>
      <c r="AO440" s="1">
        <v>1</v>
      </c>
      <c r="AP440" s="1">
        <v>1</v>
      </c>
      <c r="AQ440" s="1">
        <v>0</v>
      </c>
      <c r="AR440" s="1">
        <v>1</v>
      </c>
      <c r="AS440" s="1">
        <v>1</v>
      </c>
      <c r="AT440" s="1">
        <v>0</v>
      </c>
      <c r="AU440" s="1">
        <v>0</v>
      </c>
      <c r="AV440" s="1">
        <v>0</v>
      </c>
      <c r="AW440" s="1">
        <v>1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1</v>
      </c>
      <c r="BD440" s="1">
        <v>1</v>
      </c>
      <c r="BE440" s="1">
        <v>1</v>
      </c>
      <c r="BF440" s="1">
        <v>0</v>
      </c>
      <c r="BG440" s="1">
        <v>0</v>
      </c>
      <c r="BH440" s="1">
        <v>0</v>
      </c>
      <c r="BI440" s="1">
        <v>1</v>
      </c>
      <c r="BJ440" s="1">
        <v>0</v>
      </c>
      <c r="BK440" s="1">
        <v>0</v>
      </c>
      <c r="BL440" s="1">
        <v>0</v>
      </c>
      <c r="BM440" s="1">
        <v>0</v>
      </c>
      <c r="BN440" s="5">
        <f t="shared" si="15"/>
        <v>7</v>
      </c>
      <c r="BO440" s="1">
        <v>0</v>
      </c>
      <c r="BR440" s="1">
        <v>0</v>
      </c>
      <c r="BS440" s="4" t="s">
        <v>1792</v>
      </c>
      <c r="BV440" s="5"/>
    </row>
    <row r="441" spans="1:74" x14ac:dyDescent="0.25">
      <c r="A441" s="3" t="s">
        <v>118</v>
      </c>
      <c r="B441" s="1" t="s">
        <v>94</v>
      </c>
      <c r="C441" s="1" t="s">
        <v>94</v>
      </c>
      <c r="D441" s="1" t="s">
        <v>148</v>
      </c>
      <c r="E441" s="1" t="s">
        <v>2872</v>
      </c>
      <c r="F441" s="1" t="s">
        <v>1778</v>
      </c>
      <c r="G441" s="1" t="s">
        <v>1783</v>
      </c>
      <c r="H441" s="2" t="s">
        <v>1793</v>
      </c>
      <c r="I441" s="1" t="s">
        <v>3042</v>
      </c>
      <c r="K441" s="1" t="s">
        <v>1794</v>
      </c>
      <c r="L441" s="1">
        <v>1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1</v>
      </c>
      <c r="T441" s="1">
        <f t="shared" si="14"/>
        <v>3</v>
      </c>
      <c r="U441" s="3" t="s">
        <v>81</v>
      </c>
      <c r="V441" s="3">
        <v>100</v>
      </c>
      <c r="W441" s="3" t="s">
        <v>131</v>
      </c>
      <c r="X441" s="3">
        <v>220</v>
      </c>
      <c r="Y441" s="3" t="s">
        <v>119</v>
      </c>
      <c r="Z441" s="3" t="s">
        <v>136</v>
      </c>
      <c r="AA441" s="3" t="s">
        <v>105</v>
      </c>
      <c r="AB441" s="3" t="s">
        <v>106</v>
      </c>
      <c r="AC441" s="3" t="s">
        <v>73</v>
      </c>
      <c r="AD441" s="3" t="s">
        <v>74</v>
      </c>
      <c r="AE441" s="3">
        <v>0</v>
      </c>
      <c r="AF441" s="12" t="s">
        <v>619</v>
      </c>
      <c r="AG441" s="20" t="s">
        <v>152</v>
      </c>
      <c r="AH441" s="3">
        <v>1</v>
      </c>
      <c r="AI441" s="1">
        <v>1</v>
      </c>
      <c r="AJ441" s="3">
        <v>1</v>
      </c>
      <c r="AK441" s="1">
        <v>0</v>
      </c>
      <c r="AL441" s="5">
        <v>0</v>
      </c>
      <c r="AM441" s="1">
        <v>0</v>
      </c>
      <c r="AN441" s="1">
        <v>0</v>
      </c>
      <c r="AO441" s="1">
        <v>1</v>
      </c>
      <c r="AP441" s="1">
        <v>1</v>
      </c>
      <c r="AQ441" s="1">
        <v>0</v>
      </c>
      <c r="AR441" s="1">
        <v>1</v>
      </c>
      <c r="AS441" s="1">
        <v>1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1</v>
      </c>
      <c r="BF441" s="1">
        <v>1</v>
      </c>
      <c r="BG441" s="1">
        <v>1</v>
      </c>
      <c r="BH441" s="1">
        <v>0</v>
      </c>
      <c r="BI441" s="1">
        <v>1</v>
      </c>
      <c r="BJ441" s="1">
        <v>0</v>
      </c>
      <c r="BK441" s="1">
        <v>1</v>
      </c>
      <c r="BL441" s="1">
        <v>1</v>
      </c>
      <c r="BM441" s="1">
        <v>1</v>
      </c>
      <c r="BN441" s="5">
        <f t="shared" si="15"/>
        <v>9</v>
      </c>
      <c r="BO441" s="1">
        <v>0</v>
      </c>
      <c r="BR441" s="1">
        <v>0</v>
      </c>
      <c r="BV441" s="5"/>
    </row>
    <row r="442" spans="1:74" x14ac:dyDescent="0.25">
      <c r="A442" s="3" t="s">
        <v>118</v>
      </c>
      <c r="B442" s="1" t="s">
        <v>94</v>
      </c>
      <c r="C442" s="1" t="s">
        <v>94</v>
      </c>
      <c r="D442" s="1" t="s">
        <v>77</v>
      </c>
      <c r="E442" s="1" t="s">
        <v>2862</v>
      </c>
      <c r="F442" s="1" t="s">
        <v>1795</v>
      </c>
      <c r="G442" s="1" t="s">
        <v>1796</v>
      </c>
      <c r="H442" s="2" t="s">
        <v>1797</v>
      </c>
      <c r="I442" s="1" t="s">
        <v>1798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</v>
      </c>
      <c r="T442" s="1">
        <f t="shared" si="14"/>
        <v>1</v>
      </c>
      <c r="U442" s="3" t="s">
        <v>91</v>
      </c>
      <c r="V442" s="3">
        <v>670</v>
      </c>
      <c r="W442" s="3" t="s">
        <v>131</v>
      </c>
      <c r="X442" s="3">
        <v>337</v>
      </c>
      <c r="Y442" s="3" t="s">
        <v>119</v>
      </c>
      <c r="Z442" s="3" t="s">
        <v>136</v>
      </c>
      <c r="AA442" s="3" t="s">
        <v>120</v>
      </c>
      <c r="AB442" s="3" t="s">
        <v>120</v>
      </c>
      <c r="AC442" s="3" t="s">
        <v>73</v>
      </c>
      <c r="AD442" s="3" t="s">
        <v>74</v>
      </c>
      <c r="AE442" s="3">
        <v>0</v>
      </c>
      <c r="AF442" s="12"/>
      <c r="AG442" s="1" t="s">
        <v>188</v>
      </c>
      <c r="AH442" s="3">
        <v>1</v>
      </c>
      <c r="AI442" s="1">
        <v>1</v>
      </c>
      <c r="AJ442" s="3">
        <v>0</v>
      </c>
      <c r="AK442" s="1">
        <v>1</v>
      </c>
      <c r="AL442" s="5">
        <v>0</v>
      </c>
      <c r="AM442" s="1">
        <v>1</v>
      </c>
      <c r="AN442" s="1">
        <v>1</v>
      </c>
      <c r="AO442" s="1">
        <v>1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1</v>
      </c>
      <c r="BA442" s="1">
        <v>1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1</v>
      </c>
      <c r="BL442" s="1">
        <v>1</v>
      </c>
      <c r="BM442" s="1">
        <v>1</v>
      </c>
      <c r="BN442" s="5">
        <f t="shared" si="15"/>
        <v>5</v>
      </c>
      <c r="BO442" s="1">
        <v>0</v>
      </c>
      <c r="BR442" s="1">
        <v>0</v>
      </c>
      <c r="BS442" s="4">
        <v>70</v>
      </c>
      <c r="BV442" s="5"/>
    </row>
    <row r="443" spans="1:74" x14ac:dyDescent="0.25">
      <c r="A443" s="3" t="s">
        <v>118</v>
      </c>
      <c r="B443" s="1" t="s">
        <v>94</v>
      </c>
      <c r="C443" s="1" t="s">
        <v>94</v>
      </c>
      <c r="D443" s="1" t="s">
        <v>77</v>
      </c>
      <c r="E443" s="1" t="s">
        <v>2862</v>
      </c>
      <c r="F443" s="1" t="s">
        <v>1795</v>
      </c>
      <c r="G443" s="1" t="s">
        <v>1799</v>
      </c>
      <c r="H443" s="2" t="s">
        <v>1800</v>
      </c>
      <c r="I443" s="1" t="s">
        <v>709</v>
      </c>
      <c r="J443" s="1" t="s">
        <v>1801</v>
      </c>
      <c r="K443" s="1" t="s">
        <v>1802</v>
      </c>
      <c r="L443" s="1">
        <v>1</v>
      </c>
      <c r="M443" s="1">
        <v>1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1</v>
      </c>
      <c r="T443" s="1">
        <f t="shared" si="14"/>
        <v>3</v>
      </c>
      <c r="U443" s="3" t="s">
        <v>91</v>
      </c>
      <c r="V443" s="3">
        <v>480</v>
      </c>
      <c r="W443" s="3" t="s">
        <v>131</v>
      </c>
      <c r="X443" s="3">
        <v>333</v>
      </c>
      <c r="Y443" s="3" t="s">
        <v>119</v>
      </c>
      <c r="Z443" s="3" t="s">
        <v>136</v>
      </c>
      <c r="AA443" s="3" t="s">
        <v>120</v>
      </c>
      <c r="AB443" s="3" t="s">
        <v>120</v>
      </c>
      <c r="AC443" s="3" t="s">
        <v>73</v>
      </c>
      <c r="AD443" s="3" t="s">
        <v>74</v>
      </c>
      <c r="AE443" s="3">
        <v>0</v>
      </c>
      <c r="AF443" s="12"/>
      <c r="AG443" s="1" t="s">
        <v>188</v>
      </c>
      <c r="AH443" s="3">
        <v>1</v>
      </c>
      <c r="AI443" s="1">
        <v>1</v>
      </c>
      <c r="AJ443" s="3">
        <v>1</v>
      </c>
      <c r="AK443" s="1">
        <v>1</v>
      </c>
      <c r="AL443" s="5">
        <v>0</v>
      </c>
      <c r="AM443" s="1">
        <v>1</v>
      </c>
      <c r="AN443" s="1">
        <v>1</v>
      </c>
      <c r="AO443" s="1">
        <v>1</v>
      </c>
      <c r="AP443" s="1">
        <v>1</v>
      </c>
      <c r="AQ443" s="1">
        <v>0</v>
      </c>
      <c r="AR443" s="1">
        <v>1</v>
      </c>
      <c r="AS443" s="1">
        <v>1</v>
      </c>
      <c r="AT443" s="1">
        <v>0</v>
      </c>
      <c r="AU443" s="5">
        <v>0</v>
      </c>
      <c r="AV443" s="1">
        <v>1</v>
      </c>
      <c r="AW443" s="1">
        <v>1</v>
      </c>
      <c r="AX443" s="1">
        <v>0</v>
      </c>
      <c r="AY443" s="1">
        <v>1</v>
      </c>
      <c r="AZ443" s="1">
        <v>1</v>
      </c>
      <c r="BA443" s="1">
        <v>1</v>
      </c>
      <c r="BB443" s="1">
        <v>0</v>
      </c>
      <c r="BC443" s="1">
        <v>1</v>
      </c>
      <c r="BD443" s="1">
        <v>1</v>
      </c>
      <c r="BE443" s="1">
        <v>1</v>
      </c>
      <c r="BF443" s="1">
        <v>1</v>
      </c>
      <c r="BG443" s="1">
        <v>1</v>
      </c>
      <c r="BH443" s="1">
        <v>0</v>
      </c>
      <c r="BI443" s="1">
        <v>1</v>
      </c>
      <c r="BJ443" s="1">
        <v>0</v>
      </c>
      <c r="BK443" s="1">
        <v>1</v>
      </c>
      <c r="BL443" s="1">
        <v>1</v>
      </c>
      <c r="BM443" s="1">
        <v>1</v>
      </c>
      <c r="BN443" s="5">
        <f t="shared" si="15"/>
        <v>16</v>
      </c>
      <c r="BO443" s="1">
        <v>0</v>
      </c>
      <c r="BR443" s="1">
        <v>0</v>
      </c>
      <c r="BS443" s="4" t="s">
        <v>1803</v>
      </c>
      <c r="BT443" s="1" t="s">
        <v>108</v>
      </c>
      <c r="BV443" s="5"/>
    </row>
    <row r="444" spans="1:74" x14ac:dyDescent="0.25">
      <c r="A444" s="3" t="s">
        <v>118</v>
      </c>
      <c r="B444" s="1" t="s">
        <v>94</v>
      </c>
      <c r="C444" s="1" t="s">
        <v>59</v>
      </c>
      <c r="D444" s="1" t="s">
        <v>77</v>
      </c>
      <c r="E444" s="1" t="s">
        <v>2862</v>
      </c>
      <c r="F444" s="1" t="s">
        <v>1804</v>
      </c>
      <c r="G444" s="1" t="s">
        <v>1805</v>
      </c>
      <c r="H444" s="2" t="s">
        <v>1806</v>
      </c>
      <c r="I444" s="1" t="s">
        <v>3043</v>
      </c>
      <c r="J444" s="1" t="s">
        <v>1807</v>
      </c>
      <c r="K444" s="1" t="s">
        <v>1808</v>
      </c>
      <c r="L444" s="1">
        <v>1</v>
      </c>
      <c r="M444" s="1">
        <v>1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1</v>
      </c>
      <c r="T444" s="1">
        <f t="shared" si="14"/>
        <v>3</v>
      </c>
      <c r="U444" s="3" t="s">
        <v>91</v>
      </c>
      <c r="V444" s="3">
        <v>500</v>
      </c>
      <c r="W444" s="3" t="s">
        <v>68</v>
      </c>
      <c r="X444" s="3">
        <v>45</v>
      </c>
      <c r="Y444" s="3" t="s">
        <v>119</v>
      </c>
      <c r="Z444" s="3" t="s">
        <v>184</v>
      </c>
      <c r="AA444" s="3" t="s">
        <v>276</v>
      </c>
      <c r="AB444" s="3" t="s">
        <v>276</v>
      </c>
      <c r="AC444" s="3" t="s">
        <v>266</v>
      </c>
      <c r="AD444" s="3" t="s">
        <v>176</v>
      </c>
      <c r="AE444" s="3">
        <v>0</v>
      </c>
      <c r="AF444" s="12"/>
      <c r="AG444" s="1" t="s">
        <v>188</v>
      </c>
      <c r="AH444" s="3">
        <v>1</v>
      </c>
      <c r="AI444" s="1">
        <v>0</v>
      </c>
      <c r="AJ444" s="3">
        <v>0</v>
      </c>
      <c r="AK444" s="1">
        <v>0</v>
      </c>
      <c r="AL444" s="5">
        <v>0</v>
      </c>
      <c r="AM444" s="1">
        <v>1</v>
      </c>
      <c r="AN444" s="1">
        <v>1</v>
      </c>
      <c r="AO444" s="1">
        <v>1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1</v>
      </c>
      <c r="AX444" s="1">
        <v>0</v>
      </c>
      <c r="AY444" s="1">
        <v>1</v>
      </c>
      <c r="AZ444" s="1">
        <v>1</v>
      </c>
      <c r="BA444" s="1">
        <v>0</v>
      </c>
      <c r="BB444" s="1">
        <v>0</v>
      </c>
      <c r="BC444" s="1">
        <v>1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1</v>
      </c>
      <c r="BJ444" s="1">
        <v>0</v>
      </c>
      <c r="BK444" s="1">
        <v>0</v>
      </c>
      <c r="BL444" s="1">
        <v>0</v>
      </c>
      <c r="BM444" s="1">
        <v>0</v>
      </c>
      <c r="BN444" s="5">
        <f t="shared" si="15"/>
        <v>5</v>
      </c>
      <c r="BO444" s="1">
        <v>0</v>
      </c>
      <c r="BR444" s="1">
        <v>0</v>
      </c>
      <c r="BS444" s="4">
        <v>66</v>
      </c>
      <c r="BT444" s="1" t="s">
        <v>108</v>
      </c>
      <c r="BV444" s="5"/>
    </row>
    <row r="445" spans="1:74" x14ac:dyDescent="0.25">
      <c r="A445" s="3" t="s">
        <v>118</v>
      </c>
      <c r="B445" s="1" t="s">
        <v>94</v>
      </c>
      <c r="C445" s="1" t="s">
        <v>59</v>
      </c>
      <c r="D445" s="1" t="s">
        <v>77</v>
      </c>
      <c r="E445" s="1" t="s">
        <v>2862</v>
      </c>
      <c r="F445" s="1" t="s">
        <v>1804</v>
      </c>
      <c r="G445" s="1" t="s">
        <v>1805</v>
      </c>
      <c r="H445" s="2" t="s">
        <v>1809</v>
      </c>
      <c r="I445" s="1" t="s">
        <v>709</v>
      </c>
      <c r="J445" s="1" t="s">
        <v>1810</v>
      </c>
      <c r="K445" s="1" t="s">
        <v>1811</v>
      </c>
      <c r="L445" s="1">
        <v>1</v>
      </c>
      <c r="M445" s="1">
        <v>1</v>
      </c>
      <c r="N445" s="1">
        <v>0</v>
      </c>
      <c r="O445" s="1">
        <v>0</v>
      </c>
      <c r="P445" s="1">
        <v>1</v>
      </c>
      <c r="Q445" s="1">
        <v>0</v>
      </c>
      <c r="R445" s="1">
        <v>0</v>
      </c>
      <c r="S445" s="1">
        <v>1</v>
      </c>
      <c r="T445" s="1">
        <f t="shared" si="14"/>
        <v>4</v>
      </c>
      <c r="U445" s="3" t="s">
        <v>67</v>
      </c>
      <c r="V445" s="3">
        <v>72</v>
      </c>
      <c r="W445" s="3" t="s">
        <v>131</v>
      </c>
      <c r="X445" s="3">
        <v>76.2</v>
      </c>
      <c r="Y445" s="3" t="s">
        <v>119</v>
      </c>
      <c r="Z445" s="3" t="s">
        <v>136</v>
      </c>
      <c r="AA445" s="3" t="s">
        <v>276</v>
      </c>
      <c r="AB445" s="3" t="s">
        <v>276</v>
      </c>
      <c r="AC445" s="3" t="s">
        <v>266</v>
      </c>
      <c r="AD445" s="3" t="s">
        <v>176</v>
      </c>
      <c r="AE445" s="3">
        <v>1</v>
      </c>
      <c r="AF445" s="12"/>
      <c r="AG445" s="1" t="s">
        <v>188</v>
      </c>
      <c r="AH445" s="3">
        <v>1</v>
      </c>
      <c r="AI445" s="1">
        <v>0</v>
      </c>
      <c r="AJ445" s="3">
        <v>0</v>
      </c>
      <c r="AK445" s="1">
        <v>1</v>
      </c>
      <c r="AL445" s="5">
        <v>0</v>
      </c>
      <c r="AM445" s="1">
        <v>1</v>
      </c>
      <c r="AN445" s="1">
        <v>1</v>
      </c>
      <c r="AO445" s="1">
        <v>1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5">
        <v>0</v>
      </c>
      <c r="AV445" s="1">
        <v>0</v>
      </c>
      <c r="AW445" s="1">
        <v>1</v>
      </c>
      <c r="AX445" s="1">
        <v>1</v>
      </c>
      <c r="AY445" s="1">
        <v>1</v>
      </c>
      <c r="AZ445" s="1">
        <v>1</v>
      </c>
      <c r="BA445" s="1">
        <v>1</v>
      </c>
      <c r="BB445" s="1">
        <v>0</v>
      </c>
      <c r="BC445" s="1">
        <v>1</v>
      </c>
      <c r="BD445" s="1">
        <v>1</v>
      </c>
      <c r="BE445" s="1">
        <v>1</v>
      </c>
      <c r="BF445" s="1">
        <v>1</v>
      </c>
      <c r="BG445" s="1">
        <v>1</v>
      </c>
      <c r="BH445" s="1">
        <v>0</v>
      </c>
      <c r="BI445" s="1">
        <v>1</v>
      </c>
      <c r="BJ445" s="1">
        <v>1</v>
      </c>
      <c r="BK445" s="1">
        <v>1</v>
      </c>
      <c r="BL445" s="1">
        <v>0</v>
      </c>
      <c r="BM445" s="1">
        <v>0</v>
      </c>
      <c r="BN445" s="5">
        <f t="shared" si="15"/>
        <v>13</v>
      </c>
      <c r="BO445" s="1">
        <v>0</v>
      </c>
      <c r="BR445" s="1">
        <v>0</v>
      </c>
      <c r="BS445" s="4" t="s">
        <v>1812</v>
      </c>
      <c r="BT445" s="1" t="s">
        <v>108</v>
      </c>
      <c r="BV445" s="5"/>
    </row>
    <row r="446" spans="1:74" x14ac:dyDescent="0.25">
      <c r="A446" s="3" t="s">
        <v>118</v>
      </c>
      <c r="B446" s="1" t="s">
        <v>94</v>
      </c>
      <c r="C446" s="1" t="s">
        <v>59</v>
      </c>
      <c r="D446" s="1" t="s">
        <v>77</v>
      </c>
      <c r="E446" s="1" t="s">
        <v>2862</v>
      </c>
      <c r="F446" s="1" t="s">
        <v>1804</v>
      </c>
      <c r="G446" s="1" t="s">
        <v>1805</v>
      </c>
      <c r="H446" s="2" t="s">
        <v>1813</v>
      </c>
      <c r="I446" s="1" t="s">
        <v>2921</v>
      </c>
      <c r="J446" s="1" t="s">
        <v>1814</v>
      </c>
      <c r="K446" s="1" t="s">
        <v>1815</v>
      </c>
      <c r="L446" s="1">
        <v>1</v>
      </c>
      <c r="M446" s="1">
        <v>1</v>
      </c>
      <c r="N446" s="1">
        <v>1</v>
      </c>
      <c r="O446" s="1">
        <v>0</v>
      </c>
      <c r="P446" s="1">
        <v>1</v>
      </c>
      <c r="Q446" s="1">
        <v>1</v>
      </c>
      <c r="R446" s="1">
        <v>0</v>
      </c>
      <c r="S446" s="1">
        <v>1</v>
      </c>
      <c r="T446" s="1">
        <f t="shared" si="14"/>
        <v>6</v>
      </c>
      <c r="U446" s="3" t="s">
        <v>91</v>
      </c>
      <c r="V446" s="3">
        <v>900</v>
      </c>
      <c r="W446" s="3" t="s">
        <v>131</v>
      </c>
      <c r="X446" s="3">
        <v>61</v>
      </c>
      <c r="Y446" s="3" t="s">
        <v>69</v>
      </c>
      <c r="Z446" s="3" t="s">
        <v>184</v>
      </c>
      <c r="AA446" s="3" t="s">
        <v>276</v>
      </c>
      <c r="AB446" s="3" t="s">
        <v>276</v>
      </c>
      <c r="AC446" s="3" t="s">
        <v>266</v>
      </c>
      <c r="AD446" s="3" t="s">
        <v>176</v>
      </c>
      <c r="AE446" s="3">
        <v>0</v>
      </c>
      <c r="AF446" s="4"/>
      <c r="AG446" s="1" t="s">
        <v>188</v>
      </c>
      <c r="AH446" s="3">
        <v>1</v>
      </c>
      <c r="AI446" s="1">
        <v>0</v>
      </c>
      <c r="AJ446" s="3">
        <v>0</v>
      </c>
      <c r="AK446" s="1">
        <v>1</v>
      </c>
      <c r="AL446" s="5">
        <v>1</v>
      </c>
      <c r="AM446" s="1">
        <v>1</v>
      </c>
      <c r="AN446" s="1">
        <v>1</v>
      </c>
      <c r="AO446" s="1">
        <v>1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5">
        <v>1</v>
      </c>
      <c r="AV446" s="1">
        <v>0</v>
      </c>
      <c r="AW446" s="1">
        <v>1</v>
      </c>
      <c r="AX446" s="1">
        <v>0</v>
      </c>
      <c r="AY446" s="1">
        <v>1</v>
      </c>
      <c r="AZ446" s="1">
        <v>1</v>
      </c>
      <c r="BA446" s="1">
        <v>1</v>
      </c>
      <c r="BB446" s="1">
        <v>0</v>
      </c>
      <c r="BC446" s="1">
        <v>1</v>
      </c>
      <c r="BD446" s="1">
        <v>1</v>
      </c>
      <c r="BE446" s="1">
        <v>1</v>
      </c>
      <c r="BF446" s="1">
        <v>1</v>
      </c>
      <c r="BG446" s="1">
        <v>1</v>
      </c>
      <c r="BH446" s="1">
        <v>0</v>
      </c>
      <c r="BI446" s="1">
        <v>1</v>
      </c>
      <c r="BJ446" s="1">
        <v>0</v>
      </c>
      <c r="BK446" s="1">
        <v>1</v>
      </c>
      <c r="BL446" s="1">
        <v>0</v>
      </c>
      <c r="BM446" s="1">
        <v>0</v>
      </c>
      <c r="BN446" s="5">
        <f t="shared" si="15"/>
        <v>12</v>
      </c>
      <c r="BO446" s="1">
        <v>0</v>
      </c>
      <c r="BR446" s="1">
        <v>0</v>
      </c>
      <c r="BS446" s="4" t="s">
        <v>1816</v>
      </c>
      <c r="BT446" s="1" t="s">
        <v>108</v>
      </c>
      <c r="BV446" s="5"/>
    </row>
    <row r="447" spans="1:74" x14ac:dyDescent="0.25">
      <c r="A447" s="3" t="s">
        <v>66</v>
      </c>
      <c r="B447" s="1" t="s">
        <v>94</v>
      </c>
      <c r="C447" s="1" t="s">
        <v>59</v>
      </c>
      <c r="D447" s="1" t="s">
        <v>77</v>
      </c>
      <c r="E447" s="1" t="s">
        <v>2862</v>
      </c>
      <c r="F447" s="1" t="s">
        <v>1804</v>
      </c>
      <c r="G447" s="1" t="s">
        <v>1805</v>
      </c>
      <c r="H447" s="2" t="s">
        <v>1817</v>
      </c>
      <c r="I447" s="1" t="s">
        <v>2976</v>
      </c>
      <c r="J447" s="1" t="s">
        <v>1818</v>
      </c>
      <c r="K447" s="1" t="s">
        <v>1819</v>
      </c>
      <c r="L447" s="1">
        <v>1</v>
      </c>
      <c r="M447" s="1">
        <v>1</v>
      </c>
      <c r="N447" s="1">
        <v>1</v>
      </c>
      <c r="O447" s="1">
        <v>0</v>
      </c>
      <c r="P447" s="1">
        <v>1</v>
      </c>
      <c r="Q447" s="1">
        <v>0</v>
      </c>
      <c r="R447" s="1">
        <v>0</v>
      </c>
      <c r="S447" s="1">
        <v>1</v>
      </c>
      <c r="T447" s="1">
        <f t="shared" si="14"/>
        <v>5</v>
      </c>
      <c r="U447" s="3" t="s">
        <v>91</v>
      </c>
      <c r="V447" s="3">
        <v>120</v>
      </c>
      <c r="W447" s="3" t="s">
        <v>131</v>
      </c>
      <c r="X447" s="3">
        <v>110</v>
      </c>
      <c r="Y447" s="3" t="s">
        <v>69</v>
      </c>
      <c r="Z447" s="3" t="s">
        <v>136</v>
      </c>
      <c r="AA447" s="3" t="s">
        <v>276</v>
      </c>
      <c r="AB447" s="3" t="s">
        <v>276</v>
      </c>
      <c r="AC447" s="3" t="s">
        <v>266</v>
      </c>
      <c r="AD447" s="3" t="s">
        <v>176</v>
      </c>
      <c r="AE447" s="3">
        <v>1</v>
      </c>
      <c r="AF447" s="4"/>
      <c r="AG447" s="1" t="s">
        <v>188</v>
      </c>
      <c r="AH447" s="3">
        <v>1</v>
      </c>
      <c r="AI447" s="1">
        <v>0</v>
      </c>
      <c r="AJ447" s="3">
        <v>1</v>
      </c>
      <c r="AK447" s="1">
        <v>1</v>
      </c>
      <c r="AL447" s="5">
        <v>1</v>
      </c>
      <c r="AM447" s="1">
        <v>1</v>
      </c>
      <c r="AN447" s="1">
        <v>1</v>
      </c>
      <c r="AO447" s="1">
        <v>1</v>
      </c>
      <c r="AP447" s="1">
        <v>1</v>
      </c>
      <c r="AQ447" s="1">
        <v>1</v>
      </c>
      <c r="AR447" s="1">
        <v>1</v>
      </c>
      <c r="AS447" s="1">
        <v>1</v>
      </c>
      <c r="AT447" s="1">
        <v>1</v>
      </c>
      <c r="AU447" s="5">
        <v>0</v>
      </c>
      <c r="AV447" s="1">
        <v>1</v>
      </c>
      <c r="AW447" s="1">
        <v>1</v>
      </c>
      <c r="AX447" s="1">
        <v>1</v>
      </c>
      <c r="AY447" s="1">
        <v>1</v>
      </c>
      <c r="AZ447" s="1">
        <v>1</v>
      </c>
      <c r="BA447" s="1">
        <v>1</v>
      </c>
      <c r="BB447" s="1">
        <v>1</v>
      </c>
      <c r="BC447" s="1">
        <v>1</v>
      </c>
      <c r="BD447" s="1">
        <v>1</v>
      </c>
      <c r="BE447" s="1">
        <v>1</v>
      </c>
      <c r="BF447" s="1">
        <v>1</v>
      </c>
      <c r="BG447" s="1">
        <v>1</v>
      </c>
      <c r="BH447" s="1">
        <v>1</v>
      </c>
      <c r="BI447" s="1">
        <v>1</v>
      </c>
      <c r="BJ447" s="1">
        <v>0</v>
      </c>
      <c r="BK447" s="1">
        <v>1</v>
      </c>
      <c r="BL447" s="1">
        <v>0</v>
      </c>
      <c r="BM447" s="1">
        <v>0</v>
      </c>
      <c r="BN447" s="5">
        <f t="shared" si="15"/>
        <v>19</v>
      </c>
      <c r="BO447" s="1">
        <v>0</v>
      </c>
      <c r="BR447" s="1">
        <v>0</v>
      </c>
      <c r="BS447" s="4" t="s">
        <v>1820</v>
      </c>
      <c r="BV447" s="5"/>
    </row>
    <row r="448" spans="1:74" x14ac:dyDescent="0.25">
      <c r="A448" s="3" t="s">
        <v>66</v>
      </c>
      <c r="B448" s="1" t="s">
        <v>94</v>
      </c>
      <c r="C448" s="1" t="s">
        <v>59</v>
      </c>
      <c r="D448" s="1" t="s">
        <v>77</v>
      </c>
      <c r="E448" s="1" t="s">
        <v>2862</v>
      </c>
      <c r="F448" s="1" t="s">
        <v>1804</v>
      </c>
      <c r="G448" s="1" t="s">
        <v>1821</v>
      </c>
      <c r="H448" s="2" t="s">
        <v>1822</v>
      </c>
      <c r="I448" s="1" t="s">
        <v>3044</v>
      </c>
      <c r="J448" s="1" t="s">
        <v>1823</v>
      </c>
      <c r="K448" s="1" t="s">
        <v>1824</v>
      </c>
      <c r="L448" s="1">
        <v>1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</v>
      </c>
      <c r="T448" s="1">
        <f t="shared" si="14"/>
        <v>3</v>
      </c>
      <c r="U448" s="3" t="s">
        <v>67</v>
      </c>
      <c r="V448" s="3">
        <v>35</v>
      </c>
      <c r="W448" s="3" t="s">
        <v>68</v>
      </c>
      <c r="X448" s="3">
        <v>38</v>
      </c>
      <c r="Y448" s="3" t="s">
        <v>69</v>
      </c>
      <c r="Z448" s="3" t="s">
        <v>136</v>
      </c>
      <c r="AA448" s="3" t="s">
        <v>276</v>
      </c>
      <c r="AB448" s="3" t="s">
        <v>276</v>
      </c>
      <c r="AC448" s="3" t="s">
        <v>266</v>
      </c>
      <c r="AD448" s="3" t="s">
        <v>176</v>
      </c>
      <c r="AE448" s="3">
        <v>0</v>
      </c>
      <c r="AF448" s="4"/>
      <c r="AG448" s="1"/>
      <c r="AH448" s="3">
        <v>1</v>
      </c>
      <c r="AI448" s="1">
        <v>0</v>
      </c>
      <c r="AJ448" s="3">
        <v>1</v>
      </c>
      <c r="AK448" s="1">
        <v>0</v>
      </c>
      <c r="AL448" s="5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1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5">
        <f t="shared" si="15"/>
        <v>1</v>
      </c>
      <c r="BO448" s="1">
        <v>0</v>
      </c>
      <c r="BR448" s="1">
        <v>0</v>
      </c>
      <c r="BV448" s="5"/>
    </row>
    <row r="449" spans="1:74" x14ac:dyDescent="0.25">
      <c r="A449" s="3" t="s">
        <v>66</v>
      </c>
      <c r="B449" s="1" t="s">
        <v>94</v>
      </c>
      <c r="C449" s="1" t="s">
        <v>59</v>
      </c>
      <c r="D449" s="1" t="s">
        <v>77</v>
      </c>
      <c r="E449" s="1" t="s">
        <v>2862</v>
      </c>
      <c r="F449" s="1" t="s">
        <v>1804</v>
      </c>
      <c r="G449" s="1" t="s">
        <v>1821</v>
      </c>
      <c r="H449" s="2" t="s">
        <v>1825</v>
      </c>
      <c r="I449" s="1" t="s">
        <v>3045</v>
      </c>
      <c r="J449" s="1" t="s">
        <v>1826</v>
      </c>
      <c r="K449" s="1" t="s">
        <v>1824</v>
      </c>
      <c r="L449" s="1">
        <v>1</v>
      </c>
      <c r="M449" s="1">
        <v>1</v>
      </c>
      <c r="N449" s="1">
        <v>1</v>
      </c>
      <c r="O449" s="1">
        <v>0</v>
      </c>
      <c r="P449" s="1">
        <v>0</v>
      </c>
      <c r="Q449" s="1">
        <v>0</v>
      </c>
      <c r="R449" s="1">
        <v>0</v>
      </c>
      <c r="S449" s="1">
        <v>1</v>
      </c>
      <c r="T449" s="1">
        <f t="shared" si="14"/>
        <v>4</v>
      </c>
      <c r="U449" s="3" t="s">
        <v>67</v>
      </c>
      <c r="V449" s="3">
        <v>62</v>
      </c>
      <c r="W449" s="3" t="s">
        <v>68</v>
      </c>
      <c r="X449" s="3">
        <v>46</v>
      </c>
      <c r="Y449" s="3" t="s">
        <v>69</v>
      </c>
      <c r="Z449" s="3" t="s">
        <v>222</v>
      </c>
      <c r="AA449" s="3" t="s">
        <v>276</v>
      </c>
      <c r="AB449" s="3" t="s">
        <v>276</v>
      </c>
      <c r="AC449" s="3" t="s">
        <v>266</v>
      </c>
      <c r="AD449" s="3" t="s">
        <v>176</v>
      </c>
      <c r="AE449" s="3">
        <v>0</v>
      </c>
      <c r="AF449" s="4"/>
      <c r="AG449" s="1" t="s">
        <v>188</v>
      </c>
      <c r="AH449" s="3">
        <v>1</v>
      </c>
      <c r="AI449" s="1">
        <v>0</v>
      </c>
      <c r="AJ449" s="3">
        <v>1</v>
      </c>
      <c r="AK449" s="1">
        <v>1</v>
      </c>
      <c r="AL449" s="5">
        <v>0</v>
      </c>
      <c r="AM449" s="1">
        <v>1</v>
      </c>
      <c r="AN449" s="1">
        <v>1</v>
      </c>
      <c r="AO449" s="1">
        <v>1</v>
      </c>
      <c r="AP449" s="1">
        <v>1</v>
      </c>
      <c r="AQ449" s="1">
        <v>1</v>
      </c>
      <c r="AR449" s="1">
        <v>1</v>
      </c>
      <c r="AS449" s="1">
        <v>1</v>
      </c>
      <c r="AT449" s="1">
        <v>0</v>
      </c>
      <c r="AU449" s="5">
        <v>0</v>
      </c>
      <c r="AV449" s="1">
        <v>1</v>
      </c>
      <c r="AW449" s="1">
        <v>1</v>
      </c>
      <c r="AX449" s="1">
        <v>1</v>
      </c>
      <c r="AY449" s="1">
        <v>1</v>
      </c>
      <c r="AZ449" s="1">
        <v>1</v>
      </c>
      <c r="BA449" s="1">
        <v>1</v>
      </c>
      <c r="BB449" s="1">
        <v>1</v>
      </c>
      <c r="BC449" s="1">
        <v>1</v>
      </c>
      <c r="BD449" s="1">
        <v>1</v>
      </c>
      <c r="BE449" s="1">
        <v>1</v>
      </c>
      <c r="BF449" s="1">
        <v>1</v>
      </c>
      <c r="BG449" s="1">
        <v>1</v>
      </c>
      <c r="BH449" s="1">
        <v>1</v>
      </c>
      <c r="BI449" s="1">
        <v>1</v>
      </c>
      <c r="BJ449" s="1">
        <v>0</v>
      </c>
      <c r="BK449" s="1">
        <v>0</v>
      </c>
      <c r="BL449" s="1">
        <v>0</v>
      </c>
      <c r="BM449" s="1">
        <v>0</v>
      </c>
      <c r="BN449" s="5">
        <f t="shared" si="15"/>
        <v>17</v>
      </c>
      <c r="BO449" s="1">
        <v>0</v>
      </c>
      <c r="BR449" s="1">
        <v>0</v>
      </c>
      <c r="BS449" s="4" t="s">
        <v>1827</v>
      </c>
      <c r="BT449" s="1" t="s">
        <v>108</v>
      </c>
      <c r="BV449" s="5"/>
    </row>
    <row r="450" spans="1:74" x14ac:dyDescent="0.25">
      <c r="A450" s="3" t="s">
        <v>66</v>
      </c>
      <c r="B450" s="1" t="s">
        <v>94</v>
      </c>
      <c r="C450" s="1" t="s">
        <v>59</v>
      </c>
      <c r="D450" s="1" t="s">
        <v>77</v>
      </c>
      <c r="E450" s="1" t="s">
        <v>2862</v>
      </c>
      <c r="F450" s="1" t="s">
        <v>1804</v>
      </c>
      <c r="G450" s="1" t="s">
        <v>1821</v>
      </c>
      <c r="H450" s="2" t="s">
        <v>1828</v>
      </c>
      <c r="I450" s="1" t="s">
        <v>3010</v>
      </c>
      <c r="J450" s="1" t="s">
        <v>1829</v>
      </c>
      <c r="K450" s="1" t="s">
        <v>1830</v>
      </c>
      <c r="L450" s="1">
        <v>1</v>
      </c>
      <c r="M450" s="1">
        <v>1</v>
      </c>
      <c r="N450" s="1">
        <v>1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f t="shared" si="14"/>
        <v>3</v>
      </c>
      <c r="U450" s="3" t="s">
        <v>67</v>
      </c>
      <c r="V450" s="3">
        <v>57</v>
      </c>
      <c r="W450" s="3" t="s">
        <v>102</v>
      </c>
      <c r="X450" s="3">
        <v>20</v>
      </c>
      <c r="Y450" s="3" t="s">
        <v>69</v>
      </c>
      <c r="Z450" s="3" t="s">
        <v>222</v>
      </c>
      <c r="AA450" s="3" t="s">
        <v>276</v>
      </c>
      <c r="AB450" s="3" t="s">
        <v>276</v>
      </c>
      <c r="AC450" s="3" t="s">
        <v>266</v>
      </c>
      <c r="AD450" s="3" t="s">
        <v>176</v>
      </c>
      <c r="AE450" s="3">
        <v>0</v>
      </c>
      <c r="AF450" s="4"/>
      <c r="AG450" s="1" t="s">
        <v>188</v>
      </c>
      <c r="AH450" s="3">
        <v>1</v>
      </c>
      <c r="AI450" s="1">
        <v>0</v>
      </c>
      <c r="AJ450" s="3">
        <v>1</v>
      </c>
      <c r="AK450" s="1">
        <v>1</v>
      </c>
      <c r="AL450" s="5">
        <v>0</v>
      </c>
      <c r="AM450" s="1">
        <v>1</v>
      </c>
      <c r="AN450" s="1">
        <v>1</v>
      </c>
      <c r="AO450" s="1">
        <v>1</v>
      </c>
      <c r="AP450" s="1">
        <v>1</v>
      </c>
      <c r="AQ450" s="1">
        <v>0</v>
      </c>
      <c r="AR450" s="1">
        <v>1</v>
      </c>
      <c r="AS450" s="1">
        <v>0</v>
      </c>
      <c r="AT450" s="1">
        <v>0</v>
      </c>
      <c r="AU450" s="5">
        <v>0</v>
      </c>
      <c r="AV450" s="1">
        <v>1</v>
      </c>
      <c r="AW450" s="1">
        <v>1</v>
      </c>
      <c r="AX450" s="1">
        <v>1</v>
      </c>
      <c r="AY450" s="1">
        <v>1</v>
      </c>
      <c r="AZ450" s="1">
        <v>1</v>
      </c>
      <c r="BA450" s="1">
        <v>1</v>
      </c>
      <c r="BB450" s="1">
        <v>1</v>
      </c>
      <c r="BC450" s="1">
        <v>1</v>
      </c>
      <c r="BD450" s="1">
        <v>1</v>
      </c>
      <c r="BE450" s="1">
        <v>1</v>
      </c>
      <c r="BF450" s="1">
        <v>1</v>
      </c>
      <c r="BG450" s="1">
        <v>1</v>
      </c>
      <c r="BH450" s="1">
        <v>1</v>
      </c>
      <c r="BI450" s="1">
        <v>1</v>
      </c>
      <c r="BJ450" s="1">
        <v>0</v>
      </c>
      <c r="BK450" s="1">
        <v>0</v>
      </c>
      <c r="BL450" s="1">
        <v>0</v>
      </c>
      <c r="BM450" s="1">
        <v>0</v>
      </c>
      <c r="BN450" s="5">
        <f t="shared" si="15"/>
        <v>15</v>
      </c>
      <c r="BO450" s="1">
        <v>0</v>
      </c>
      <c r="BR450" s="1">
        <v>0</v>
      </c>
      <c r="BS450" s="4" t="s">
        <v>1831</v>
      </c>
      <c r="BT450" s="1" t="s">
        <v>76</v>
      </c>
      <c r="BV450" s="5"/>
    </row>
    <row r="451" spans="1:74" x14ac:dyDescent="0.25">
      <c r="A451" s="3" t="s">
        <v>118</v>
      </c>
      <c r="B451" s="1" t="s">
        <v>94</v>
      </c>
      <c r="C451" s="1" t="s">
        <v>59</v>
      </c>
      <c r="D451" s="1" t="s">
        <v>77</v>
      </c>
      <c r="E451" s="1" t="s">
        <v>2862</v>
      </c>
      <c r="F451" s="1" t="s">
        <v>1804</v>
      </c>
      <c r="G451" s="1" t="s">
        <v>1832</v>
      </c>
      <c r="H451" s="2" t="s">
        <v>1833</v>
      </c>
      <c r="I451" s="1" t="s">
        <v>2986</v>
      </c>
      <c r="J451" s="1" t="s">
        <v>1834</v>
      </c>
      <c r="K451" s="1" t="s">
        <v>1835</v>
      </c>
      <c r="L451" s="1">
        <v>1</v>
      </c>
      <c r="M451" s="1">
        <v>1</v>
      </c>
      <c r="N451" s="1">
        <v>1</v>
      </c>
      <c r="O451" s="1">
        <v>0</v>
      </c>
      <c r="P451" s="1">
        <v>1</v>
      </c>
      <c r="Q451" s="1">
        <v>1</v>
      </c>
      <c r="R451" s="1">
        <v>0</v>
      </c>
      <c r="S451" s="1">
        <v>0</v>
      </c>
      <c r="T451" s="1">
        <f t="shared" si="14"/>
        <v>5</v>
      </c>
      <c r="U451" s="3" t="s">
        <v>67</v>
      </c>
      <c r="V451" s="3">
        <v>50</v>
      </c>
      <c r="W451" s="3" t="s">
        <v>102</v>
      </c>
      <c r="X451" s="3">
        <v>20</v>
      </c>
      <c r="Y451" s="3" t="s">
        <v>69</v>
      </c>
      <c r="Z451" s="3" t="s">
        <v>104</v>
      </c>
      <c r="AA451" s="3" t="s">
        <v>276</v>
      </c>
      <c r="AB451" s="3" t="s">
        <v>276</v>
      </c>
      <c r="AC451" s="3" t="s">
        <v>266</v>
      </c>
      <c r="AD451" s="3" t="s">
        <v>176</v>
      </c>
      <c r="AE451" s="3">
        <v>0</v>
      </c>
      <c r="AF451" s="4"/>
      <c r="AG451" s="1" t="s">
        <v>188</v>
      </c>
      <c r="AH451" s="3">
        <v>1</v>
      </c>
      <c r="AI451" s="1">
        <v>0</v>
      </c>
      <c r="AJ451" s="3">
        <v>1</v>
      </c>
      <c r="AK451" s="1">
        <v>0</v>
      </c>
      <c r="AL451" s="5">
        <v>0</v>
      </c>
      <c r="AM451" s="1">
        <v>1</v>
      </c>
      <c r="AN451" s="1">
        <v>1</v>
      </c>
      <c r="AO451" s="1">
        <v>1</v>
      </c>
      <c r="AP451" s="1">
        <v>1</v>
      </c>
      <c r="AQ451" s="1">
        <v>0</v>
      </c>
      <c r="AR451" s="1">
        <v>1</v>
      </c>
      <c r="AS451" s="1">
        <v>0</v>
      </c>
      <c r="AT451" s="1">
        <v>0</v>
      </c>
      <c r="AU451" s="5">
        <v>0</v>
      </c>
      <c r="AV451" s="1">
        <v>0</v>
      </c>
      <c r="AW451" s="1">
        <v>1</v>
      </c>
      <c r="AX451" s="1">
        <v>1</v>
      </c>
      <c r="AY451" s="1">
        <v>1</v>
      </c>
      <c r="AZ451" s="1">
        <v>1</v>
      </c>
      <c r="BA451" s="1">
        <v>0</v>
      </c>
      <c r="BB451" s="1">
        <v>0</v>
      </c>
      <c r="BC451" s="1">
        <v>1</v>
      </c>
      <c r="BD451" s="1">
        <v>1</v>
      </c>
      <c r="BE451" s="1">
        <v>1</v>
      </c>
      <c r="BF451" s="1">
        <v>1</v>
      </c>
      <c r="BG451" s="1">
        <v>1</v>
      </c>
      <c r="BH451" s="1">
        <v>0</v>
      </c>
      <c r="BI451" s="1">
        <v>1</v>
      </c>
      <c r="BJ451" s="1">
        <v>0</v>
      </c>
      <c r="BK451" s="1">
        <v>1</v>
      </c>
      <c r="BL451" s="1">
        <v>0</v>
      </c>
      <c r="BM451" s="1">
        <v>0</v>
      </c>
      <c r="BN451" s="5">
        <f t="shared" si="15"/>
        <v>12</v>
      </c>
      <c r="BO451" s="1">
        <v>0</v>
      </c>
      <c r="BR451" s="1">
        <v>0</v>
      </c>
      <c r="BS451" s="4" t="s">
        <v>1836</v>
      </c>
      <c r="BT451" s="1" t="s">
        <v>108</v>
      </c>
      <c r="BV451" s="5"/>
    </row>
    <row r="452" spans="1:74" x14ac:dyDescent="0.25">
      <c r="A452" s="3" t="s">
        <v>66</v>
      </c>
      <c r="B452" s="1" t="s">
        <v>94</v>
      </c>
      <c r="C452" s="1" t="s">
        <v>59</v>
      </c>
      <c r="D452" s="1" t="s">
        <v>77</v>
      </c>
      <c r="E452" s="1" t="s">
        <v>2862</v>
      </c>
      <c r="F452" s="1" t="s">
        <v>1804</v>
      </c>
      <c r="G452" s="1" t="s">
        <v>1837</v>
      </c>
      <c r="H452" s="2" t="s">
        <v>1838</v>
      </c>
      <c r="I452" s="1" t="s">
        <v>2771</v>
      </c>
      <c r="J452" s="1" t="s">
        <v>1839</v>
      </c>
      <c r="K452" s="1" t="s">
        <v>1840</v>
      </c>
      <c r="L452" s="1">
        <v>1</v>
      </c>
      <c r="M452" s="1">
        <v>1</v>
      </c>
      <c r="N452" s="1">
        <v>1</v>
      </c>
      <c r="O452" s="1">
        <v>0</v>
      </c>
      <c r="P452" s="1">
        <v>1</v>
      </c>
      <c r="Q452" s="1">
        <v>1</v>
      </c>
      <c r="R452" s="1">
        <v>1</v>
      </c>
      <c r="S452" s="1">
        <v>0</v>
      </c>
      <c r="T452" s="1">
        <f t="shared" si="14"/>
        <v>6</v>
      </c>
      <c r="U452" s="3" t="s">
        <v>91</v>
      </c>
      <c r="V452" s="3">
        <v>293</v>
      </c>
      <c r="W452" s="3" t="s">
        <v>68</v>
      </c>
      <c r="X452" s="3">
        <v>27.5</v>
      </c>
      <c r="Y452" s="3" t="s">
        <v>69</v>
      </c>
      <c r="Z452" s="3" t="s">
        <v>222</v>
      </c>
      <c r="AA452" s="3" t="s">
        <v>276</v>
      </c>
      <c r="AB452" s="3" t="s">
        <v>276</v>
      </c>
      <c r="AC452" s="3" t="s">
        <v>266</v>
      </c>
      <c r="AD452" s="3" t="s">
        <v>176</v>
      </c>
      <c r="AE452" s="3">
        <v>0</v>
      </c>
      <c r="AF452" s="4"/>
      <c r="AG452" s="1" t="s">
        <v>188</v>
      </c>
      <c r="AH452" s="3">
        <v>1</v>
      </c>
      <c r="AI452" s="1">
        <v>0</v>
      </c>
      <c r="AJ452" s="3">
        <v>0</v>
      </c>
      <c r="AK452" s="1">
        <v>1</v>
      </c>
      <c r="AL452" s="5">
        <v>1</v>
      </c>
      <c r="AM452" s="1">
        <v>1</v>
      </c>
      <c r="AN452" s="1">
        <v>1</v>
      </c>
      <c r="AO452" s="1">
        <v>1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5">
        <v>1</v>
      </c>
      <c r="AV452" s="1">
        <v>0</v>
      </c>
      <c r="AW452" s="1">
        <v>1</v>
      </c>
      <c r="AX452" s="1">
        <v>0</v>
      </c>
      <c r="AY452" s="1">
        <v>1</v>
      </c>
      <c r="AZ452" s="1">
        <v>1</v>
      </c>
      <c r="BA452" s="1">
        <v>1</v>
      </c>
      <c r="BB452" s="1">
        <v>0</v>
      </c>
      <c r="BC452" s="1">
        <v>1</v>
      </c>
      <c r="BD452" s="1">
        <v>1</v>
      </c>
      <c r="BE452" s="1">
        <v>1</v>
      </c>
      <c r="BF452" s="1">
        <v>1</v>
      </c>
      <c r="BG452" s="1">
        <v>1</v>
      </c>
      <c r="BH452" s="1">
        <v>1</v>
      </c>
      <c r="BI452" s="1">
        <v>1</v>
      </c>
      <c r="BJ452" s="1">
        <v>1</v>
      </c>
      <c r="BK452" s="1">
        <v>1</v>
      </c>
      <c r="BL452" s="1">
        <v>0</v>
      </c>
      <c r="BM452" s="1">
        <v>0</v>
      </c>
      <c r="BN452" s="5">
        <f t="shared" si="15"/>
        <v>14</v>
      </c>
      <c r="BO452" s="1">
        <v>0</v>
      </c>
      <c r="BR452" s="1">
        <v>0</v>
      </c>
      <c r="BS452" s="4" t="s">
        <v>1841</v>
      </c>
      <c r="BT452" s="1" t="s">
        <v>114</v>
      </c>
      <c r="BV452" s="5"/>
    </row>
    <row r="453" spans="1:74" x14ac:dyDescent="0.25">
      <c r="A453" s="3" t="s">
        <v>66</v>
      </c>
      <c r="B453" s="1" t="s">
        <v>94</v>
      </c>
      <c r="C453" s="1" t="s">
        <v>59</v>
      </c>
      <c r="D453" s="1" t="s">
        <v>77</v>
      </c>
      <c r="E453" s="1" t="s">
        <v>2862</v>
      </c>
      <c r="F453" s="1" t="s">
        <v>1804</v>
      </c>
      <c r="G453" s="1" t="s">
        <v>1837</v>
      </c>
      <c r="H453" s="2" t="s">
        <v>1842</v>
      </c>
      <c r="I453" s="1" t="s">
        <v>3046</v>
      </c>
      <c r="J453" s="1" t="s">
        <v>279</v>
      </c>
      <c r="K453" s="1" t="s">
        <v>1843</v>
      </c>
      <c r="L453" s="1">
        <v>0</v>
      </c>
      <c r="M453" s="1">
        <v>1</v>
      </c>
      <c r="N453" s="1">
        <v>0</v>
      </c>
      <c r="O453" s="1">
        <v>0</v>
      </c>
      <c r="P453" s="1">
        <v>1</v>
      </c>
      <c r="Q453" s="1">
        <v>0</v>
      </c>
      <c r="R453" s="1">
        <v>0</v>
      </c>
      <c r="S453" s="1">
        <v>0</v>
      </c>
      <c r="T453" s="1">
        <f t="shared" si="14"/>
        <v>2</v>
      </c>
      <c r="U453" s="3" t="s">
        <v>81</v>
      </c>
      <c r="V453" s="3">
        <v>80</v>
      </c>
      <c r="W453" s="3" t="s">
        <v>102</v>
      </c>
      <c r="X453" s="3">
        <v>20</v>
      </c>
      <c r="Y453" s="3" t="s">
        <v>69</v>
      </c>
      <c r="Z453" s="3" t="s">
        <v>136</v>
      </c>
      <c r="AA453" s="3" t="s">
        <v>276</v>
      </c>
      <c r="AB453" s="3" t="s">
        <v>276</v>
      </c>
      <c r="AC453" s="3" t="s">
        <v>266</v>
      </c>
      <c r="AD453" s="3" t="s">
        <v>176</v>
      </c>
      <c r="AE453" s="3">
        <v>0</v>
      </c>
      <c r="AF453" s="4"/>
      <c r="AG453" s="1" t="s">
        <v>188</v>
      </c>
      <c r="AH453" s="3">
        <v>1</v>
      </c>
      <c r="AI453" s="1">
        <v>0</v>
      </c>
      <c r="AJ453" s="3">
        <v>0</v>
      </c>
      <c r="AK453" s="1">
        <v>0</v>
      </c>
      <c r="AL453" s="5">
        <v>0</v>
      </c>
      <c r="AM453" s="1">
        <v>1</v>
      </c>
      <c r="AN453" s="1">
        <v>1</v>
      </c>
      <c r="AO453" s="1">
        <v>1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5">
        <v>0</v>
      </c>
      <c r="AV453" s="1">
        <v>0</v>
      </c>
      <c r="AW453" s="1">
        <v>1</v>
      </c>
      <c r="AX453" s="1">
        <v>0</v>
      </c>
      <c r="AY453" s="1">
        <v>1</v>
      </c>
      <c r="AZ453" s="1">
        <v>1</v>
      </c>
      <c r="BA453" s="1">
        <v>0</v>
      </c>
      <c r="BB453" s="1">
        <v>0</v>
      </c>
      <c r="BC453" s="1">
        <v>1</v>
      </c>
      <c r="BD453" s="1">
        <v>0</v>
      </c>
      <c r="BE453" s="1">
        <v>1</v>
      </c>
      <c r="BF453" s="1">
        <v>1</v>
      </c>
      <c r="BG453" s="1">
        <v>1</v>
      </c>
      <c r="BH453" s="1">
        <v>1</v>
      </c>
      <c r="BI453" s="1">
        <v>1</v>
      </c>
      <c r="BJ453" s="1">
        <v>0</v>
      </c>
      <c r="BK453" s="1">
        <v>1</v>
      </c>
      <c r="BL453" s="1">
        <v>0</v>
      </c>
      <c r="BM453" s="1">
        <v>0</v>
      </c>
      <c r="BN453" s="5">
        <f t="shared" si="15"/>
        <v>10</v>
      </c>
      <c r="BO453" s="1">
        <v>0</v>
      </c>
      <c r="BR453" s="1">
        <v>0</v>
      </c>
      <c r="BS453" s="4">
        <v>31</v>
      </c>
      <c r="BV453" s="5"/>
    </row>
    <row r="454" spans="1:74" x14ac:dyDescent="0.25">
      <c r="A454" s="3" t="s">
        <v>100</v>
      </c>
      <c r="B454" s="1" t="s">
        <v>94</v>
      </c>
      <c r="C454" s="1" t="s">
        <v>94</v>
      </c>
      <c r="D454" s="1" t="s">
        <v>77</v>
      </c>
      <c r="E454" s="1" t="s">
        <v>2879</v>
      </c>
      <c r="F454" s="1" t="s">
        <v>1844</v>
      </c>
      <c r="G454" s="1" t="s">
        <v>1845</v>
      </c>
      <c r="H454" s="2" t="s">
        <v>1846</v>
      </c>
      <c r="I454" s="1" t="s">
        <v>1847</v>
      </c>
      <c r="K454" s="1" t="s">
        <v>1848</v>
      </c>
      <c r="L454" s="1">
        <v>0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f t="shared" si="14"/>
        <v>1</v>
      </c>
      <c r="U454" s="3" t="s">
        <v>91</v>
      </c>
      <c r="V454" s="3">
        <v>1000</v>
      </c>
      <c r="W454" s="3" t="s">
        <v>68</v>
      </c>
      <c r="X454" s="3">
        <v>50</v>
      </c>
      <c r="Y454" s="3" t="s">
        <v>69</v>
      </c>
      <c r="Z454" s="3" t="s">
        <v>125</v>
      </c>
      <c r="AA454" s="3" t="s">
        <v>120</v>
      </c>
      <c r="AB454" s="3" t="s">
        <v>120</v>
      </c>
      <c r="AC454" s="3" t="s">
        <v>73</v>
      </c>
      <c r="AD454" s="3" t="s">
        <v>74</v>
      </c>
      <c r="AE454" s="3">
        <v>0</v>
      </c>
      <c r="AF454" s="4"/>
      <c r="AG454" s="1" t="s">
        <v>3159</v>
      </c>
      <c r="AH454" s="3">
        <v>0</v>
      </c>
      <c r="AI454" s="1">
        <v>1</v>
      </c>
      <c r="AJ454" s="3">
        <v>0</v>
      </c>
      <c r="AK454" s="1">
        <v>0</v>
      </c>
      <c r="AL454" s="5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1</v>
      </c>
      <c r="BN454" s="5">
        <f t="shared" si="15"/>
        <v>1</v>
      </c>
      <c r="BO454" s="1">
        <v>0</v>
      </c>
      <c r="BR454" s="1">
        <v>0</v>
      </c>
      <c r="BS454" s="4">
        <v>71</v>
      </c>
      <c r="BV454" s="5"/>
    </row>
    <row r="455" spans="1:74" x14ac:dyDescent="0.25">
      <c r="A455" s="3" t="s">
        <v>66</v>
      </c>
      <c r="B455" s="1" t="s">
        <v>94</v>
      </c>
      <c r="C455" s="1" t="s">
        <v>94</v>
      </c>
      <c r="D455" s="1" t="s">
        <v>77</v>
      </c>
      <c r="E455" s="1" t="s">
        <v>2868</v>
      </c>
      <c r="F455" s="1" t="s">
        <v>1849</v>
      </c>
      <c r="G455" s="1" t="s">
        <v>1850</v>
      </c>
      <c r="H455" s="2" t="s">
        <v>1851</v>
      </c>
      <c r="I455" s="1" t="s">
        <v>3047</v>
      </c>
      <c r="K455" s="1" t="s">
        <v>1852</v>
      </c>
      <c r="L455" s="1">
        <v>1</v>
      </c>
      <c r="M455" s="1">
        <v>1</v>
      </c>
      <c r="N455" s="1">
        <v>0</v>
      </c>
      <c r="O455" s="1">
        <v>1</v>
      </c>
      <c r="P455" s="1">
        <v>0</v>
      </c>
      <c r="Q455" s="1">
        <v>1</v>
      </c>
      <c r="R455" s="1">
        <v>0</v>
      </c>
      <c r="S455" s="1">
        <v>0</v>
      </c>
      <c r="T455" s="1">
        <f t="shared" si="14"/>
        <v>4</v>
      </c>
      <c r="U455" s="3" t="s">
        <v>101</v>
      </c>
      <c r="V455" s="3">
        <v>21</v>
      </c>
      <c r="W455" s="3" t="s">
        <v>131</v>
      </c>
      <c r="X455" s="3">
        <v>51</v>
      </c>
      <c r="Y455" s="3" t="s">
        <v>103</v>
      </c>
      <c r="Z455" s="3" t="s">
        <v>421</v>
      </c>
      <c r="AA455" s="3" t="s">
        <v>120</v>
      </c>
      <c r="AB455" s="3" t="s">
        <v>120</v>
      </c>
      <c r="AC455" s="3" t="s">
        <v>73</v>
      </c>
      <c r="AD455" s="3" t="s">
        <v>74</v>
      </c>
      <c r="AE455" s="3">
        <v>0</v>
      </c>
      <c r="AF455" s="4" t="s">
        <v>188</v>
      </c>
      <c r="AG455" s="1" t="s">
        <v>188</v>
      </c>
      <c r="AH455" s="3">
        <v>1</v>
      </c>
      <c r="AI455" s="1">
        <v>0</v>
      </c>
      <c r="AJ455" s="3">
        <v>1</v>
      </c>
      <c r="AK455" s="1">
        <v>1</v>
      </c>
      <c r="AL455" s="5">
        <v>0</v>
      </c>
      <c r="AM455" s="1">
        <v>0</v>
      </c>
      <c r="AN455" s="1">
        <v>0</v>
      </c>
      <c r="AO455" s="1">
        <v>1</v>
      </c>
      <c r="AP455" s="1">
        <v>1</v>
      </c>
      <c r="AQ455" s="1">
        <v>1</v>
      </c>
      <c r="AR455" s="1">
        <v>1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1</v>
      </c>
      <c r="BC455" s="1">
        <v>1</v>
      </c>
      <c r="BD455" s="1">
        <v>1</v>
      </c>
      <c r="BE455" s="1">
        <v>0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5">
        <f t="shared" si="15"/>
        <v>6</v>
      </c>
      <c r="BO455" s="1">
        <v>0</v>
      </c>
      <c r="BR455" s="1">
        <v>0</v>
      </c>
      <c r="BS455" s="4" t="s">
        <v>565</v>
      </c>
      <c r="BV455" s="5"/>
    </row>
    <row r="456" spans="1:74" x14ac:dyDescent="0.25">
      <c r="A456" s="3" t="s">
        <v>100</v>
      </c>
      <c r="B456" s="1" t="s">
        <v>94</v>
      </c>
      <c r="C456" s="1" t="s">
        <v>94</v>
      </c>
      <c r="D456" s="1" t="s">
        <v>77</v>
      </c>
      <c r="E456" s="1" t="s">
        <v>2868</v>
      </c>
      <c r="F456" s="1" t="s">
        <v>1849</v>
      </c>
      <c r="G456" s="1" t="s">
        <v>1853</v>
      </c>
      <c r="H456" s="2" t="s">
        <v>1854</v>
      </c>
      <c r="I456" s="1" t="s">
        <v>3048</v>
      </c>
      <c r="K456" s="1" t="s">
        <v>1855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1</v>
      </c>
      <c r="R456" s="1">
        <v>0</v>
      </c>
      <c r="S456" s="1">
        <v>0</v>
      </c>
      <c r="T456" s="1">
        <f t="shared" si="14"/>
        <v>1</v>
      </c>
      <c r="U456" s="3" t="s">
        <v>91</v>
      </c>
      <c r="V456" s="3">
        <v>180</v>
      </c>
      <c r="W456" s="3" t="s">
        <v>68</v>
      </c>
      <c r="X456" s="3">
        <v>30</v>
      </c>
      <c r="Y456" s="3" t="s">
        <v>103</v>
      </c>
      <c r="Z456" s="3" t="s">
        <v>104</v>
      </c>
      <c r="AA456" s="3" t="s">
        <v>120</v>
      </c>
      <c r="AB456" s="3" t="s">
        <v>120</v>
      </c>
      <c r="AC456" s="3" t="s">
        <v>73</v>
      </c>
      <c r="AD456" s="3" t="s">
        <v>74</v>
      </c>
      <c r="AE456" s="3">
        <v>0</v>
      </c>
      <c r="AF456" s="4"/>
      <c r="AG456" s="1" t="s">
        <v>188</v>
      </c>
      <c r="AH456" s="3">
        <v>1</v>
      </c>
      <c r="AI456" s="1">
        <v>0</v>
      </c>
      <c r="AJ456" s="3">
        <v>0</v>
      </c>
      <c r="AK456" s="1">
        <v>0</v>
      </c>
      <c r="AL456" s="5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1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5">
        <f t="shared" si="15"/>
        <v>1</v>
      </c>
      <c r="BO456" s="1">
        <v>0</v>
      </c>
      <c r="BR456" s="1">
        <v>0</v>
      </c>
      <c r="BS456" s="4">
        <v>66</v>
      </c>
      <c r="BV456" s="5"/>
    </row>
    <row r="457" spans="1:74" x14ac:dyDescent="0.25">
      <c r="A457" s="3" t="s">
        <v>118</v>
      </c>
      <c r="B457" s="1" t="s">
        <v>94</v>
      </c>
      <c r="C457" s="1" t="s">
        <v>94</v>
      </c>
      <c r="D457" s="1" t="s">
        <v>77</v>
      </c>
      <c r="E457" s="1" t="s">
        <v>2880</v>
      </c>
      <c r="F457" s="1" t="s">
        <v>1856</v>
      </c>
      <c r="G457" s="1" t="s">
        <v>1857</v>
      </c>
      <c r="H457" s="2" t="s">
        <v>3204</v>
      </c>
      <c r="I457" s="1" t="s">
        <v>3205</v>
      </c>
      <c r="U457" s="3"/>
      <c r="V457" s="3"/>
      <c r="W457" s="3"/>
      <c r="X457" s="3"/>
      <c r="Y457" s="3" t="s">
        <v>69</v>
      </c>
      <c r="Z457" s="3" t="s">
        <v>8</v>
      </c>
      <c r="AA457" s="3" t="s">
        <v>71</v>
      </c>
      <c r="AB457" s="3" t="s">
        <v>72</v>
      </c>
      <c r="AC457" s="3" t="s">
        <v>73</v>
      </c>
      <c r="AD457" s="3" t="s">
        <v>74</v>
      </c>
      <c r="AE457" s="3"/>
      <c r="AF457" s="4"/>
      <c r="AG457" s="1"/>
      <c r="AH457" s="3">
        <v>1</v>
      </c>
      <c r="AI457" s="1">
        <v>0</v>
      </c>
      <c r="AJ457" s="3">
        <v>0</v>
      </c>
      <c r="AK457" s="1">
        <v>0</v>
      </c>
      <c r="AL457" s="5">
        <v>0</v>
      </c>
      <c r="AM457" s="1">
        <v>1</v>
      </c>
      <c r="AN457" s="1">
        <v>1</v>
      </c>
      <c r="AO457" s="1">
        <v>1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1</v>
      </c>
      <c r="AV457" s="1">
        <v>0</v>
      </c>
      <c r="AW457" s="1">
        <v>0</v>
      </c>
      <c r="AX457" s="1">
        <v>0</v>
      </c>
      <c r="AY457" s="1">
        <v>1</v>
      </c>
      <c r="AZ457" s="1">
        <v>1</v>
      </c>
      <c r="BA457" s="1">
        <v>0</v>
      </c>
      <c r="BB457" s="1">
        <v>0</v>
      </c>
      <c r="BC457" s="1">
        <v>1</v>
      </c>
      <c r="BD457" s="1">
        <v>0</v>
      </c>
      <c r="BE457" s="1">
        <v>0</v>
      </c>
      <c r="BF457" s="1">
        <v>0</v>
      </c>
      <c r="BG457" s="1">
        <v>0</v>
      </c>
      <c r="BH457" s="1">
        <v>1</v>
      </c>
      <c r="BI457" s="1">
        <v>1</v>
      </c>
      <c r="BJ457" s="1">
        <v>0</v>
      </c>
      <c r="BK457" s="1">
        <v>1</v>
      </c>
      <c r="BL457" s="1">
        <v>0</v>
      </c>
      <c r="BM457" s="1">
        <v>0</v>
      </c>
      <c r="BN457" s="5">
        <f t="shared" si="15"/>
        <v>7</v>
      </c>
      <c r="BO457" s="1">
        <v>1</v>
      </c>
      <c r="BP457" s="1">
        <v>1</v>
      </c>
      <c r="BQ457" s="5"/>
      <c r="BS457" s="4">
        <v>93</v>
      </c>
      <c r="BV457" s="5"/>
    </row>
    <row r="458" spans="1:74" x14ac:dyDescent="0.25">
      <c r="A458" s="3" t="s">
        <v>118</v>
      </c>
      <c r="B458" s="1" t="s">
        <v>94</v>
      </c>
      <c r="C458" s="1" t="s">
        <v>94</v>
      </c>
      <c r="D458" s="1" t="s">
        <v>77</v>
      </c>
      <c r="E458" s="1" t="s">
        <v>2880</v>
      </c>
      <c r="F458" s="1" t="s">
        <v>1856</v>
      </c>
      <c r="G458" s="1" t="s">
        <v>1857</v>
      </c>
      <c r="H458" s="2" t="s">
        <v>1858</v>
      </c>
      <c r="I458" s="1" t="s">
        <v>1871</v>
      </c>
      <c r="J458" s="1" t="s">
        <v>1859</v>
      </c>
      <c r="K458" s="1" t="s">
        <v>1860</v>
      </c>
      <c r="L458" s="1">
        <v>1</v>
      </c>
      <c r="M458" s="1">
        <v>1</v>
      </c>
      <c r="N458" s="1">
        <v>0</v>
      </c>
      <c r="O458" s="1">
        <v>1</v>
      </c>
      <c r="P458" s="1">
        <v>0</v>
      </c>
      <c r="Q458" s="1">
        <v>1</v>
      </c>
      <c r="R458" s="1">
        <v>1</v>
      </c>
      <c r="S458" s="1">
        <v>0</v>
      </c>
      <c r="T458" s="1">
        <f t="shared" si="14"/>
        <v>5</v>
      </c>
      <c r="U458" s="3" t="s">
        <v>101</v>
      </c>
      <c r="V458" s="3">
        <v>25</v>
      </c>
      <c r="W458" s="3" t="s">
        <v>131</v>
      </c>
      <c r="X458" s="3">
        <v>90</v>
      </c>
      <c r="Y458" s="3" t="s">
        <v>69</v>
      </c>
      <c r="Z458" s="3" t="s">
        <v>653</v>
      </c>
      <c r="AA458" s="3" t="s">
        <v>71</v>
      </c>
      <c r="AB458" s="3" t="s">
        <v>72</v>
      </c>
      <c r="AC458" s="3" t="s">
        <v>73</v>
      </c>
      <c r="AD458" s="3" t="s">
        <v>74</v>
      </c>
      <c r="AE458" s="3">
        <v>1</v>
      </c>
      <c r="AF458" s="4"/>
      <c r="AG458" s="1" t="s">
        <v>212</v>
      </c>
      <c r="AH458" s="3">
        <v>1</v>
      </c>
      <c r="AI458" s="1">
        <v>0</v>
      </c>
      <c r="AJ458" s="3">
        <v>0</v>
      </c>
      <c r="AK458" s="1">
        <v>0</v>
      </c>
      <c r="AL458" s="5">
        <v>1</v>
      </c>
      <c r="AM458" s="1">
        <v>1</v>
      </c>
      <c r="AN458" s="1">
        <v>1</v>
      </c>
      <c r="AO458" s="1">
        <v>1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5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0</v>
      </c>
      <c r="BB458" s="1">
        <v>0</v>
      </c>
      <c r="BC458" s="1">
        <v>1</v>
      </c>
      <c r="BD458" s="1">
        <v>1</v>
      </c>
      <c r="BE458" s="1">
        <v>1</v>
      </c>
      <c r="BF458" s="1">
        <v>1</v>
      </c>
      <c r="BG458" s="1">
        <v>1</v>
      </c>
      <c r="BH458" s="1">
        <v>0</v>
      </c>
      <c r="BI458" s="1">
        <v>1</v>
      </c>
      <c r="BJ458" s="1">
        <v>0</v>
      </c>
      <c r="BK458" s="1">
        <v>1</v>
      </c>
      <c r="BL458" s="1">
        <v>0</v>
      </c>
      <c r="BM458" s="1">
        <v>0</v>
      </c>
      <c r="BN458" s="5">
        <f t="shared" si="15"/>
        <v>13</v>
      </c>
      <c r="BO458" s="1">
        <v>0</v>
      </c>
      <c r="BR458" s="1">
        <v>0</v>
      </c>
      <c r="BS458" s="4" t="s">
        <v>1861</v>
      </c>
      <c r="BT458" s="1" t="s">
        <v>76</v>
      </c>
      <c r="BV458" s="5"/>
    </row>
    <row r="459" spans="1:74" x14ac:dyDescent="0.25">
      <c r="A459" s="3" t="s">
        <v>118</v>
      </c>
      <c r="B459" s="1" t="s">
        <v>94</v>
      </c>
      <c r="C459" s="1" t="s">
        <v>94</v>
      </c>
      <c r="D459" s="1" t="s">
        <v>77</v>
      </c>
      <c r="E459" s="1" t="s">
        <v>2880</v>
      </c>
      <c r="F459" s="1" t="s">
        <v>1856</v>
      </c>
      <c r="G459" s="1" t="s">
        <v>1857</v>
      </c>
      <c r="H459" s="2" t="s">
        <v>1862</v>
      </c>
      <c r="I459" s="1" t="s">
        <v>1871</v>
      </c>
      <c r="L459" s="1">
        <v>1</v>
      </c>
      <c r="M459" s="1">
        <v>1</v>
      </c>
      <c r="N459" s="1">
        <v>0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f t="shared" si="14"/>
        <v>3</v>
      </c>
      <c r="U459" s="3" t="s">
        <v>240</v>
      </c>
      <c r="V459" s="3">
        <v>2</v>
      </c>
      <c r="W459" s="3" t="s">
        <v>203</v>
      </c>
      <c r="X459" s="3">
        <v>10</v>
      </c>
      <c r="Y459" s="3" t="s">
        <v>69</v>
      </c>
      <c r="Z459" s="3" t="s">
        <v>70</v>
      </c>
      <c r="AA459" s="3" t="s">
        <v>71</v>
      </c>
      <c r="AB459" s="3" t="s">
        <v>72</v>
      </c>
      <c r="AC459" s="3" t="s">
        <v>73</v>
      </c>
      <c r="AD459" s="3" t="s">
        <v>74</v>
      </c>
      <c r="AE459" s="3">
        <v>1</v>
      </c>
      <c r="AF459" s="4"/>
      <c r="AG459" s="1" t="s">
        <v>212</v>
      </c>
      <c r="AH459" s="3">
        <v>1</v>
      </c>
      <c r="AI459" s="1">
        <v>0</v>
      </c>
      <c r="AJ459" s="3">
        <v>0</v>
      </c>
      <c r="AK459" s="1">
        <v>1</v>
      </c>
      <c r="AL459" s="5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5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1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5">
        <f t="shared" si="15"/>
        <v>1</v>
      </c>
      <c r="BO459" s="1">
        <v>1</v>
      </c>
      <c r="BP459" s="1">
        <v>1</v>
      </c>
      <c r="BQ459" s="1" t="s">
        <v>3207</v>
      </c>
      <c r="BR459" s="1">
        <v>0</v>
      </c>
      <c r="BS459" s="4">
        <v>70</v>
      </c>
      <c r="BT459" s="1" t="s">
        <v>114</v>
      </c>
      <c r="BV459" s="5"/>
    </row>
    <row r="460" spans="1:74" x14ac:dyDescent="0.25">
      <c r="A460" s="3" t="s">
        <v>118</v>
      </c>
      <c r="B460" s="1" t="s">
        <v>94</v>
      </c>
      <c r="C460" s="1" t="s">
        <v>94</v>
      </c>
      <c r="D460" s="1" t="s">
        <v>77</v>
      </c>
      <c r="E460" s="1" t="s">
        <v>2880</v>
      </c>
      <c r="F460" s="3" t="s">
        <v>1856</v>
      </c>
      <c r="G460" s="3" t="s">
        <v>1857</v>
      </c>
      <c r="H460" s="2" t="s">
        <v>1863</v>
      </c>
      <c r="I460" s="3" t="s">
        <v>1864</v>
      </c>
      <c r="J460" s="3"/>
      <c r="K460" s="3" t="s">
        <v>1865</v>
      </c>
      <c r="L460" s="3">
        <v>0</v>
      </c>
      <c r="M460" s="3">
        <v>0</v>
      </c>
      <c r="N460" s="3">
        <v>0</v>
      </c>
      <c r="O460" s="3">
        <v>1</v>
      </c>
      <c r="P460" s="3">
        <v>0</v>
      </c>
      <c r="Q460" s="3">
        <v>0</v>
      </c>
      <c r="R460" s="3">
        <v>0</v>
      </c>
      <c r="S460" s="3">
        <v>0</v>
      </c>
      <c r="T460" s="1">
        <f t="shared" si="14"/>
        <v>1</v>
      </c>
      <c r="U460" s="3" t="s">
        <v>101</v>
      </c>
      <c r="V460" s="3"/>
      <c r="W460" s="3" t="s">
        <v>131</v>
      </c>
      <c r="X460" s="3">
        <v>67</v>
      </c>
      <c r="Y460" s="3" t="s">
        <v>69</v>
      </c>
      <c r="Z460" s="3" t="s">
        <v>104</v>
      </c>
      <c r="AA460" s="3" t="s">
        <v>71</v>
      </c>
      <c r="AB460" s="3" t="s">
        <v>72</v>
      </c>
      <c r="AC460" s="3" t="s">
        <v>73</v>
      </c>
      <c r="AD460" s="3" t="s">
        <v>74</v>
      </c>
      <c r="AE460" s="3">
        <v>1</v>
      </c>
      <c r="AF460" s="4"/>
      <c r="AG460" s="1" t="s">
        <v>212</v>
      </c>
      <c r="AH460" s="3">
        <v>1</v>
      </c>
      <c r="AI460" s="1">
        <v>0</v>
      </c>
      <c r="AJ460" s="3">
        <v>0</v>
      </c>
      <c r="AK460" s="1">
        <v>0</v>
      </c>
      <c r="AL460" s="5">
        <v>0</v>
      </c>
      <c r="AM460" s="1">
        <v>1</v>
      </c>
      <c r="AN460" s="1">
        <v>1</v>
      </c>
      <c r="AO460" s="1">
        <v>1</v>
      </c>
      <c r="AP460" s="1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0</v>
      </c>
      <c r="AW460" s="3">
        <v>0</v>
      </c>
      <c r="AX460" s="3">
        <v>0</v>
      </c>
      <c r="AY460" s="3">
        <v>1</v>
      </c>
      <c r="AZ460" s="3">
        <v>0</v>
      </c>
      <c r="BA460" s="3">
        <v>0</v>
      </c>
      <c r="BB460" s="3">
        <v>0</v>
      </c>
      <c r="BC460" s="1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1</v>
      </c>
      <c r="BJ460" s="3">
        <v>0</v>
      </c>
      <c r="BK460" s="3">
        <v>0</v>
      </c>
      <c r="BL460" s="3">
        <v>0</v>
      </c>
      <c r="BM460" s="3">
        <v>0</v>
      </c>
      <c r="BN460" s="5">
        <f t="shared" si="15"/>
        <v>2</v>
      </c>
      <c r="BO460" s="3">
        <v>0</v>
      </c>
      <c r="BP460" s="3"/>
      <c r="BQ460" s="3"/>
      <c r="BR460" s="3">
        <v>0</v>
      </c>
      <c r="BS460" s="3">
        <v>14</v>
      </c>
      <c r="BT460" s="3"/>
      <c r="BU460" s="3"/>
      <c r="BV460" s="5"/>
    </row>
    <row r="461" spans="1:74" x14ac:dyDescent="0.25">
      <c r="A461" s="3" t="s">
        <v>118</v>
      </c>
      <c r="B461" s="1" t="s">
        <v>94</v>
      </c>
      <c r="C461" s="1" t="s">
        <v>94</v>
      </c>
      <c r="D461" s="1" t="s">
        <v>77</v>
      </c>
      <c r="E461" s="1" t="s">
        <v>2880</v>
      </c>
      <c r="F461" s="1" t="s">
        <v>1856</v>
      </c>
      <c r="G461" s="1" t="s">
        <v>1857</v>
      </c>
      <c r="H461" s="2" t="s">
        <v>1866</v>
      </c>
      <c r="I461" s="1" t="s">
        <v>1867</v>
      </c>
      <c r="K461" s="1" t="s">
        <v>1868</v>
      </c>
      <c r="L461" s="1">
        <v>1</v>
      </c>
      <c r="M461" s="1">
        <v>1</v>
      </c>
      <c r="N461" s="1">
        <v>0</v>
      </c>
      <c r="O461" s="1">
        <v>0</v>
      </c>
      <c r="P461" s="1">
        <v>0</v>
      </c>
      <c r="Q461" s="1">
        <v>1</v>
      </c>
      <c r="R461" s="1">
        <v>0</v>
      </c>
      <c r="S461" s="1">
        <v>0</v>
      </c>
      <c r="T461" s="1">
        <f t="shared" si="14"/>
        <v>3</v>
      </c>
      <c r="U461" s="3" t="s">
        <v>240</v>
      </c>
      <c r="V461" s="3">
        <v>10</v>
      </c>
      <c r="W461" s="3" t="s">
        <v>68</v>
      </c>
      <c r="X461" s="3">
        <v>40</v>
      </c>
      <c r="Y461" s="3" t="s">
        <v>69</v>
      </c>
      <c r="Z461" s="3" t="s">
        <v>104</v>
      </c>
      <c r="AA461" s="3" t="s">
        <v>71</v>
      </c>
      <c r="AB461" s="3" t="s">
        <v>72</v>
      </c>
      <c r="AC461" s="3" t="s">
        <v>73</v>
      </c>
      <c r="AD461" s="3" t="s">
        <v>74</v>
      </c>
      <c r="AE461" s="3">
        <v>1</v>
      </c>
      <c r="AF461" s="4" t="s">
        <v>188</v>
      </c>
      <c r="AG461" s="1" t="s">
        <v>188</v>
      </c>
      <c r="AH461" s="3">
        <v>1</v>
      </c>
      <c r="AI461" s="1">
        <v>0</v>
      </c>
      <c r="AJ461" s="3">
        <v>0</v>
      </c>
      <c r="AK461" s="1">
        <v>0</v>
      </c>
      <c r="AL461" s="5">
        <v>0</v>
      </c>
      <c r="AM461" s="1">
        <v>0</v>
      </c>
      <c r="AN461" s="1">
        <v>0</v>
      </c>
      <c r="AO461" s="1">
        <v>1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1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5">
        <f t="shared" si="15"/>
        <v>1</v>
      </c>
      <c r="BO461" s="1">
        <v>0</v>
      </c>
      <c r="BR461" s="1">
        <v>0</v>
      </c>
      <c r="BS461" s="4" t="s">
        <v>1869</v>
      </c>
    </row>
    <row r="462" spans="1:74" x14ac:dyDescent="0.25">
      <c r="A462" s="3" t="s">
        <v>118</v>
      </c>
      <c r="B462" s="1" t="s">
        <v>94</v>
      </c>
      <c r="C462" s="1" t="s">
        <v>94</v>
      </c>
      <c r="D462" s="1" t="s">
        <v>77</v>
      </c>
      <c r="E462" s="1" t="s">
        <v>2880</v>
      </c>
      <c r="F462" s="1" t="s">
        <v>1856</v>
      </c>
      <c r="G462" s="1" t="s">
        <v>1857</v>
      </c>
      <c r="H462" s="2" t="s">
        <v>1870</v>
      </c>
      <c r="I462" s="1" t="s">
        <v>1871</v>
      </c>
      <c r="J462" s="1" t="s">
        <v>1872</v>
      </c>
      <c r="K462" s="1" t="s">
        <v>1873</v>
      </c>
      <c r="L462" s="1">
        <v>1</v>
      </c>
      <c r="M462" s="1">
        <v>1</v>
      </c>
      <c r="N462" s="1">
        <v>0</v>
      </c>
      <c r="O462" s="1">
        <v>1</v>
      </c>
      <c r="P462" s="1">
        <v>0</v>
      </c>
      <c r="Q462" s="1">
        <v>1</v>
      </c>
      <c r="R462" s="1">
        <v>1</v>
      </c>
      <c r="S462" s="1">
        <v>0</v>
      </c>
      <c r="T462" s="1">
        <f t="shared" si="14"/>
        <v>5</v>
      </c>
      <c r="U462" s="3" t="s">
        <v>101</v>
      </c>
      <c r="V462" s="3">
        <v>25</v>
      </c>
      <c r="W462" s="3" t="s">
        <v>131</v>
      </c>
      <c r="X462" s="3">
        <v>80</v>
      </c>
      <c r="Y462" s="3" t="s">
        <v>69</v>
      </c>
      <c r="Z462" s="3" t="s">
        <v>104</v>
      </c>
      <c r="AA462" s="3" t="s">
        <v>71</v>
      </c>
      <c r="AB462" s="3" t="s">
        <v>72</v>
      </c>
      <c r="AC462" s="3" t="s">
        <v>73</v>
      </c>
      <c r="AD462" s="3" t="s">
        <v>74</v>
      </c>
      <c r="AE462" s="3">
        <v>1</v>
      </c>
      <c r="AF462" s="4"/>
      <c r="AG462" s="1" t="s">
        <v>619</v>
      </c>
      <c r="AH462" s="3">
        <v>1</v>
      </c>
      <c r="AI462" s="1">
        <v>0</v>
      </c>
      <c r="AJ462" s="3">
        <v>0</v>
      </c>
      <c r="AK462" s="1">
        <v>0</v>
      </c>
      <c r="AL462" s="5">
        <v>1</v>
      </c>
      <c r="AM462" s="1">
        <v>1</v>
      </c>
      <c r="AN462" s="1">
        <v>1</v>
      </c>
      <c r="AO462" s="1">
        <v>1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5">
        <v>1</v>
      </c>
      <c r="AV462" s="1">
        <v>0</v>
      </c>
      <c r="AW462" s="1">
        <v>1</v>
      </c>
      <c r="AX462" s="1">
        <v>1</v>
      </c>
      <c r="AY462" s="1">
        <v>1</v>
      </c>
      <c r="AZ462" s="1">
        <v>1</v>
      </c>
      <c r="BA462" s="1">
        <v>0</v>
      </c>
      <c r="BB462" s="1">
        <v>0</v>
      </c>
      <c r="BC462" s="1">
        <v>1</v>
      </c>
      <c r="BD462" s="1">
        <v>1</v>
      </c>
      <c r="BE462" s="1">
        <v>1</v>
      </c>
      <c r="BF462" s="1">
        <v>1</v>
      </c>
      <c r="BG462" s="1">
        <v>1</v>
      </c>
      <c r="BH462" s="1">
        <v>0</v>
      </c>
      <c r="BI462" s="1">
        <v>1</v>
      </c>
      <c r="BJ462" s="1">
        <v>0</v>
      </c>
      <c r="BK462" s="1">
        <v>1</v>
      </c>
      <c r="BL462" s="1">
        <v>0</v>
      </c>
      <c r="BM462" s="1">
        <v>0</v>
      </c>
      <c r="BN462" s="5">
        <f t="shared" si="15"/>
        <v>12</v>
      </c>
      <c r="BO462" s="1">
        <v>0</v>
      </c>
      <c r="BR462" s="1">
        <v>0</v>
      </c>
      <c r="BS462" s="4" t="s">
        <v>1874</v>
      </c>
      <c r="BT462" s="1" t="s">
        <v>76</v>
      </c>
      <c r="BV462" s="3"/>
    </row>
    <row r="463" spans="1:74" x14ac:dyDescent="0.25">
      <c r="A463" s="3" t="s">
        <v>118</v>
      </c>
      <c r="B463" s="1" t="s">
        <v>94</v>
      </c>
      <c r="C463" s="1" t="s">
        <v>94</v>
      </c>
      <c r="D463" s="1" t="s">
        <v>77</v>
      </c>
      <c r="E463" s="1" t="s">
        <v>2880</v>
      </c>
      <c r="F463" s="3" t="s">
        <v>1856</v>
      </c>
      <c r="G463" s="3" t="s">
        <v>1857</v>
      </c>
      <c r="H463" s="2" t="s">
        <v>1875</v>
      </c>
      <c r="I463" s="3" t="s">
        <v>1876</v>
      </c>
      <c r="J463" s="3"/>
      <c r="K463" s="3"/>
      <c r="L463" s="3">
        <v>0</v>
      </c>
      <c r="M463" s="3">
        <v>0</v>
      </c>
      <c r="N463" s="3">
        <v>0</v>
      </c>
      <c r="O463" s="3">
        <v>1</v>
      </c>
      <c r="P463" s="3">
        <v>0</v>
      </c>
      <c r="Q463" s="3">
        <v>0</v>
      </c>
      <c r="R463" s="3">
        <v>0</v>
      </c>
      <c r="S463" s="3">
        <v>0</v>
      </c>
      <c r="T463" s="1">
        <f t="shared" si="14"/>
        <v>1</v>
      </c>
      <c r="U463" s="3" t="s">
        <v>240</v>
      </c>
      <c r="V463" s="3">
        <v>10</v>
      </c>
      <c r="W463" s="3" t="s">
        <v>68</v>
      </c>
      <c r="X463" s="3">
        <v>46</v>
      </c>
      <c r="Y463" s="3" t="s">
        <v>69</v>
      </c>
      <c r="Z463" s="3" t="s">
        <v>104</v>
      </c>
      <c r="AA463" s="3" t="s">
        <v>71</v>
      </c>
      <c r="AB463" s="3" t="s">
        <v>72</v>
      </c>
      <c r="AC463" s="3" t="s">
        <v>73</v>
      </c>
      <c r="AD463" s="3" t="s">
        <v>74</v>
      </c>
      <c r="AE463" s="3">
        <v>1</v>
      </c>
      <c r="AF463" s="4"/>
      <c r="AG463" s="1" t="s">
        <v>212</v>
      </c>
      <c r="AH463" s="3">
        <v>1</v>
      </c>
      <c r="AI463" s="1">
        <v>0</v>
      </c>
      <c r="AJ463" s="3">
        <v>0</v>
      </c>
      <c r="AK463" s="1">
        <v>0</v>
      </c>
      <c r="AL463" s="5">
        <v>0</v>
      </c>
      <c r="AM463" s="1">
        <v>1</v>
      </c>
      <c r="AN463" s="1">
        <v>1</v>
      </c>
      <c r="AO463" s="1">
        <v>0</v>
      </c>
      <c r="AP463" s="1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1</v>
      </c>
      <c r="AX463" s="3">
        <v>1</v>
      </c>
      <c r="AY463" s="3">
        <v>1</v>
      </c>
      <c r="AZ463" s="3">
        <v>0</v>
      </c>
      <c r="BA463" s="3">
        <v>0</v>
      </c>
      <c r="BB463" s="3">
        <v>0</v>
      </c>
      <c r="BC463" s="1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N463" s="5">
        <f t="shared" si="15"/>
        <v>3</v>
      </c>
      <c r="BO463" s="3">
        <v>0</v>
      </c>
      <c r="BP463" s="3"/>
      <c r="BQ463" s="3"/>
      <c r="BR463" s="3">
        <v>0</v>
      </c>
      <c r="BS463" s="3">
        <v>14</v>
      </c>
      <c r="BT463" s="3"/>
      <c r="BU463" s="3"/>
    </row>
    <row r="464" spans="1:74" x14ac:dyDescent="0.25">
      <c r="A464" s="3" t="s">
        <v>66</v>
      </c>
      <c r="B464" s="1" t="s">
        <v>94</v>
      </c>
      <c r="C464" s="1" t="s">
        <v>59</v>
      </c>
      <c r="D464" s="1" t="s">
        <v>77</v>
      </c>
      <c r="E464" s="1" t="s">
        <v>2851</v>
      </c>
      <c r="F464" s="1" t="s">
        <v>1877</v>
      </c>
      <c r="G464" s="1" t="s">
        <v>1878</v>
      </c>
      <c r="H464" s="2" t="s">
        <v>1879</v>
      </c>
      <c r="I464" s="1" t="s">
        <v>398</v>
      </c>
      <c r="J464" s="1" t="s">
        <v>1880</v>
      </c>
      <c r="K464" s="1" t="s">
        <v>1881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0</v>
      </c>
      <c r="S464" s="1">
        <v>0</v>
      </c>
      <c r="T464" s="1">
        <f t="shared" si="14"/>
        <v>6</v>
      </c>
      <c r="U464" s="3" t="s">
        <v>81</v>
      </c>
      <c r="V464" s="3">
        <v>66</v>
      </c>
      <c r="W464" s="3" t="s">
        <v>68</v>
      </c>
      <c r="X464" s="3">
        <v>39.4</v>
      </c>
      <c r="Y464" s="3" t="s">
        <v>69</v>
      </c>
      <c r="Z464" s="3" t="s">
        <v>82</v>
      </c>
      <c r="AA464" s="3" t="s">
        <v>105</v>
      </c>
      <c r="AB464" s="3" t="s">
        <v>106</v>
      </c>
      <c r="AC464" s="3" t="s">
        <v>73</v>
      </c>
      <c r="AD464" s="3" t="s">
        <v>176</v>
      </c>
      <c r="AE464" s="3">
        <v>2</v>
      </c>
      <c r="AF464" s="4"/>
      <c r="AG464" s="1" t="s">
        <v>188</v>
      </c>
      <c r="AH464" s="3">
        <v>1</v>
      </c>
      <c r="AI464" s="1">
        <v>0</v>
      </c>
      <c r="AJ464" s="3">
        <v>1</v>
      </c>
      <c r="AK464" s="1">
        <v>1</v>
      </c>
      <c r="AL464" s="5">
        <v>1</v>
      </c>
      <c r="AM464" s="1">
        <v>1</v>
      </c>
      <c r="AN464" s="1">
        <v>1</v>
      </c>
      <c r="AO464" s="1">
        <v>1</v>
      </c>
      <c r="AP464" s="1">
        <v>1</v>
      </c>
      <c r="AQ464" s="1">
        <v>1</v>
      </c>
      <c r="AR464" s="1">
        <v>1</v>
      </c>
      <c r="AS464" s="1">
        <v>0</v>
      </c>
      <c r="AT464" s="1">
        <v>1</v>
      </c>
      <c r="AU464" s="5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1</v>
      </c>
      <c r="BA464" s="1">
        <v>1</v>
      </c>
      <c r="BB464" s="1">
        <v>1</v>
      </c>
      <c r="BC464" s="1">
        <v>1</v>
      </c>
      <c r="BD464" s="1">
        <v>1</v>
      </c>
      <c r="BE464" s="1">
        <v>1</v>
      </c>
      <c r="BF464" s="1">
        <v>1</v>
      </c>
      <c r="BG464" s="1">
        <v>1</v>
      </c>
      <c r="BH464" s="1">
        <v>1</v>
      </c>
      <c r="BI464" s="1">
        <v>1</v>
      </c>
      <c r="BJ464" s="1">
        <v>0</v>
      </c>
      <c r="BK464" s="1">
        <v>0</v>
      </c>
      <c r="BL464" s="1">
        <v>0</v>
      </c>
      <c r="BM464" s="1">
        <v>0</v>
      </c>
      <c r="BN464" s="5">
        <f t="shared" si="15"/>
        <v>18</v>
      </c>
      <c r="BO464" s="1">
        <v>0</v>
      </c>
      <c r="BR464" s="1">
        <v>0</v>
      </c>
      <c r="BS464" s="4" t="s">
        <v>1882</v>
      </c>
      <c r="BT464" s="1" t="s">
        <v>114</v>
      </c>
      <c r="BU464" s="1" t="s">
        <v>1708</v>
      </c>
    </row>
    <row r="465" spans="1:74" x14ac:dyDescent="0.25">
      <c r="A465" s="3" t="s">
        <v>100</v>
      </c>
      <c r="B465" s="1" t="s">
        <v>94</v>
      </c>
      <c r="C465" s="1" t="s">
        <v>59</v>
      </c>
      <c r="D465" s="1" t="s">
        <v>77</v>
      </c>
      <c r="E465" s="1" t="s">
        <v>2851</v>
      </c>
      <c r="F465" s="1" t="s">
        <v>1877</v>
      </c>
      <c r="G465" s="1" t="s">
        <v>1883</v>
      </c>
      <c r="H465" s="2" t="s">
        <v>1884</v>
      </c>
      <c r="I465" s="1" t="s">
        <v>3049</v>
      </c>
      <c r="L465" s="1">
        <v>0</v>
      </c>
      <c r="M465" s="1">
        <v>1</v>
      </c>
      <c r="N465" s="1">
        <v>1</v>
      </c>
      <c r="O465" s="1">
        <v>0</v>
      </c>
      <c r="P465" s="1">
        <v>0</v>
      </c>
      <c r="Q465" s="1">
        <v>1</v>
      </c>
      <c r="R465" s="1">
        <v>0</v>
      </c>
      <c r="S465" s="1">
        <v>0</v>
      </c>
      <c r="T465" s="1">
        <f t="shared" si="14"/>
        <v>3</v>
      </c>
      <c r="U465" s="3" t="s">
        <v>67</v>
      </c>
      <c r="V465" s="3">
        <v>60</v>
      </c>
      <c r="W465" s="3" t="s">
        <v>68</v>
      </c>
      <c r="X465" s="3">
        <v>30</v>
      </c>
      <c r="Y465" s="3" t="s">
        <v>69</v>
      </c>
      <c r="Z465" s="3" t="s">
        <v>229</v>
      </c>
      <c r="AA465" s="3" t="s">
        <v>105</v>
      </c>
      <c r="AB465" s="3" t="s">
        <v>105</v>
      </c>
      <c r="AC465" s="3" t="s">
        <v>73</v>
      </c>
      <c r="AD465" s="3" t="s">
        <v>74</v>
      </c>
      <c r="AE465" s="3">
        <v>1</v>
      </c>
      <c r="AF465" s="4"/>
      <c r="AG465" s="1" t="s">
        <v>188</v>
      </c>
      <c r="AH465" s="3">
        <v>1</v>
      </c>
      <c r="AI465" s="1">
        <v>1</v>
      </c>
      <c r="AJ465" s="3">
        <v>0</v>
      </c>
      <c r="AK465" s="1">
        <v>0</v>
      </c>
      <c r="AL465" s="5">
        <v>0</v>
      </c>
      <c r="AM465" s="1">
        <v>0</v>
      </c>
      <c r="AN465" s="1">
        <v>0</v>
      </c>
      <c r="AO465" s="1">
        <v>1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5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1</v>
      </c>
      <c r="BG465" s="1">
        <v>0</v>
      </c>
      <c r="BH465" s="1">
        <v>0</v>
      </c>
      <c r="BI465" s="1">
        <v>1</v>
      </c>
      <c r="BJ465" s="1">
        <v>0</v>
      </c>
      <c r="BK465" s="1">
        <v>0</v>
      </c>
      <c r="BL465" s="1">
        <v>0</v>
      </c>
      <c r="BM465" s="1">
        <v>1</v>
      </c>
      <c r="BN465" s="5">
        <f t="shared" si="15"/>
        <v>3</v>
      </c>
      <c r="BO465" s="1">
        <v>0</v>
      </c>
      <c r="BP465" s="3">
        <v>1</v>
      </c>
      <c r="BQ465" s="3"/>
      <c r="BR465" s="1">
        <v>0</v>
      </c>
      <c r="BS465" s="4">
        <v>72</v>
      </c>
      <c r="BV465" s="3"/>
    </row>
    <row r="466" spans="1:74" x14ac:dyDescent="0.25">
      <c r="A466" s="3" t="s">
        <v>66</v>
      </c>
      <c r="B466" s="1" t="s">
        <v>94</v>
      </c>
      <c r="C466" s="1" t="s">
        <v>59</v>
      </c>
      <c r="D466" s="1" t="s">
        <v>77</v>
      </c>
      <c r="E466" s="1" t="s">
        <v>2851</v>
      </c>
      <c r="F466" s="1" t="s">
        <v>1877</v>
      </c>
      <c r="G466" s="1" t="s">
        <v>1885</v>
      </c>
      <c r="H466" s="2" t="s">
        <v>1886</v>
      </c>
      <c r="I466" s="1" t="s">
        <v>2903</v>
      </c>
      <c r="J466" s="1" t="s">
        <v>1887</v>
      </c>
      <c r="K466" s="1" t="s">
        <v>1888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0</v>
      </c>
      <c r="S466" s="1">
        <v>0</v>
      </c>
      <c r="T466" s="1">
        <f t="shared" ref="T466:T531" si="16">SUM(L466:S466)</f>
        <v>6</v>
      </c>
      <c r="U466" s="3" t="s">
        <v>81</v>
      </c>
      <c r="V466" s="3">
        <v>90</v>
      </c>
      <c r="W466" s="3" t="s">
        <v>68</v>
      </c>
      <c r="X466" s="3">
        <v>30</v>
      </c>
      <c r="Y466" s="3" t="s">
        <v>69</v>
      </c>
      <c r="Z466" s="3" t="s">
        <v>421</v>
      </c>
      <c r="AA466" s="3" t="s">
        <v>105</v>
      </c>
      <c r="AB466" s="3" t="s">
        <v>106</v>
      </c>
      <c r="AC466" s="3" t="s">
        <v>73</v>
      </c>
      <c r="AD466" s="3" t="s">
        <v>176</v>
      </c>
      <c r="AE466" s="3">
        <v>2</v>
      </c>
      <c r="AF466" s="4"/>
      <c r="AG466" s="1" t="s">
        <v>188</v>
      </c>
      <c r="AH466" s="3">
        <v>1</v>
      </c>
      <c r="AI466" s="1">
        <v>0</v>
      </c>
      <c r="AJ466" s="3">
        <v>1</v>
      </c>
      <c r="AK466" s="1">
        <v>1</v>
      </c>
      <c r="AL466" s="5">
        <v>1</v>
      </c>
      <c r="AM466" s="1">
        <v>1</v>
      </c>
      <c r="AN466" s="1">
        <v>1</v>
      </c>
      <c r="AO466" s="1">
        <v>1</v>
      </c>
      <c r="AP466" s="1">
        <v>1</v>
      </c>
      <c r="AQ466" s="1">
        <v>1</v>
      </c>
      <c r="AR466" s="1">
        <v>1</v>
      </c>
      <c r="AS466" s="1">
        <v>0</v>
      </c>
      <c r="AT466" s="1">
        <v>1</v>
      </c>
      <c r="AU466" s="5">
        <v>1</v>
      </c>
      <c r="AV466" s="1">
        <v>1</v>
      </c>
      <c r="AW466" s="1">
        <v>1</v>
      </c>
      <c r="AX466" s="1">
        <v>1</v>
      </c>
      <c r="AY466" s="1">
        <v>1</v>
      </c>
      <c r="AZ466" s="1">
        <v>1</v>
      </c>
      <c r="BA466" s="1">
        <v>1</v>
      </c>
      <c r="BB466" s="1">
        <v>1</v>
      </c>
      <c r="BC466" s="1">
        <v>1</v>
      </c>
      <c r="BD466" s="1">
        <v>1</v>
      </c>
      <c r="BE466" s="1">
        <v>1</v>
      </c>
      <c r="BF466" s="1">
        <v>1</v>
      </c>
      <c r="BG466" s="1">
        <v>1</v>
      </c>
      <c r="BH466" s="1">
        <v>1</v>
      </c>
      <c r="BI466" s="1">
        <v>1</v>
      </c>
      <c r="BJ466" s="1">
        <v>1</v>
      </c>
      <c r="BK466" s="1">
        <v>1</v>
      </c>
      <c r="BL466" s="1">
        <v>0</v>
      </c>
      <c r="BM466" s="1">
        <v>0</v>
      </c>
      <c r="BN466" s="5">
        <f t="shared" si="15"/>
        <v>20</v>
      </c>
      <c r="BO466" s="1">
        <v>0</v>
      </c>
      <c r="BR466" s="1">
        <v>0</v>
      </c>
      <c r="BS466" s="4" t="s">
        <v>1889</v>
      </c>
      <c r="BT466" s="1" t="s">
        <v>76</v>
      </c>
    </row>
    <row r="467" spans="1:74" x14ac:dyDescent="0.25">
      <c r="A467" s="3" t="s">
        <v>100</v>
      </c>
      <c r="B467" s="1" t="s">
        <v>94</v>
      </c>
      <c r="C467" s="1" t="s">
        <v>59</v>
      </c>
      <c r="D467" s="1" t="s">
        <v>77</v>
      </c>
      <c r="E467" s="1" t="s">
        <v>2851</v>
      </c>
      <c r="F467" s="1" t="s">
        <v>1877</v>
      </c>
      <c r="G467" s="1" t="s">
        <v>1890</v>
      </c>
      <c r="H467" s="2" t="s">
        <v>1891</v>
      </c>
      <c r="I467" s="1" t="s">
        <v>3050</v>
      </c>
      <c r="J467" s="1" t="s">
        <v>1892</v>
      </c>
      <c r="K467" s="1" t="s">
        <v>1893</v>
      </c>
      <c r="L467" s="1">
        <v>0</v>
      </c>
      <c r="M467" s="1">
        <v>1</v>
      </c>
      <c r="N467" s="1">
        <v>0</v>
      </c>
      <c r="O467" s="1">
        <v>0</v>
      </c>
      <c r="P467" s="1">
        <v>0</v>
      </c>
      <c r="Q467" s="1">
        <v>1</v>
      </c>
      <c r="R467" s="1">
        <v>1</v>
      </c>
      <c r="S467" s="1">
        <v>0</v>
      </c>
      <c r="T467" s="1">
        <f t="shared" si="16"/>
        <v>3</v>
      </c>
      <c r="U467" s="3" t="s">
        <v>91</v>
      </c>
      <c r="V467" s="3">
        <v>112</v>
      </c>
      <c r="W467" s="3" t="s">
        <v>68</v>
      </c>
      <c r="X467" s="3">
        <v>30</v>
      </c>
      <c r="Y467" s="3" t="s">
        <v>69</v>
      </c>
      <c r="Z467" s="3" t="s">
        <v>104</v>
      </c>
      <c r="AA467" s="3" t="s">
        <v>105</v>
      </c>
      <c r="AB467" s="3" t="s">
        <v>106</v>
      </c>
      <c r="AC467" s="3" t="s">
        <v>73</v>
      </c>
      <c r="AD467" s="3" t="s">
        <v>74</v>
      </c>
      <c r="AE467" s="3">
        <v>1</v>
      </c>
      <c r="AF467" s="4"/>
      <c r="AG467" s="1" t="s">
        <v>188</v>
      </c>
      <c r="AH467" s="3">
        <v>1</v>
      </c>
      <c r="AI467" s="1">
        <v>0</v>
      </c>
      <c r="AJ467" s="3">
        <v>0</v>
      </c>
      <c r="AK467" s="1">
        <v>0</v>
      </c>
      <c r="AL467" s="5">
        <v>0</v>
      </c>
      <c r="AM467" s="1">
        <v>1</v>
      </c>
      <c r="AN467" s="1">
        <v>1</v>
      </c>
      <c r="AO467" s="1">
        <v>1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5">
        <v>0</v>
      </c>
      <c r="AV467" s="1">
        <v>1</v>
      </c>
      <c r="AW467" s="1">
        <v>0</v>
      </c>
      <c r="AX467" s="1">
        <v>0</v>
      </c>
      <c r="AY467" s="1">
        <v>1</v>
      </c>
      <c r="AZ467" s="1">
        <v>1</v>
      </c>
      <c r="BA467" s="1">
        <v>0</v>
      </c>
      <c r="BB467" s="1">
        <v>0</v>
      </c>
      <c r="BC467" s="1">
        <v>1</v>
      </c>
      <c r="BD467" s="1">
        <v>0</v>
      </c>
      <c r="BE467" s="1">
        <v>1</v>
      </c>
      <c r="BF467" s="1">
        <v>1</v>
      </c>
      <c r="BG467" s="1">
        <v>1</v>
      </c>
      <c r="BH467" s="1">
        <v>0</v>
      </c>
      <c r="BI467" s="1">
        <v>1</v>
      </c>
      <c r="BJ467" s="1">
        <v>0</v>
      </c>
      <c r="BK467" s="1">
        <v>1</v>
      </c>
      <c r="BL467" s="1">
        <v>0</v>
      </c>
      <c r="BM467" s="1">
        <v>0</v>
      </c>
      <c r="BN467" s="5">
        <f t="shared" si="15"/>
        <v>9</v>
      </c>
      <c r="BO467" s="1">
        <v>0</v>
      </c>
      <c r="BR467" s="1">
        <v>0</v>
      </c>
      <c r="BS467" s="4" t="s">
        <v>3151</v>
      </c>
      <c r="BT467" s="1" t="s">
        <v>114</v>
      </c>
    </row>
    <row r="468" spans="1:74" x14ac:dyDescent="0.25">
      <c r="A468" s="3" t="s">
        <v>100</v>
      </c>
      <c r="B468" s="1" t="s">
        <v>94</v>
      </c>
      <c r="C468" s="1" t="s">
        <v>94</v>
      </c>
      <c r="D468" s="1" t="s">
        <v>77</v>
      </c>
      <c r="E468" s="1" t="s">
        <v>2868</v>
      </c>
      <c r="F468" s="1" t="s">
        <v>1894</v>
      </c>
      <c r="G468" s="1" t="s">
        <v>1895</v>
      </c>
      <c r="H468" s="2" t="s">
        <v>1896</v>
      </c>
      <c r="I468" s="1" t="s">
        <v>1897</v>
      </c>
      <c r="L468" s="1">
        <v>0</v>
      </c>
      <c r="M468" s="1">
        <v>1</v>
      </c>
      <c r="N468" s="1">
        <v>1</v>
      </c>
      <c r="O468" s="1">
        <v>0</v>
      </c>
      <c r="P468" s="1">
        <v>0</v>
      </c>
      <c r="Q468" s="1">
        <v>1</v>
      </c>
      <c r="R468" s="1">
        <v>1</v>
      </c>
      <c r="S468" s="1">
        <v>0</v>
      </c>
      <c r="T468" s="1">
        <f t="shared" si="16"/>
        <v>4</v>
      </c>
      <c r="U468" s="3" t="s">
        <v>81</v>
      </c>
      <c r="V468" s="3">
        <v>100</v>
      </c>
      <c r="W468" s="3" t="s">
        <v>131</v>
      </c>
      <c r="X468" s="3">
        <v>150</v>
      </c>
      <c r="Y468" s="3" t="s">
        <v>69</v>
      </c>
      <c r="Z468" s="3" t="s">
        <v>421</v>
      </c>
      <c r="AA468" s="3" t="s">
        <v>120</v>
      </c>
      <c r="AB468" s="3" t="s">
        <v>120</v>
      </c>
      <c r="AC468" s="3" t="s">
        <v>73</v>
      </c>
      <c r="AD468" s="3" t="s">
        <v>74</v>
      </c>
      <c r="AE468" s="3">
        <v>0</v>
      </c>
      <c r="AF468" s="4"/>
      <c r="AG468" s="1" t="s">
        <v>188</v>
      </c>
      <c r="AH468" s="3">
        <v>1</v>
      </c>
      <c r="AI468" s="1">
        <v>0</v>
      </c>
      <c r="AJ468" s="3">
        <v>0</v>
      </c>
      <c r="AK468" s="1">
        <v>1</v>
      </c>
      <c r="AL468" s="5">
        <v>0</v>
      </c>
      <c r="AM468" s="1">
        <v>0</v>
      </c>
      <c r="AN468" s="1">
        <v>0</v>
      </c>
      <c r="AO468" s="1">
        <v>1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1</v>
      </c>
      <c r="BB468" s="1">
        <v>0</v>
      </c>
      <c r="BC468" s="1">
        <v>0</v>
      </c>
      <c r="BD468" s="1">
        <v>1</v>
      </c>
      <c r="BE468" s="1">
        <v>1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5">
        <f t="shared" si="15"/>
        <v>3</v>
      </c>
      <c r="BO468" s="1">
        <v>0</v>
      </c>
      <c r="BR468" s="1">
        <v>0</v>
      </c>
      <c r="BS468" s="4" t="s">
        <v>1816</v>
      </c>
      <c r="BT468" s="1" t="s">
        <v>114</v>
      </c>
    </row>
    <row r="469" spans="1:74" x14ac:dyDescent="0.25">
      <c r="A469" s="3" t="s">
        <v>66</v>
      </c>
      <c r="B469" s="1" t="s">
        <v>94</v>
      </c>
      <c r="C469" s="1" t="s">
        <v>59</v>
      </c>
      <c r="D469" s="1" t="s">
        <v>77</v>
      </c>
      <c r="E469" s="1" t="s">
        <v>2868</v>
      </c>
      <c r="F469" s="1" t="s">
        <v>1898</v>
      </c>
      <c r="G469" s="1" t="s">
        <v>1899</v>
      </c>
      <c r="H469" s="2" t="s">
        <v>1900</v>
      </c>
      <c r="I469" s="1" t="s">
        <v>3051</v>
      </c>
      <c r="K469" s="1" t="s">
        <v>1901</v>
      </c>
      <c r="L469" s="1">
        <v>1</v>
      </c>
      <c r="M469" s="1">
        <v>1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f t="shared" si="16"/>
        <v>2</v>
      </c>
      <c r="U469" s="3" t="s">
        <v>91</v>
      </c>
      <c r="V469" s="3">
        <v>200</v>
      </c>
      <c r="W469" s="3" t="s">
        <v>102</v>
      </c>
      <c r="X469" s="3">
        <v>20</v>
      </c>
      <c r="Y469" s="3" t="s">
        <v>69</v>
      </c>
      <c r="Z469" s="3" t="s">
        <v>184</v>
      </c>
      <c r="AA469" s="3" t="s">
        <v>120</v>
      </c>
      <c r="AB469" s="3" t="s">
        <v>120</v>
      </c>
      <c r="AC469" s="3" t="s">
        <v>73</v>
      </c>
      <c r="AD469" s="3" t="s">
        <v>74</v>
      </c>
      <c r="AE469" s="3">
        <v>0</v>
      </c>
      <c r="AF469" s="4"/>
      <c r="AG469" s="1" t="s">
        <v>188</v>
      </c>
      <c r="AH469" s="3">
        <v>1</v>
      </c>
      <c r="AI469" s="1">
        <v>0</v>
      </c>
      <c r="AJ469" s="3">
        <v>0</v>
      </c>
      <c r="AK469" s="1">
        <v>0</v>
      </c>
      <c r="AL469" s="5">
        <v>0</v>
      </c>
      <c r="AM469" s="1">
        <v>0</v>
      </c>
      <c r="AN469" s="1">
        <v>0</v>
      </c>
      <c r="AO469" s="1">
        <v>1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1</v>
      </c>
      <c r="BF469" s="1">
        <v>1</v>
      </c>
      <c r="BG469" s="1">
        <v>0</v>
      </c>
      <c r="BH469" s="7">
        <v>1</v>
      </c>
      <c r="BI469" s="1">
        <v>1</v>
      </c>
      <c r="BJ469" s="1">
        <v>0</v>
      </c>
      <c r="BK469" s="1">
        <v>0</v>
      </c>
      <c r="BL469" s="1">
        <v>0</v>
      </c>
      <c r="BM469" s="1">
        <v>0</v>
      </c>
      <c r="BN469" s="5">
        <f t="shared" si="15"/>
        <v>4</v>
      </c>
      <c r="BO469" s="1">
        <v>0</v>
      </c>
      <c r="BR469" s="1">
        <v>0</v>
      </c>
      <c r="BS469" s="4">
        <v>66</v>
      </c>
    </row>
    <row r="470" spans="1:74" x14ac:dyDescent="0.25">
      <c r="A470" s="3" t="s">
        <v>66</v>
      </c>
      <c r="B470" s="1" t="s">
        <v>94</v>
      </c>
      <c r="C470" s="1" t="s">
        <v>59</v>
      </c>
      <c r="D470" s="1" t="s">
        <v>77</v>
      </c>
      <c r="E470" s="1" t="s">
        <v>2868</v>
      </c>
      <c r="F470" s="1" t="s">
        <v>1898</v>
      </c>
      <c r="G470" s="1" t="s">
        <v>1902</v>
      </c>
      <c r="H470" s="2" t="s">
        <v>1903</v>
      </c>
      <c r="I470" s="1" t="s">
        <v>3052</v>
      </c>
      <c r="J470" s="1" t="s">
        <v>1904</v>
      </c>
      <c r="K470" s="1" t="s">
        <v>1905</v>
      </c>
      <c r="L470" s="1">
        <v>1</v>
      </c>
      <c r="M470" s="1">
        <v>1</v>
      </c>
      <c r="N470" s="1">
        <v>1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f t="shared" si="16"/>
        <v>3</v>
      </c>
      <c r="U470" s="3" t="s">
        <v>81</v>
      </c>
      <c r="V470" s="3">
        <v>100</v>
      </c>
      <c r="W470" s="3" t="s">
        <v>131</v>
      </c>
      <c r="X470" s="3">
        <v>150</v>
      </c>
      <c r="Y470" s="3" t="s">
        <v>69</v>
      </c>
      <c r="Z470" s="3" t="s">
        <v>136</v>
      </c>
      <c r="AA470" s="3" t="s">
        <v>120</v>
      </c>
      <c r="AB470" s="3" t="s">
        <v>120</v>
      </c>
      <c r="AC470" s="3" t="s">
        <v>73</v>
      </c>
      <c r="AD470" s="3" t="s">
        <v>74</v>
      </c>
      <c r="AE470" s="3">
        <v>0</v>
      </c>
      <c r="AF470" s="4"/>
      <c r="AG470" s="1" t="s">
        <v>188</v>
      </c>
      <c r="AH470" s="3">
        <v>1</v>
      </c>
      <c r="AI470" s="1">
        <v>0</v>
      </c>
      <c r="AJ470" s="3">
        <v>1</v>
      </c>
      <c r="AK470" s="1">
        <v>1</v>
      </c>
      <c r="AL470" s="5">
        <v>0</v>
      </c>
      <c r="AM470" s="1">
        <v>0</v>
      </c>
      <c r="AN470" s="1">
        <v>0</v>
      </c>
      <c r="AO470" s="1">
        <v>1</v>
      </c>
      <c r="AP470" s="1">
        <v>0</v>
      </c>
      <c r="AQ470" s="1">
        <v>0</v>
      </c>
      <c r="AR470" s="1">
        <v>0</v>
      </c>
      <c r="AS470" s="1">
        <v>1</v>
      </c>
      <c r="AT470" s="1">
        <v>0</v>
      </c>
      <c r="AU470" s="1">
        <v>0</v>
      </c>
      <c r="AV470" s="1">
        <v>0</v>
      </c>
      <c r="AW470" s="1">
        <v>1</v>
      </c>
      <c r="AX470" s="1">
        <v>0</v>
      </c>
      <c r="AY470" s="1">
        <v>0</v>
      </c>
      <c r="AZ470" s="1">
        <v>0</v>
      </c>
      <c r="BA470" s="1">
        <v>1</v>
      </c>
      <c r="BB470" s="1">
        <v>0</v>
      </c>
      <c r="BC470" s="1">
        <v>1</v>
      </c>
      <c r="BD470" s="1">
        <v>0</v>
      </c>
      <c r="BE470" s="1">
        <v>1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5">
        <f t="shared" si="15"/>
        <v>5</v>
      </c>
      <c r="BO470" s="1">
        <v>0</v>
      </c>
      <c r="BR470" s="1">
        <v>0</v>
      </c>
      <c r="BS470" s="4">
        <v>70</v>
      </c>
    </row>
    <row r="471" spans="1:74" x14ac:dyDescent="0.25">
      <c r="A471" s="3" t="s">
        <v>66</v>
      </c>
      <c r="B471" s="1" t="s">
        <v>94</v>
      </c>
      <c r="C471" s="1" t="s">
        <v>59</v>
      </c>
      <c r="D471" s="1" t="s">
        <v>77</v>
      </c>
      <c r="E471" s="1" t="s">
        <v>2868</v>
      </c>
      <c r="F471" s="1" t="s">
        <v>1898</v>
      </c>
      <c r="G471" s="1" t="s">
        <v>1906</v>
      </c>
      <c r="H471" s="2" t="s">
        <v>1907</v>
      </c>
      <c r="I471" s="1" t="s">
        <v>3053</v>
      </c>
      <c r="J471" s="1" t="s">
        <v>1908</v>
      </c>
      <c r="K471" s="1" t="s">
        <v>1909</v>
      </c>
      <c r="L471" s="1">
        <v>1</v>
      </c>
      <c r="M471" s="1">
        <v>1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f t="shared" si="16"/>
        <v>3</v>
      </c>
      <c r="U471" s="3" t="s">
        <v>240</v>
      </c>
      <c r="V471" s="3">
        <v>1.524</v>
      </c>
      <c r="W471" s="3" t="s">
        <v>131</v>
      </c>
      <c r="X471" s="3">
        <v>91.439999</v>
      </c>
      <c r="Y471" s="3" t="s">
        <v>69</v>
      </c>
      <c r="Z471" s="3" t="s">
        <v>70</v>
      </c>
      <c r="AA471" s="3" t="s">
        <v>120</v>
      </c>
      <c r="AB471" s="3" t="s">
        <v>120</v>
      </c>
      <c r="AC471" s="3" t="s">
        <v>73</v>
      </c>
      <c r="AD471" s="3" t="s">
        <v>74</v>
      </c>
      <c r="AE471" s="3">
        <v>1</v>
      </c>
      <c r="AF471" s="4"/>
      <c r="AG471" s="1" t="s">
        <v>188</v>
      </c>
      <c r="AH471" s="3">
        <v>1</v>
      </c>
      <c r="AI471" s="1">
        <v>0</v>
      </c>
      <c r="AJ471" s="3">
        <v>1</v>
      </c>
      <c r="AK471" s="1">
        <v>1</v>
      </c>
      <c r="AL471" s="5">
        <v>0</v>
      </c>
      <c r="AM471" s="1">
        <v>1</v>
      </c>
      <c r="AN471" s="1">
        <v>1</v>
      </c>
      <c r="AO471" s="1">
        <v>1</v>
      </c>
      <c r="AP471" s="1">
        <v>1</v>
      </c>
      <c r="AQ471" s="1">
        <v>1</v>
      </c>
      <c r="AR471" s="1">
        <v>1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1</v>
      </c>
      <c r="AZ471" s="1">
        <v>0</v>
      </c>
      <c r="BA471" s="1">
        <v>0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1</v>
      </c>
      <c r="BL471" s="1">
        <v>0</v>
      </c>
      <c r="BM471" s="1">
        <v>0</v>
      </c>
      <c r="BN471" s="5">
        <f t="shared" si="15"/>
        <v>5</v>
      </c>
      <c r="BO471" s="1">
        <v>0</v>
      </c>
      <c r="BR471" s="1">
        <v>0</v>
      </c>
      <c r="BS471" s="4" t="s">
        <v>1910</v>
      </c>
      <c r="BT471" s="1" t="s">
        <v>114</v>
      </c>
    </row>
    <row r="472" spans="1:74" x14ac:dyDescent="0.25">
      <c r="A472" s="3" t="s">
        <v>66</v>
      </c>
      <c r="B472" s="1" t="s">
        <v>94</v>
      </c>
      <c r="C472" s="1" t="s">
        <v>59</v>
      </c>
      <c r="D472" s="1" t="s">
        <v>77</v>
      </c>
      <c r="E472" s="1" t="s">
        <v>2868</v>
      </c>
      <c r="F472" s="1" t="s">
        <v>1898</v>
      </c>
      <c r="G472" s="1" t="s">
        <v>1911</v>
      </c>
      <c r="H472" s="2" t="s">
        <v>1912</v>
      </c>
      <c r="I472" s="1" t="s">
        <v>3054</v>
      </c>
      <c r="J472" s="1" t="s">
        <v>1913</v>
      </c>
      <c r="K472" s="1" t="s">
        <v>1914</v>
      </c>
      <c r="L472" s="1">
        <v>1</v>
      </c>
      <c r="M472" s="1">
        <v>1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f t="shared" si="16"/>
        <v>2</v>
      </c>
      <c r="U472" s="3" t="s">
        <v>81</v>
      </c>
      <c r="V472" s="3">
        <v>60</v>
      </c>
      <c r="W472" s="3" t="s">
        <v>131</v>
      </c>
      <c r="X472" s="3">
        <v>110</v>
      </c>
      <c r="Y472" s="3" t="s">
        <v>69</v>
      </c>
      <c r="Z472" s="3" t="s">
        <v>82</v>
      </c>
      <c r="AA472" s="3" t="s">
        <v>120</v>
      </c>
      <c r="AB472" s="3" t="s">
        <v>120</v>
      </c>
      <c r="AC472" s="3" t="s">
        <v>73</v>
      </c>
      <c r="AD472" s="3" t="s">
        <v>74</v>
      </c>
      <c r="AE472" s="3">
        <v>1</v>
      </c>
      <c r="AF472" s="4"/>
      <c r="AG472" s="1" t="s">
        <v>188</v>
      </c>
      <c r="AH472" s="3">
        <v>1</v>
      </c>
      <c r="AI472" s="1">
        <v>0</v>
      </c>
      <c r="AJ472" s="3">
        <v>1</v>
      </c>
      <c r="AK472" s="1">
        <v>0</v>
      </c>
      <c r="AL472" s="5">
        <v>0</v>
      </c>
      <c r="AM472" s="1">
        <v>0</v>
      </c>
      <c r="AN472" s="1">
        <v>0</v>
      </c>
      <c r="AO472" s="1">
        <v>1</v>
      </c>
      <c r="AP472" s="1">
        <v>0</v>
      </c>
      <c r="AQ472" s="1">
        <v>0</v>
      </c>
      <c r="AR472" s="1">
        <v>0</v>
      </c>
      <c r="AS472" s="1">
        <v>1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1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5">
        <f t="shared" si="15"/>
        <v>2</v>
      </c>
      <c r="BO472" s="1">
        <v>0</v>
      </c>
      <c r="BR472" s="1">
        <v>0</v>
      </c>
    </row>
    <row r="473" spans="1:74" x14ac:dyDescent="0.25">
      <c r="A473" s="3" t="s">
        <v>66</v>
      </c>
      <c r="B473" s="1" t="s">
        <v>94</v>
      </c>
      <c r="C473" s="1" t="s">
        <v>59</v>
      </c>
      <c r="D473" s="1" t="s">
        <v>77</v>
      </c>
      <c r="E473" s="1" t="s">
        <v>2868</v>
      </c>
      <c r="F473" s="1" t="s">
        <v>1898</v>
      </c>
      <c r="G473" s="1" t="s">
        <v>1911</v>
      </c>
      <c r="H473" s="2" t="s">
        <v>1915</v>
      </c>
      <c r="I473" s="1" t="s">
        <v>1916</v>
      </c>
      <c r="J473" s="1" t="s">
        <v>1917</v>
      </c>
      <c r="K473" s="1" t="s">
        <v>1918</v>
      </c>
      <c r="L473" s="1">
        <v>1</v>
      </c>
      <c r="M473" s="1">
        <v>1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f t="shared" si="16"/>
        <v>3</v>
      </c>
      <c r="U473" s="3" t="s">
        <v>67</v>
      </c>
      <c r="V473" s="3">
        <v>65</v>
      </c>
      <c r="W473" s="3" t="s">
        <v>68</v>
      </c>
      <c r="X473" s="3">
        <v>33</v>
      </c>
      <c r="Y473" s="3" t="s">
        <v>69</v>
      </c>
      <c r="Z473" s="3" t="s">
        <v>70</v>
      </c>
      <c r="AA473" s="3" t="s">
        <v>120</v>
      </c>
      <c r="AB473" s="3" t="s">
        <v>120</v>
      </c>
      <c r="AC473" s="3" t="s">
        <v>73</v>
      </c>
      <c r="AD473" s="3" t="s">
        <v>74</v>
      </c>
      <c r="AE473" s="3">
        <v>0</v>
      </c>
      <c r="AF473" s="4"/>
      <c r="AG473" s="1" t="s">
        <v>188</v>
      </c>
      <c r="AH473" s="3">
        <v>1</v>
      </c>
      <c r="AI473" s="1">
        <v>0</v>
      </c>
      <c r="AJ473" s="3">
        <v>1</v>
      </c>
      <c r="AK473" s="1">
        <v>1</v>
      </c>
      <c r="AL473" s="5">
        <v>0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0</v>
      </c>
      <c r="AT473" s="1">
        <v>0</v>
      </c>
      <c r="AU473" s="1">
        <v>0</v>
      </c>
      <c r="AV473" s="1">
        <v>0</v>
      </c>
      <c r="AW473" s="1">
        <v>1</v>
      </c>
      <c r="AX473" s="1">
        <v>1</v>
      </c>
      <c r="AY473" s="1">
        <v>0</v>
      </c>
      <c r="AZ473" s="1">
        <v>1</v>
      </c>
      <c r="BA473" s="1">
        <v>1</v>
      </c>
      <c r="BB473" s="1">
        <v>1</v>
      </c>
      <c r="BC473" s="1">
        <v>1</v>
      </c>
      <c r="BD473" s="1">
        <v>0</v>
      </c>
      <c r="BE473" s="1">
        <v>0</v>
      </c>
      <c r="BF473" s="1">
        <v>1</v>
      </c>
      <c r="BG473" s="1">
        <v>0</v>
      </c>
      <c r="BH473" s="1">
        <v>1</v>
      </c>
      <c r="BI473" s="1">
        <v>1</v>
      </c>
      <c r="BJ473" s="1">
        <v>0</v>
      </c>
      <c r="BK473" s="1">
        <v>0</v>
      </c>
      <c r="BL473" s="1">
        <v>0</v>
      </c>
      <c r="BM473" s="1">
        <v>0</v>
      </c>
      <c r="BN473" s="5">
        <f t="shared" si="15"/>
        <v>11</v>
      </c>
      <c r="BO473" s="1">
        <v>0</v>
      </c>
      <c r="BR473" s="1">
        <v>0</v>
      </c>
      <c r="BS473" s="4">
        <v>70</v>
      </c>
      <c r="BT473" s="1" t="s">
        <v>114</v>
      </c>
    </row>
    <row r="474" spans="1:74" x14ac:dyDescent="0.25">
      <c r="A474" s="3" t="s">
        <v>66</v>
      </c>
      <c r="B474" s="1" t="s">
        <v>94</v>
      </c>
      <c r="C474" s="1" t="s">
        <v>59</v>
      </c>
      <c r="D474" s="1" t="s">
        <v>77</v>
      </c>
      <c r="E474" s="1" t="s">
        <v>2868</v>
      </c>
      <c r="F474" s="1" t="s">
        <v>1898</v>
      </c>
      <c r="G474" s="1" t="s">
        <v>1911</v>
      </c>
      <c r="H474" s="2" t="s">
        <v>1919</v>
      </c>
      <c r="I474" s="1" t="s">
        <v>3055</v>
      </c>
      <c r="J474" s="1" t="s">
        <v>1920</v>
      </c>
      <c r="K474" s="1" t="s">
        <v>1921</v>
      </c>
      <c r="L474" s="1">
        <v>1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f t="shared" si="16"/>
        <v>2</v>
      </c>
      <c r="U474" s="3" t="s">
        <v>81</v>
      </c>
      <c r="V474" s="3">
        <v>60</v>
      </c>
      <c r="W474" s="3" t="s">
        <v>131</v>
      </c>
      <c r="X474" s="3">
        <v>100</v>
      </c>
      <c r="Y474" s="3" t="s">
        <v>69</v>
      </c>
      <c r="Z474" s="3" t="s">
        <v>82</v>
      </c>
      <c r="AA474" s="3" t="s">
        <v>120</v>
      </c>
      <c r="AB474" s="3" t="s">
        <v>120</v>
      </c>
      <c r="AC474" s="3" t="s">
        <v>73</v>
      </c>
      <c r="AD474" s="3" t="s">
        <v>74</v>
      </c>
      <c r="AE474" s="3">
        <v>1</v>
      </c>
      <c r="AF474" s="4"/>
      <c r="AG474" s="1" t="s">
        <v>188</v>
      </c>
      <c r="AH474" s="3">
        <v>1</v>
      </c>
      <c r="AI474" s="1">
        <v>0</v>
      </c>
      <c r="AJ474" s="3">
        <v>1</v>
      </c>
      <c r="AK474" s="1">
        <v>1</v>
      </c>
      <c r="AL474" s="5">
        <v>0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0</v>
      </c>
      <c r="AU474" s="5">
        <v>0</v>
      </c>
      <c r="AV474" s="1">
        <v>0</v>
      </c>
      <c r="AW474" s="1">
        <v>1</v>
      </c>
      <c r="AX474" s="1">
        <v>1</v>
      </c>
      <c r="AY474" s="1">
        <v>1</v>
      </c>
      <c r="AZ474" s="1">
        <v>1</v>
      </c>
      <c r="BA474" s="1">
        <v>0</v>
      </c>
      <c r="BB474" s="1">
        <v>1</v>
      </c>
      <c r="BC474" s="1">
        <v>1</v>
      </c>
      <c r="BD474" s="1">
        <v>0</v>
      </c>
      <c r="BE474" s="1">
        <v>1</v>
      </c>
      <c r="BF474" s="1">
        <v>0</v>
      </c>
      <c r="BG474" s="1">
        <v>0</v>
      </c>
      <c r="BH474" s="1">
        <v>0</v>
      </c>
      <c r="BI474" s="1">
        <v>1</v>
      </c>
      <c r="BJ474" s="1">
        <v>0</v>
      </c>
      <c r="BK474" s="1">
        <v>0</v>
      </c>
      <c r="BL474" s="1">
        <v>0</v>
      </c>
      <c r="BM474" s="1">
        <v>0</v>
      </c>
      <c r="BN474" s="5">
        <f t="shared" si="15"/>
        <v>11</v>
      </c>
      <c r="BO474" s="1">
        <v>0</v>
      </c>
      <c r="BR474" s="1">
        <v>0</v>
      </c>
      <c r="BS474" s="4" t="s">
        <v>1922</v>
      </c>
      <c r="BT474" s="1" t="s">
        <v>114</v>
      </c>
    </row>
    <row r="475" spans="1:74" x14ac:dyDescent="0.25">
      <c r="A475" s="3" t="s">
        <v>66</v>
      </c>
      <c r="B475" s="1" t="s">
        <v>94</v>
      </c>
      <c r="C475" s="1" t="s">
        <v>59</v>
      </c>
      <c r="D475" s="1" t="s">
        <v>77</v>
      </c>
      <c r="E475" s="1" t="s">
        <v>2868</v>
      </c>
      <c r="F475" s="3" t="s">
        <v>1898</v>
      </c>
      <c r="G475" s="3" t="s">
        <v>1923</v>
      </c>
      <c r="H475" s="2" t="s">
        <v>1924</v>
      </c>
      <c r="I475" s="3" t="s">
        <v>1925</v>
      </c>
      <c r="J475" s="3"/>
      <c r="K475" s="3" t="s">
        <v>1926</v>
      </c>
      <c r="L475" s="3">
        <v>1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1">
        <f t="shared" si="16"/>
        <v>2</v>
      </c>
      <c r="U475" s="3" t="s">
        <v>91</v>
      </c>
      <c r="V475" s="3">
        <v>310</v>
      </c>
      <c r="W475" s="3" t="s">
        <v>131</v>
      </c>
      <c r="X475" s="3">
        <v>110</v>
      </c>
      <c r="Y475" s="3" t="s">
        <v>69</v>
      </c>
      <c r="Z475" s="3" t="s">
        <v>104</v>
      </c>
      <c r="AA475" s="3" t="s">
        <v>120</v>
      </c>
      <c r="AB475" s="3" t="s">
        <v>120</v>
      </c>
      <c r="AC475" s="3" t="s">
        <v>73</v>
      </c>
      <c r="AD475" s="3" t="s">
        <v>74</v>
      </c>
      <c r="AE475" s="3">
        <v>0</v>
      </c>
      <c r="AF475" s="4"/>
      <c r="AG475" s="1" t="s">
        <v>212</v>
      </c>
      <c r="AH475" s="3">
        <v>1</v>
      </c>
      <c r="AI475" s="1">
        <v>0</v>
      </c>
      <c r="AJ475" s="3">
        <v>0</v>
      </c>
      <c r="AK475" s="1">
        <v>0</v>
      </c>
      <c r="AL475" s="5">
        <v>0</v>
      </c>
      <c r="AM475" s="1">
        <v>1</v>
      </c>
      <c r="AN475" s="1">
        <v>1</v>
      </c>
      <c r="AO475" s="1">
        <v>1</v>
      </c>
      <c r="AP475" s="1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1</v>
      </c>
      <c r="BA475" s="3">
        <v>0</v>
      </c>
      <c r="BB475" s="3">
        <v>0</v>
      </c>
      <c r="BC475" s="1">
        <v>1</v>
      </c>
      <c r="BD475" s="3">
        <v>0</v>
      </c>
      <c r="BE475" s="3">
        <v>0</v>
      </c>
      <c r="BF475" s="3">
        <v>0</v>
      </c>
      <c r="BG475" s="3">
        <v>1</v>
      </c>
      <c r="BH475" s="3">
        <v>1</v>
      </c>
      <c r="BI475" s="3">
        <v>1</v>
      </c>
      <c r="BJ475" s="3">
        <v>1</v>
      </c>
      <c r="BK475" s="3">
        <v>1</v>
      </c>
      <c r="BL475" s="3">
        <v>0</v>
      </c>
      <c r="BM475" s="3">
        <v>0</v>
      </c>
      <c r="BN475" s="5">
        <f t="shared" si="15"/>
        <v>7</v>
      </c>
      <c r="BO475" s="3">
        <v>0</v>
      </c>
      <c r="BP475" s="3"/>
      <c r="BQ475" s="3"/>
      <c r="BR475" s="3">
        <v>0</v>
      </c>
      <c r="BS475" s="3" t="s">
        <v>159</v>
      </c>
      <c r="BT475" s="3" t="s">
        <v>440</v>
      </c>
      <c r="BU475" s="3">
        <v>0</v>
      </c>
      <c r="BV475" s="3"/>
    </row>
    <row r="476" spans="1:74" x14ac:dyDescent="0.25">
      <c r="A476" s="3" t="s">
        <v>66</v>
      </c>
      <c r="B476" s="1" t="s">
        <v>94</v>
      </c>
      <c r="C476" s="1" t="s">
        <v>59</v>
      </c>
      <c r="D476" s="1" t="s">
        <v>77</v>
      </c>
      <c r="E476" s="1" t="s">
        <v>2868</v>
      </c>
      <c r="F476" s="1" t="s">
        <v>1898</v>
      </c>
      <c r="G476" s="1" t="s">
        <v>1923</v>
      </c>
      <c r="H476" s="2" t="s">
        <v>1927</v>
      </c>
      <c r="I476" s="1" t="s">
        <v>3056</v>
      </c>
      <c r="J476" s="1" t="s">
        <v>1928</v>
      </c>
      <c r="K476" s="1" t="s">
        <v>1929</v>
      </c>
      <c r="L476" s="1">
        <v>1</v>
      </c>
      <c r="M476" s="1">
        <v>1</v>
      </c>
      <c r="N476" s="1">
        <v>1</v>
      </c>
      <c r="O476" s="1">
        <v>1</v>
      </c>
      <c r="P476" s="1">
        <v>0</v>
      </c>
      <c r="Q476" s="1">
        <v>0</v>
      </c>
      <c r="R476" s="1">
        <v>1</v>
      </c>
      <c r="S476" s="1">
        <v>0</v>
      </c>
      <c r="T476" s="1">
        <f t="shared" si="16"/>
        <v>5</v>
      </c>
      <c r="U476" s="3" t="s">
        <v>81</v>
      </c>
      <c r="V476" s="3">
        <v>70</v>
      </c>
      <c r="W476" s="3" t="s">
        <v>131</v>
      </c>
      <c r="X476" s="3">
        <v>180</v>
      </c>
      <c r="Y476" s="3" t="s">
        <v>69</v>
      </c>
      <c r="Z476" s="3" t="s">
        <v>421</v>
      </c>
      <c r="AA476" s="3" t="s">
        <v>120</v>
      </c>
      <c r="AB476" s="3" t="s">
        <v>120</v>
      </c>
      <c r="AC476" s="3" t="s">
        <v>73</v>
      </c>
      <c r="AD476" s="3" t="s">
        <v>74</v>
      </c>
      <c r="AE476" s="3">
        <v>1</v>
      </c>
      <c r="AF476" s="4"/>
      <c r="AG476" s="1" t="s">
        <v>212</v>
      </c>
      <c r="AH476" s="3">
        <v>1</v>
      </c>
      <c r="AI476" s="1">
        <v>0</v>
      </c>
      <c r="AJ476" s="3">
        <v>1</v>
      </c>
      <c r="AK476" s="1">
        <v>1</v>
      </c>
      <c r="AL476" s="5">
        <v>1</v>
      </c>
      <c r="AM476" s="1">
        <v>1</v>
      </c>
      <c r="AN476" s="1">
        <v>1</v>
      </c>
      <c r="AO476" s="1">
        <v>1</v>
      </c>
      <c r="AP476" s="1">
        <v>1</v>
      </c>
      <c r="AQ476" s="1">
        <v>1</v>
      </c>
      <c r="AR476" s="1">
        <v>1</v>
      </c>
      <c r="AS476" s="1">
        <v>1</v>
      </c>
      <c r="AT476" s="1">
        <v>1</v>
      </c>
      <c r="AU476" s="5">
        <v>1</v>
      </c>
      <c r="AV476" s="1">
        <v>1</v>
      </c>
      <c r="AW476" s="1">
        <v>1</v>
      </c>
      <c r="AX476" s="1">
        <v>1</v>
      </c>
      <c r="AY476" s="1">
        <v>1</v>
      </c>
      <c r="AZ476" s="1">
        <v>1</v>
      </c>
      <c r="BA476" s="1">
        <v>1</v>
      </c>
      <c r="BB476" s="1">
        <v>0</v>
      </c>
      <c r="BC476" s="1">
        <v>1</v>
      </c>
      <c r="BD476" s="1">
        <v>1</v>
      </c>
      <c r="BE476" s="1">
        <v>1</v>
      </c>
      <c r="BF476" s="1">
        <v>1</v>
      </c>
      <c r="BG476" s="1">
        <v>1</v>
      </c>
      <c r="BH476" s="1">
        <v>1</v>
      </c>
      <c r="BI476" s="1">
        <v>1</v>
      </c>
      <c r="BJ476" s="1">
        <v>1</v>
      </c>
      <c r="BK476" s="1">
        <v>1</v>
      </c>
      <c r="BL476" s="1">
        <v>0</v>
      </c>
      <c r="BM476" s="1">
        <v>0</v>
      </c>
      <c r="BN476" s="5">
        <f t="shared" si="15"/>
        <v>20</v>
      </c>
      <c r="BO476" s="1">
        <v>0</v>
      </c>
      <c r="BR476" s="1">
        <v>0</v>
      </c>
      <c r="BS476" s="4" t="s">
        <v>1930</v>
      </c>
      <c r="BT476" s="1" t="s">
        <v>76</v>
      </c>
    </row>
    <row r="477" spans="1:74" x14ac:dyDescent="0.25">
      <c r="A477" s="3" t="s">
        <v>66</v>
      </c>
      <c r="B477" s="1" t="s">
        <v>94</v>
      </c>
      <c r="C477" s="1" t="s">
        <v>59</v>
      </c>
      <c r="D477" s="1" t="s">
        <v>77</v>
      </c>
      <c r="E477" s="1" t="s">
        <v>2868</v>
      </c>
      <c r="F477" s="1" t="s">
        <v>1898</v>
      </c>
      <c r="G477" s="1" t="s">
        <v>1923</v>
      </c>
      <c r="H477" s="2" t="s">
        <v>1931</v>
      </c>
      <c r="I477" s="1" t="s">
        <v>1932</v>
      </c>
      <c r="L477" s="1">
        <v>1</v>
      </c>
      <c r="M477" s="1">
        <v>0</v>
      </c>
      <c r="N477" s="1">
        <v>1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f t="shared" si="16"/>
        <v>2</v>
      </c>
      <c r="U477" s="3" t="s">
        <v>91</v>
      </c>
      <c r="V477" s="3">
        <v>357</v>
      </c>
      <c r="W477" s="3" t="s">
        <v>131</v>
      </c>
      <c r="X477" s="3">
        <v>100</v>
      </c>
      <c r="Y477" s="3" t="s">
        <v>69</v>
      </c>
      <c r="Z477" s="3" t="s">
        <v>222</v>
      </c>
      <c r="AA477" s="3" t="s">
        <v>120</v>
      </c>
      <c r="AB477" s="3" t="s">
        <v>120</v>
      </c>
      <c r="AC477" s="3" t="s">
        <v>73</v>
      </c>
      <c r="AD477" s="3" t="s">
        <v>74</v>
      </c>
      <c r="AE477" s="3">
        <v>0</v>
      </c>
      <c r="AF477" s="4"/>
      <c r="AG477" s="1"/>
      <c r="AH477" s="3">
        <v>1</v>
      </c>
      <c r="AI477" s="1">
        <v>0</v>
      </c>
      <c r="AJ477" s="3">
        <v>0</v>
      </c>
      <c r="AK477" s="1">
        <v>1</v>
      </c>
      <c r="AL477" s="5">
        <v>0</v>
      </c>
      <c r="AM477" s="1">
        <v>0</v>
      </c>
      <c r="AN477" s="1">
        <v>0</v>
      </c>
      <c r="AO477" s="1">
        <v>1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1</v>
      </c>
      <c r="BB477" s="1">
        <v>0</v>
      </c>
      <c r="BC477" s="1">
        <v>1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5">
        <f t="shared" si="15"/>
        <v>2</v>
      </c>
      <c r="BO477" s="1">
        <v>0</v>
      </c>
      <c r="BR477" s="1">
        <v>0</v>
      </c>
      <c r="BS477" s="4">
        <v>70</v>
      </c>
    </row>
    <row r="478" spans="1:74" x14ac:dyDescent="0.25">
      <c r="A478" s="3" t="s">
        <v>66</v>
      </c>
      <c r="B478" s="1" t="s">
        <v>94</v>
      </c>
      <c r="C478" s="1" t="s">
        <v>59</v>
      </c>
      <c r="D478" s="1" t="s">
        <v>77</v>
      </c>
      <c r="E478" s="1" t="s">
        <v>2868</v>
      </c>
      <c r="F478" s="1" t="s">
        <v>1898</v>
      </c>
      <c r="G478" s="1" t="s">
        <v>1923</v>
      </c>
      <c r="H478" s="2" t="s">
        <v>1933</v>
      </c>
      <c r="I478" s="1" t="s">
        <v>3057</v>
      </c>
      <c r="J478" s="1" t="s">
        <v>1934</v>
      </c>
      <c r="K478" s="1" t="s">
        <v>1935</v>
      </c>
      <c r="L478" s="1">
        <v>1</v>
      </c>
      <c r="M478" s="1">
        <v>1</v>
      </c>
      <c r="N478" s="1">
        <v>1</v>
      </c>
      <c r="O478" s="1">
        <v>0</v>
      </c>
      <c r="P478" s="1">
        <v>1</v>
      </c>
      <c r="Q478" s="1">
        <v>0</v>
      </c>
      <c r="R478" s="1">
        <v>0</v>
      </c>
      <c r="S478" s="1">
        <v>0</v>
      </c>
      <c r="T478" s="1">
        <f t="shared" si="16"/>
        <v>4</v>
      </c>
      <c r="U478" s="3" t="s">
        <v>81</v>
      </c>
      <c r="V478" s="3">
        <v>71</v>
      </c>
      <c r="W478" s="3" t="s">
        <v>131</v>
      </c>
      <c r="X478" s="3">
        <v>70</v>
      </c>
      <c r="Y478" s="3" t="s">
        <v>69</v>
      </c>
      <c r="Z478" s="3" t="s">
        <v>82</v>
      </c>
      <c r="AA478" s="3" t="s">
        <v>120</v>
      </c>
      <c r="AB478" s="3" t="s">
        <v>120</v>
      </c>
      <c r="AC478" s="3" t="s">
        <v>73</v>
      </c>
      <c r="AD478" s="3" t="s">
        <v>74</v>
      </c>
      <c r="AE478" s="3">
        <v>1</v>
      </c>
      <c r="AF478" s="4"/>
      <c r="AG478" s="1" t="s">
        <v>188</v>
      </c>
      <c r="AH478" s="3">
        <v>1</v>
      </c>
      <c r="AI478" s="1">
        <v>0</v>
      </c>
      <c r="AJ478" s="3">
        <v>1</v>
      </c>
      <c r="AK478" s="1">
        <v>1</v>
      </c>
      <c r="AL478" s="5">
        <v>0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0</v>
      </c>
      <c r="AU478" s="5">
        <v>0</v>
      </c>
      <c r="AV478" s="1">
        <v>1</v>
      </c>
      <c r="AW478" s="1">
        <v>1</v>
      </c>
      <c r="AX478" s="1">
        <v>0</v>
      </c>
      <c r="AY478" s="1">
        <v>1</v>
      </c>
      <c r="AZ478" s="1">
        <v>1</v>
      </c>
      <c r="BA478" s="1">
        <v>1</v>
      </c>
      <c r="BB478" s="1">
        <v>1</v>
      </c>
      <c r="BC478" s="1">
        <v>1</v>
      </c>
      <c r="BD478" s="1">
        <v>0</v>
      </c>
      <c r="BE478" s="1">
        <v>1</v>
      </c>
      <c r="BF478" s="1">
        <v>1</v>
      </c>
      <c r="BG478" s="1">
        <v>1</v>
      </c>
      <c r="BH478" s="1">
        <v>1</v>
      </c>
      <c r="BI478" s="1">
        <v>1</v>
      </c>
      <c r="BJ478" s="1">
        <v>0</v>
      </c>
      <c r="BK478" s="1">
        <v>0</v>
      </c>
      <c r="BL478" s="1">
        <v>0</v>
      </c>
      <c r="BM478" s="1">
        <v>0</v>
      </c>
      <c r="BN478" s="5">
        <f t="shared" si="15"/>
        <v>15</v>
      </c>
      <c r="BO478" s="1">
        <v>0</v>
      </c>
      <c r="BR478" s="1">
        <v>0</v>
      </c>
      <c r="BS478" s="4" t="s">
        <v>1936</v>
      </c>
      <c r="BT478" s="1" t="s">
        <v>114</v>
      </c>
      <c r="BV478" s="5"/>
    </row>
    <row r="479" spans="1:74" x14ac:dyDescent="0.25">
      <c r="A479" s="3" t="s">
        <v>66</v>
      </c>
      <c r="B479" s="1" t="s">
        <v>94</v>
      </c>
      <c r="C479" s="1" t="s">
        <v>59</v>
      </c>
      <c r="D479" s="1" t="s">
        <v>77</v>
      </c>
      <c r="E479" s="1" t="s">
        <v>2868</v>
      </c>
      <c r="F479" s="1" t="s">
        <v>1898</v>
      </c>
      <c r="G479" s="1" t="s">
        <v>1923</v>
      </c>
      <c r="H479" s="2" t="s">
        <v>1937</v>
      </c>
      <c r="I479" s="1" t="s">
        <v>3058</v>
      </c>
      <c r="J479" s="1" t="s">
        <v>1938</v>
      </c>
      <c r="K479" s="1" t="s">
        <v>1939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0</v>
      </c>
      <c r="R479" s="1">
        <v>0</v>
      </c>
      <c r="S479" s="1">
        <v>0</v>
      </c>
      <c r="T479" s="1">
        <f t="shared" si="16"/>
        <v>5</v>
      </c>
      <c r="U479" s="3" t="s">
        <v>91</v>
      </c>
      <c r="V479" s="3">
        <v>200</v>
      </c>
      <c r="W479" s="3" t="s">
        <v>131</v>
      </c>
      <c r="X479" s="3">
        <v>100</v>
      </c>
      <c r="Y479" s="3" t="s">
        <v>69</v>
      </c>
      <c r="Z479" s="3" t="s">
        <v>70</v>
      </c>
      <c r="AA479" s="3" t="s">
        <v>120</v>
      </c>
      <c r="AB479" s="3" t="s">
        <v>120</v>
      </c>
      <c r="AC479" s="3" t="s">
        <v>73</v>
      </c>
      <c r="AD479" s="3" t="s">
        <v>74</v>
      </c>
      <c r="AE479" s="3">
        <v>1</v>
      </c>
      <c r="AF479" s="4"/>
      <c r="AG479" s="1" t="s">
        <v>212</v>
      </c>
      <c r="AH479" s="3">
        <v>1</v>
      </c>
      <c r="AI479" s="1">
        <v>0</v>
      </c>
      <c r="AJ479" s="3">
        <v>1</v>
      </c>
      <c r="AK479" s="1">
        <v>1</v>
      </c>
      <c r="AL479" s="5">
        <v>1</v>
      </c>
      <c r="AM479" s="1">
        <v>1</v>
      </c>
      <c r="AN479" s="1">
        <v>1</v>
      </c>
      <c r="AO479" s="1">
        <v>1</v>
      </c>
      <c r="AP479" s="1">
        <v>1</v>
      </c>
      <c r="AQ479" s="1">
        <v>1</v>
      </c>
      <c r="AR479" s="1">
        <v>1</v>
      </c>
      <c r="AS479" s="1">
        <v>0</v>
      </c>
      <c r="AT479" s="1">
        <v>1</v>
      </c>
      <c r="AU479" s="5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  <c r="BC479" s="1">
        <v>1</v>
      </c>
      <c r="BD479" s="1">
        <v>1</v>
      </c>
      <c r="BE479" s="1">
        <v>1</v>
      </c>
      <c r="BF479" s="1">
        <v>1</v>
      </c>
      <c r="BG479" s="1">
        <v>1</v>
      </c>
      <c r="BH479" s="1">
        <v>1</v>
      </c>
      <c r="BI479" s="1">
        <v>1</v>
      </c>
      <c r="BJ479" s="1">
        <v>1</v>
      </c>
      <c r="BK479" s="1">
        <v>1</v>
      </c>
      <c r="BL479" s="1">
        <v>0</v>
      </c>
      <c r="BM479" s="1">
        <v>0</v>
      </c>
      <c r="BN479" s="5">
        <f t="shared" si="15"/>
        <v>20</v>
      </c>
      <c r="BO479" s="1">
        <v>0</v>
      </c>
      <c r="BR479" s="1">
        <v>0</v>
      </c>
      <c r="BS479" s="4" t="s">
        <v>1940</v>
      </c>
      <c r="BT479" s="1" t="s">
        <v>76</v>
      </c>
      <c r="BV479" s="5"/>
    </row>
    <row r="480" spans="1:74" x14ac:dyDescent="0.25">
      <c r="A480" s="3" t="s">
        <v>66</v>
      </c>
      <c r="B480" s="1" t="s">
        <v>94</v>
      </c>
      <c r="C480" s="1" t="s">
        <v>59</v>
      </c>
      <c r="D480" s="1" t="s">
        <v>77</v>
      </c>
      <c r="E480" s="1" t="s">
        <v>2868</v>
      </c>
      <c r="F480" s="1" t="s">
        <v>1898</v>
      </c>
      <c r="G480" s="1" t="s">
        <v>1923</v>
      </c>
      <c r="H480" s="2" t="s">
        <v>1941</v>
      </c>
      <c r="I480" s="1" t="s">
        <v>1455</v>
      </c>
      <c r="K480" s="1" t="s">
        <v>1942</v>
      </c>
      <c r="L480" s="1">
        <v>1</v>
      </c>
      <c r="M480" s="1">
        <v>1</v>
      </c>
      <c r="N480" s="1">
        <v>1</v>
      </c>
      <c r="O480" s="1">
        <v>0</v>
      </c>
      <c r="P480" s="1">
        <v>1</v>
      </c>
      <c r="Q480" s="1">
        <v>1</v>
      </c>
      <c r="R480" s="1">
        <v>1</v>
      </c>
      <c r="S480" s="1">
        <v>0</v>
      </c>
      <c r="T480" s="1">
        <f t="shared" si="16"/>
        <v>6</v>
      </c>
      <c r="U480" s="3" t="s">
        <v>91</v>
      </c>
      <c r="V480" s="3">
        <v>160</v>
      </c>
      <c r="W480" s="3" t="s">
        <v>131</v>
      </c>
      <c r="X480" s="3">
        <v>90</v>
      </c>
      <c r="Y480" s="3" t="s">
        <v>69</v>
      </c>
      <c r="Z480" s="3" t="s">
        <v>104</v>
      </c>
      <c r="AA480" s="3" t="s">
        <v>120</v>
      </c>
      <c r="AB480" s="3" t="s">
        <v>120</v>
      </c>
      <c r="AC480" s="3" t="s">
        <v>73</v>
      </c>
      <c r="AD480" s="3" t="s">
        <v>74</v>
      </c>
      <c r="AE480" s="3">
        <v>0</v>
      </c>
      <c r="AF480" s="4"/>
      <c r="AG480" s="1" t="s">
        <v>188</v>
      </c>
      <c r="AH480" s="3">
        <v>1</v>
      </c>
      <c r="AI480" s="1">
        <v>0</v>
      </c>
      <c r="AJ480" s="3">
        <v>0</v>
      </c>
      <c r="AK480" s="1">
        <v>1</v>
      </c>
      <c r="AL480" s="5">
        <v>1</v>
      </c>
      <c r="AM480" s="1">
        <v>1</v>
      </c>
      <c r="AN480" s="1">
        <v>1</v>
      </c>
      <c r="AO480" s="1">
        <v>1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5">
        <v>1</v>
      </c>
      <c r="AV480" s="1">
        <v>0</v>
      </c>
      <c r="AW480" s="1">
        <v>1</v>
      </c>
      <c r="AX480" s="1">
        <v>0</v>
      </c>
      <c r="AY480" s="1">
        <v>1</v>
      </c>
      <c r="AZ480" s="1">
        <v>1</v>
      </c>
      <c r="BA480" s="1">
        <v>1</v>
      </c>
      <c r="BB480" s="1">
        <v>0</v>
      </c>
      <c r="BC480" s="1">
        <v>1</v>
      </c>
      <c r="BD480" s="1">
        <v>1</v>
      </c>
      <c r="BE480" s="1">
        <v>1</v>
      </c>
      <c r="BF480" s="1">
        <v>1</v>
      </c>
      <c r="BG480" s="1">
        <v>1</v>
      </c>
      <c r="BH480" s="1">
        <v>1</v>
      </c>
      <c r="BI480" s="1">
        <v>1</v>
      </c>
      <c r="BJ480" s="1">
        <v>0</v>
      </c>
      <c r="BK480" s="1">
        <v>0</v>
      </c>
      <c r="BL480" s="1">
        <v>0</v>
      </c>
      <c r="BM480" s="1">
        <v>0</v>
      </c>
      <c r="BN480" s="5">
        <f t="shared" si="15"/>
        <v>12</v>
      </c>
      <c r="BO480" s="1">
        <v>0</v>
      </c>
      <c r="BR480" s="1">
        <v>0</v>
      </c>
      <c r="BS480" s="4" t="s">
        <v>1943</v>
      </c>
      <c r="BT480" s="1" t="s">
        <v>114</v>
      </c>
      <c r="BV480" s="5"/>
    </row>
    <row r="481" spans="1:74" x14ac:dyDescent="0.25">
      <c r="A481" s="3" t="s">
        <v>66</v>
      </c>
      <c r="B481" s="1" t="s">
        <v>94</v>
      </c>
      <c r="C481" s="1" t="s">
        <v>59</v>
      </c>
      <c r="D481" s="1" t="s">
        <v>77</v>
      </c>
      <c r="E481" s="1" t="s">
        <v>2868</v>
      </c>
      <c r="F481" s="1" t="s">
        <v>1898</v>
      </c>
      <c r="G481" s="1" t="s">
        <v>1923</v>
      </c>
      <c r="H481" s="2" t="s">
        <v>1944</v>
      </c>
      <c r="I481" s="1" t="s">
        <v>1876</v>
      </c>
      <c r="J481" s="1" t="s">
        <v>1945</v>
      </c>
      <c r="K481" s="1" t="s">
        <v>1946</v>
      </c>
      <c r="L481" s="1">
        <v>1</v>
      </c>
      <c r="M481" s="1">
        <v>1</v>
      </c>
      <c r="N481" s="1">
        <v>1</v>
      </c>
      <c r="O481" s="1">
        <v>0</v>
      </c>
      <c r="P481" s="1">
        <v>1</v>
      </c>
      <c r="Q481" s="1">
        <v>0</v>
      </c>
      <c r="R481" s="1">
        <v>0</v>
      </c>
      <c r="S481" s="1">
        <v>0</v>
      </c>
      <c r="T481" s="1">
        <f t="shared" si="16"/>
        <v>4</v>
      </c>
      <c r="U481" s="3" t="s">
        <v>91</v>
      </c>
      <c r="V481" s="3">
        <v>354</v>
      </c>
      <c r="W481" s="3" t="s">
        <v>131</v>
      </c>
      <c r="X481" s="3">
        <v>84</v>
      </c>
      <c r="Y481" s="3" t="s">
        <v>69</v>
      </c>
      <c r="Z481" s="3" t="s">
        <v>222</v>
      </c>
      <c r="AA481" s="3" t="s">
        <v>120</v>
      </c>
      <c r="AB481" s="3" t="s">
        <v>120</v>
      </c>
      <c r="AC481" s="3" t="s">
        <v>73</v>
      </c>
      <c r="AD481" s="3" t="s">
        <v>74</v>
      </c>
      <c r="AE481" s="3">
        <v>0</v>
      </c>
      <c r="AF481" s="4"/>
      <c r="AG481" s="1" t="s">
        <v>188</v>
      </c>
      <c r="AH481" s="3">
        <v>1</v>
      </c>
      <c r="AI481" s="1">
        <v>0</v>
      </c>
      <c r="AJ481" s="3">
        <v>0</v>
      </c>
      <c r="AK481" s="1">
        <v>1</v>
      </c>
      <c r="AL481" s="5">
        <v>0</v>
      </c>
      <c r="AM481" s="1">
        <v>0</v>
      </c>
      <c r="AN481" s="1">
        <v>0</v>
      </c>
      <c r="AO481" s="1">
        <v>1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5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1</v>
      </c>
      <c r="BB481" s="1">
        <v>1</v>
      </c>
      <c r="BC481" s="1">
        <v>1</v>
      </c>
      <c r="BD481" s="1">
        <v>0</v>
      </c>
      <c r="BE481" s="1">
        <v>0</v>
      </c>
      <c r="BF481" s="1">
        <v>0</v>
      </c>
      <c r="BG481" s="1">
        <v>0</v>
      </c>
      <c r="BH481" s="1">
        <v>1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5">
        <f t="shared" si="15"/>
        <v>4</v>
      </c>
      <c r="BO481" s="1">
        <v>0</v>
      </c>
      <c r="BR481" s="1">
        <v>0</v>
      </c>
      <c r="BS481" s="4">
        <v>70</v>
      </c>
      <c r="BV481" s="5"/>
    </row>
    <row r="482" spans="1:74" x14ac:dyDescent="0.25">
      <c r="A482" s="3" t="s">
        <v>66</v>
      </c>
      <c r="B482" s="1" t="s">
        <v>94</v>
      </c>
      <c r="C482" s="1" t="s">
        <v>59</v>
      </c>
      <c r="D482" s="1" t="s">
        <v>77</v>
      </c>
      <c r="E482" s="1" t="s">
        <v>2868</v>
      </c>
      <c r="F482" s="1" t="s">
        <v>1898</v>
      </c>
      <c r="G482" s="1" t="s">
        <v>1923</v>
      </c>
      <c r="H482" s="2" t="s">
        <v>1947</v>
      </c>
      <c r="I482" s="1" t="s">
        <v>2076</v>
      </c>
      <c r="J482" s="1" t="s">
        <v>1948</v>
      </c>
      <c r="K482" s="1" t="s">
        <v>1949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0</v>
      </c>
      <c r="R482" s="1">
        <v>1</v>
      </c>
      <c r="S482" s="1">
        <v>0</v>
      </c>
      <c r="T482" s="1">
        <f t="shared" si="16"/>
        <v>6</v>
      </c>
      <c r="U482" s="3" t="s">
        <v>91</v>
      </c>
      <c r="V482" s="3">
        <v>186</v>
      </c>
      <c r="W482" s="3" t="s">
        <v>131</v>
      </c>
      <c r="X482" s="3">
        <v>85</v>
      </c>
      <c r="Y482" s="3" t="s">
        <v>69</v>
      </c>
      <c r="Z482" s="3" t="s">
        <v>82</v>
      </c>
      <c r="AA482" s="3" t="s">
        <v>120</v>
      </c>
      <c r="AB482" s="3" t="s">
        <v>120</v>
      </c>
      <c r="AC482" s="3" t="s">
        <v>73</v>
      </c>
      <c r="AD482" s="3" t="s">
        <v>74</v>
      </c>
      <c r="AE482" s="3">
        <v>1</v>
      </c>
      <c r="AF482" s="4"/>
      <c r="AG482" s="1" t="s">
        <v>188</v>
      </c>
      <c r="AH482" s="3">
        <v>1</v>
      </c>
      <c r="AI482" s="1">
        <v>0</v>
      </c>
      <c r="AJ482" s="3">
        <v>1</v>
      </c>
      <c r="AK482" s="1">
        <v>1</v>
      </c>
      <c r="AL482" s="5">
        <v>1</v>
      </c>
      <c r="AM482" s="1">
        <v>1</v>
      </c>
      <c r="AN482" s="1">
        <v>1</v>
      </c>
      <c r="AO482" s="1">
        <v>1</v>
      </c>
      <c r="AP482" s="1">
        <v>1</v>
      </c>
      <c r="AQ482" s="1">
        <v>1</v>
      </c>
      <c r="AR482" s="1">
        <v>1</v>
      </c>
      <c r="AS482" s="1">
        <v>0</v>
      </c>
      <c r="AT482" s="1">
        <v>1</v>
      </c>
      <c r="AU482" s="5">
        <v>1</v>
      </c>
      <c r="AV482" s="1">
        <v>1</v>
      </c>
      <c r="AW482" s="1">
        <v>1</v>
      </c>
      <c r="AX482" s="1">
        <v>1</v>
      </c>
      <c r="AY482" s="1">
        <v>1</v>
      </c>
      <c r="AZ482" s="1">
        <v>1</v>
      </c>
      <c r="BA482" s="1">
        <v>1</v>
      </c>
      <c r="BB482" s="1">
        <v>0</v>
      </c>
      <c r="BC482" s="1">
        <v>1</v>
      </c>
      <c r="BD482" s="1">
        <v>1</v>
      </c>
      <c r="BE482" s="1">
        <v>1</v>
      </c>
      <c r="BF482" s="1">
        <v>1</v>
      </c>
      <c r="BG482" s="1">
        <v>1</v>
      </c>
      <c r="BH482" s="1">
        <v>1</v>
      </c>
      <c r="BI482" s="1">
        <v>1</v>
      </c>
      <c r="BJ482" s="1">
        <v>1</v>
      </c>
      <c r="BK482" s="1">
        <v>1</v>
      </c>
      <c r="BL482" s="1">
        <v>0</v>
      </c>
      <c r="BM482" s="1">
        <v>0</v>
      </c>
      <c r="BN482" s="5">
        <f t="shared" si="15"/>
        <v>19</v>
      </c>
      <c r="BO482" s="1">
        <v>0</v>
      </c>
      <c r="BR482" s="1">
        <v>0</v>
      </c>
      <c r="BS482" s="4" t="s">
        <v>1950</v>
      </c>
      <c r="BT482" s="1" t="s">
        <v>76</v>
      </c>
      <c r="BV482" s="5"/>
    </row>
    <row r="483" spans="1:74" x14ac:dyDescent="0.25">
      <c r="A483" s="3" t="s">
        <v>66</v>
      </c>
      <c r="B483" s="1" t="s">
        <v>94</v>
      </c>
      <c r="C483" s="1" t="s">
        <v>59</v>
      </c>
      <c r="D483" s="1" t="s">
        <v>77</v>
      </c>
      <c r="E483" s="1" t="s">
        <v>2868</v>
      </c>
      <c r="F483" s="1" t="s">
        <v>1898</v>
      </c>
      <c r="G483" s="1" t="s">
        <v>1951</v>
      </c>
      <c r="H483" s="2" t="s">
        <v>1952</v>
      </c>
      <c r="I483" s="1" t="s">
        <v>1953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f t="shared" si="16"/>
        <v>1</v>
      </c>
      <c r="U483" s="3" t="s">
        <v>81</v>
      </c>
      <c r="V483" s="3">
        <v>81</v>
      </c>
      <c r="W483" s="3" t="s">
        <v>102</v>
      </c>
      <c r="X483" s="3">
        <v>20</v>
      </c>
      <c r="Y483" s="3" t="s">
        <v>69</v>
      </c>
      <c r="Z483" s="3" t="s">
        <v>82</v>
      </c>
      <c r="AA483" s="3" t="s">
        <v>105</v>
      </c>
      <c r="AB483" s="3" t="s">
        <v>105</v>
      </c>
      <c r="AC483" s="3" t="s">
        <v>73</v>
      </c>
      <c r="AD483" s="3" t="s">
        <v>74</v>
      </c>
      <c r="AE483" s="3">
        <v>0</v>
      </c>
      <c r="AF483" s="4" t="s">
        <v>188</v>
      </c>
      <c r="AG483" s="1"/>
      <c r="AH483" s="3">
        <v>1</v>
      </c>
      <c r="AI483" s="1">
        <v>0</v>
      </c>
      <c r="AJ483" s="3">
        <v>0</v>
      </c>
      <c r="AK483" s="1">
        <v>1</v>
      </c>
      <c r="AL483" s="5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1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5">
        <f t="shared" si="15"/>
        <v>2</v>
      </c>
      <c r="BO483" s="1">
        <v>0</v>
      </c>
      <c r="BR483" s="1">
        <v>0</v>
      </c>
      <c r="BS483" s="4">
        <v>70</v>
      </c>
      <c r="BV483" s="5"/>
    </row>
    <row r="484" spans="1:74" x14ac:dyDescent="0.25">
      <c r="A484" s="3" t="s">
        <v>66</v>
      </c>
      <c r="B484" s="1" t="s">
        <v>94</v>
      </c>
      <c r="C484" s="1" t="s">
        <v>59</v>
      </c>
      <c r="D484" s="1" t="s">
        <v>77</v>
      </c>
      <c r="E484" s="1" t="s">
        <v>2868</v>
      </c>
      <c r="F484" s="1" t="s">
        <v>1898</v>
      </c>
      <c r="G484" s="1" t="s">
        <v>1954</v>
      </c>
      <c r="H484" s="2" t="s">
        <v>1955</v>
      </c>
      <c r="I484" s="1" t="s">
        <v>3059</v>
      </c>
      <c r="J484" s="1" t="s">
        <v>1956</v>
      </c>
      <c r="K484" s="1" t="s">
        <v>1957</v>
      </c>
      <c r="L484" s="1">
        <v>1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f t="shared" si="16"/>
        <v>2</v>
      </c>
      <c r="U484" s="3" t="s">
        <v>81</v>
      </c>
      <c r="V484" s="3">
        <v>60</v>
      </c>
      <c r="W484" s="3" t="s">
        <v>131</v>
      </c>
      <c r="X484" s="3">
        <v>100</v>
      </c>
      <c r="Y484" s="3" t="s">
        <v>69</v>
      </c>
      <c r="Z484" s="3" t="s">
        <v>1958</v>
      </c>
      <c r="AA484" s="3" t="s">
        <v>120</v>
      </c>
      <c r="AB484" s="3" t="s">
        <v>120</v>
      </c>
      <c r="AC484" s="3" t="s">
        <v>73</v>
      </c>
      <c r="AD484" s="3" t="s">
        <v>74</v>
      </c>
      <c r="AE484" s="3">
        <v>0</v>
      </c>
      <c r="AF484" s="4"/>
      <c r="AG484" s="1"/>
      <c r="AH484" s="3">
        <v>1</v>
      </c>
      <c r="AI484" s="1">
        <v>0</v>
      </c>
      <c r="AJ484" s="3">
        <v>1</v>
      </c>
      <c r="AK484" s="1">
        <v>0</v>
      </c>
      <c r="AL484" s="5">
        <v>0</v>
      </c>
      <c r="AM484" s="1">
        <v>0</v>
      </c>
      <c r="AN484" s="1">
        <v>0</v>
      </c>
      <c r="AO484" s="1">
        <v>0</v>
      </c>
      <c r="AP484" s="1">
        <v>1</v>
      </c>
      <c r="AQ484" s="1">
        <v>1</v>
      </c>
      <c r="AR484" s="1">
        <v>1</v>
      </c>
      <c r="AS484" s="1">
        <v>1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5">
        <f t="shared" si="15"/>
        <v>3</v>
      </c>
      <c r="BO484" s="1">
        <v>0</v>
      </c>
      <c r="BR484" s="1">
        <v>0</v>
      </c>
      <c r="BV484" s="5"/>
    </row>
    <row r="485" spans="1:74" x14ac:dyDescent="0.25">
      <c r="A485" s="3" t="s">
        <v>66</v>
      </c>
      <c r="B485" s="1" t="s">
        <v>94</v>
      </c>
      <c r="C485" s="1" t="s">
        <v>59</v>
      </c>
      <c r="D485" s="1" t="s">
        <v>77</v>
      </c>
      <c r="E485" s="1" t="s">
        <v>2868</v>
      </c>
      <c r="F485" s="1" t="s">
        <v>1898</v>
      </c>
      <c r="G485" s="1" t="s">
        <v>1954</v>
      </c>
      <c r="H485" s="2" t="s">
        <v>1959</v>
      </c>
      <c r="I485" s="1" t="s">
        <v>1960</v>
      </c>
      <c r="J485" s="1" t="s">
        <v>1961</v>
      </c>
      <c r="K485" s="1" t="s">
        <v>1962</v>
      </c>
      <c r="L485" s="1">
        <v>1</v>
      </c>
      <c r="M485" s="1">
        <v>1</v>
      </c>
      <c r="N485" s="1">
        <v>0</v>
      </c>
      <c r="O485" s="1">
        <v>1</v>
      </c>
      <c r="P485" s="1">
        <v>1</v>
      </c>
      <c r="Q485" s="1">
        <v>0</v>
      </c>
      <c r="R485" s="1">
        <v>0</v>
      </c>
      <c r="S485" s="1">
        <v>0</v>
      </c>
      <c r="T485" s="1">
        <f t="shared" si="16"/>
        <v>4</v>
      </c>
      <c r="U485" s="3" t="s">
        <v>81</v>
      </c>
      <c r="V485" s="3">
        <v>60</v>
      </c>
      <c r="W485" s="3" t="s">
        <v>131</v>
      </c>
      <c r="X485" s="3">
        <v>51.2</v>
      </c>
      <c r="Y485" s="3" t="s">
        <v>69</v>
      </c>
      <c r="Z485" s="3" t="s">
        <v>3273</v>
      </c>
      <c r="AA485" s="3" t="s">
        <v>120</v>
      </c>
      <c r="AB485" s="3" t="s">
        <v>120</v>
      </c>
      <c r="AC485" s="3" t="s">
        <v>73</v>
      </c>
      <c r="AD485" s="3" t="s">
        <v>74</v>
      </c>
      <c r="AE485" s="3">
        <v>0</v>
      </c>
      <c r="AF485" s="4"/>
      <c r="AG485" s="1" t="s">
        <v>188</v>
      </c>
      <c r="AH485" s="3">
        <v>1</v>
      </c>
      <c r="AI485" s="1">
        <v>0</v>
      </c>
      <c r="AJ485" s="3">
        <v>1</v>
      </c>
      <c r="AK485" s="1">
        <v>0</v>
      </c>
      <c r="AL485" s="5">
        <v>0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0</v>
      </c>
      <c r="AU485" s="5">
        <v>0</v>
      </c>
      <c r="AV485" s="1">
        <v>1</v>
      </c>
      <c r="AW485" s="1">
        <v>1</v>
      </c>
      <c r="AX485" s="1">
        <v>1</v>
      </c>
      <c r="AY485" s="1">
        <v>1</v>
      </c>
      <c r="AZ485" s="1">
        <v>0</v>
      </c>
      <c r="BA485" s="1">
        <v>0</v>
      </c>
      <c r="BB485" s="1">
        <v>0</v>
      </c>
      <c r="BC485" s="1">
        <v>1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5">
        <f t="shared" si="15"/>
        <v>8</v>
      </c>
      <c r="BO485" s="1">
        <v>1</v>
      </c>
      <c r="BP485" s="1">
        <v>1</v>
      </c>
      <c r="BQ485" s="1" t="s">
        <v>3207</v>
      </c>
      <c r="BR485" s="1">
        <v>0</v>
      </c>
      <c r="BS485" s="4" t="s">
        <v>1963</v>
      </c>
      <c r="BV485" s="5"/>
    </row>
    <row r="486" spans="1:74" x14ac:dyDescent="0.25">
      <c r="A486" s="3" t="s">
        <v>66</v>
      </c>
      <c r="B486" s="1" t="s">
        <v>94</v>
      </c>
      <c r="C486" s="1" t="s">
        <v>59</v>
      </c>
      <c r="D486" s="1" t="s">
        <v>77</v>
      </c>
      <c r="E486" s="1" t="s">
        <v>2868</v>
      </c>
      <c r="F486" s="1" t="s">
        <v>1898</v>
      </c>
      <c r="G486" s="1" t="s">
        <v>1954</v>
      </c>
      <c r="H486" s="2" t="s">
        <v>1964</v>
      </c>
      <c r="I486" s="1" t="s">
        <v>1965</v>
      </c>
      <c r="K486" s="1" t="s">
        <v>1966</v>
      </c>
      <c r="L486" s="1">
        <v>1</v>
      </c>
      <c r="M486" s="1">
        <v>1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f t="shared" si="16"/>
        <v>2</v>
      </c>
      <c r="U486" s="3" t="s">
        <v>91</v>
      </c>
      <c r="V486" s="3">
        <v>286</v>
      </c>
      <c r="W486" s="3" t="s">
        <v>131</v>
      </c>
      <c r="X486" s="3">
        <v>60</v>
      </c>
      <c r="Y486" s="3" t="s">
        <v>69</v>
      </c>
      <c r="Z486" s="3" t="s">
        <v>104</v>
      </c>
      <c r="AA486" s="3" t="s">
        <v>120</v>
      </c>
      <c r="AB486" s="3" t="s">
        <v>120</v>
      </c>
      <c r="AC486" s="3" t="s">
        <v>73</v>
      </c>
      <c r="AD486" s="3" t="s">
        <v>74</v>
      </c>
      <c r="AE486" s="3">
        <v>0</v>
      </c>
      <c r="AF486" s="4"/>
      <c r="AG486" s="1" t="s">
        <v>188</v>
      </c>
      <c r="AH486" s="3">
        <v>1</v>
      </c>
      <c r="AI486" s="1">
        <v>0</v>
      </c>
      <c r="AJ486" s="3">
        <v>1</v>
      </c>
      <c r="AK486" s="1">
        <v>0</v>
      </c>
      <c r="AL486" s="5">
        <v>0</v>
      </c>
      <c r="AM486" s="1">
        <v>0</v>
      </c>
      <c r="AN486" s="1">
        <v>0</v>
      </c>
      <c r="AO486" s="1">
        <v>1</v>
      </c>
      <c r="AP486" s="1">
        <v>1</v>
      </c>
      <c r="AQ486" s="1">
        <v>0</v>
      </c>
      <c r="AR486" s="1">
        <v>1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1</v>
      </c>
      <c r="BG486" s="1">
        <v>0</v>
      </c>
      <c r="BH486" s="7">
        <v>0</v>
      </c>
      <c r="BI486" s="1">
        <v>1</v>
      </c>
      <c r="BJ486" s="1">
        <v>0</v>
      </c>
      <c r="BK486" s="1">
        <v>1</v>
      </c>
      <c r="BL486" s="1">
        <v>0</v>
      </c>
      <c r="BM486" s="1">
        <v>0</v>
      </c>
      <c r="BN486" s="5">
        <f t="shared" si="15"/>
        <v>4</v>
      </c>
      <c r="BO486" s="1">
        <v>0</v>
      </c>
      <c r="BR486" s="1">
        <v>0</v>
      </c>
      <c r="BS486" s="4" t="s">
        <v>1967</v>
      </c>
      <c r="BV486" s="5"/>
    </row>
    <row r="487" spans="1:74" x14ac:dyDescent="0.25">
      <c r="A487" s="3" t="s">
        <v>66</v>
      </c>
      <c r="B487" s="1" t="s">
        <v>94</v>
      </c>
      <c r="C487" s="1" t="s">
        <v>59</v>
      </c>
      <c r="D487" s="1" t="s">
        <v>77</v>
      </c>
      <c r="E487" s="1" t="s">
        <v>2868</v>
      </c>
      <c r="F487" s="1" t="s">
        <v>1898</v>
      </c>
      <c r="G487" s="1" t="s">
        <v>1968</v>
      </c>
      <c r="H487" s="2" t="s">
        <v>1969</v>
      </c>
      <c r="I487" s="1" t="s">
        <v>3060</v>
      </c>
      <c r="K487" s="1" t="s">
        <v>1970</v>
      </c>
      <c r="L487" s="1">
        <v>1</v>
      </c>
      <c r="M487" s="1">
        <v>1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f t="shared" si="16"/>
        <v>2</v>
      </c>
      <c r="U487" s="3" t="s">
        <v>91</v>
      </c>
      <c r="V487" s="3">
        <v>137.16</v>
      </c>
      <c r="W487" s="3" t="s">
        <v>68</v>
      </c>
      <c r="X487" s="3">
        <v>30.48</v>
      </c>
      <c r="Y487" s="3" t="s">
        <v>69</v>
      </c>
      <c r="Z487" s="3" t="s">
        <v>104</v>
      </c>
      <c r="AA487" s="3" t="s">
        <v>120</v>
      </c>
      <c r="AB487" s="3" t="s">
        <v>120</v>
      </c>
      <c r="AC487" s="3" t="s">
        <v>73</v>
      </c>
      <c r="AD487" s="3" t="s">
        <v>74</v>
      </c>
      <c r="AE487" s="3">
        <v>0</v>
      </c>
      <c r="AF487" s="4"/>
      <c r="AG487" s="1" t="s">
        <v>188</v>
      </c>
      <c r="AH487" s="3">
        <v>1</v>
      </c>
      <c r="AI487" s="1">
        <v>0</v>
      </c>
      <c r="AJ487" s="3">
        <v>1</v>
      </c>
      <c r="AK487" s="1">
        <v>0</v>
      </c>
      <c r="AL487" s="5">
        <v>0</v>
      </c>
      <c r="AM487" s="1">
        <v>1</v>
      </c>
      <c r="AN487" s="1">
        <v>1</v>
      </c>
      <c r="AO487" s="1">
        <v>1</v>
      </c>
      <c r="AP487" s="1">
        <v>1</v>
      </c>
      <c r="AQ487" s="1">
        <v>1</v>
      </c>
      <c r="AR487" s="1">
        <v>1</v>
      </c>
      <c r="AS487" s="1">
        <v>0</v>
      </c>
      <c r="AT487" s="1">
        <v>0</v>
      </c>
      <c r="AU487" s="5">
        <v>0</v>
      </c>
      <c r="AV487" s="1">
        <v>0</v>
      </c>
      <c r="AW487" s="1">
        <v>1</v>
      </c>
      <c r="AX487" s="1">
        <v>1</v>
      </c>
      <c r="AY487" s="1">
        <v>1</v>
      </c>
      <c r="AZ487" s="1">
        <v>0</v>
      </c>
      <c r="BA487" s="1">
        <v>0</v>
      </c>
      <c r="BB487" s="1">
        <v>0</v>
      </c>
      <c r="BC487" s="1">
        <v>1</v>
      </c>
      <c r="BD487" s="1">
        <v>0</v>
      </c>
      <c r="BE487" s="1">
        <v>0</v>
      </c>
      <c r="BF487" s="1">
        <v>1</v>
      </c>
      <c r="BG487" s="1">
        <v>0</v>
      </c>
      <c r="BH487" s="1">
        <v>1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5">
        <f t="shared" si="15"/>
        <v>8</v>
      </c>
      <c r="BO487" s="1">
        <v>0</v>
      </c>
      <c r="BR487" s="1">
        <v>0</v>
      </c>
      <c r="BT487" s="1" t="s">
        <v>108</v>
      </c>
      <c r="BV487" s="5"/>
    </row>
    <row r="488" spans="1:74" x14ac:dyDescent="0.25">
      <c r="A488" s="3" t="s">
        <v>118</v>
      </c>
      <c r="B488" s="1" t="s">
        <v>94</v>
      </c>
      <c r="C488" s="1" t="s">
        <v>94</v>
      </c>
      <c r="D488" s="1" t="s">
        <v>148</v>
      </c>
      <c r="E488" s="1" t="s">
        <v>2872</v>
      </c>
      <c r="F488" s="1" t="s">
        <v>1971</v>
      </c>
      <c r="G488" s="1" t="s">
        <v>1972</v>
      </c>
      <c r="H488" s="2" t="s">
        <v>1973</v>
      </c>
      <c r="I488" s="1" t="s">
        <v>3061</v>
      </c>
      <c r="J488" s="1" t="s">
        <v>1974</v>
      </c>
      <c r="K488" s="1" t="s">
        <v>1975</v>
      </c>
      <c r="L488" s="1">
        <v>1</v>
      </c>
      <c r="M488" s="1">
        <v>1</v>
      </c>
      <c r="N488" s="1">
        <v>1</v>
      </c>
      <c r="O488" s="1">
        <v>0</v>
      </c>
      <c r="P488" s="1">
        <v>0</v>
      </c>
      <c r="Q488" s="1">
        <v>1</v>
      </c>
      <c r="R488" s="1">
        <v>1</v>
      </c>
      <c r="S488" s="1">
        <v>1</v>
      </c>
      <c r="T488" s="1">
        <f t="shared" si="16"/>
        <v>6</v>
      </c>
      <c r="U488" s="3" t="s">
        <v>81</v>
      </c>
      <c r="V488" s="3">
        <v>80</v>
      </c>
      <c r="W488" s="3" t="s">
        <v>131</v>
      </c>
      <c r="X488" s="3">
        <v>330</v>
      </c>
      <c r="Y488" s="3" t="s">
        <v>119</v>
      </c>
      <c r="Z488" s="3" t="s">
        <v>136</v>
      </c>
      <c r="AA488" s="3" t="s">
        <v>120</v>
      </c>
      <c r="AB488" s="3" t="s">
        <v>106</v>
      </c>
      <c r="AC488" s="3" t="s">
        <v>146</v>
      </c>
      <c r="AD488" s="3" t="s">
        <v>74</v>
      </c>
      <c r="AE488" s="3">
        <v>1</v>
      </c>
      <c r="AF488" s="4" t="s">
        <v>619</v>
      </c>
      <c r="AG488" s="1" t="s">
        <v>212</v>
      </c>
      <c r="AH488" s="3">
        <v>1</v>
      </c>
      <c r="AI488" s="1">
        <v>0</v>
      </c>
      <c r="AJ488" s="3">
        <v>1</v>
      </c>
      <c r="AK488" s="1">
        <v>1</v>
      </c>
      <c r="AL488" s="5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0</v>
      </c>
      <c r="AT488" s="1">
        <v>1</v>
      </c>
      <c r="AU488" s="5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1">
        <v>1</v>
      </c>
      <c r="BC488" s="1">
        <v>1</v>
      </c>
      <c r="BD488" s="1">
        <v>1</v>
      </c>
      <c r="BE488" s="1">
        <v>1</v>
      </c>
      <c r="BF488" s="1">
        <v>1</v>
      </c>
      <c r="BG488" s="1">
        <v>1</v>
      </c>
      <c r="BH488" s="1">
        <v>0</v>
      </c>
      <c r="BI488" s="1">
        <v>1</v>
      </c>
      <c r="BJ488" s="1">
        <v>1</v>
      </c>
      <c r="BK488" s="1">
        <v>1</v>
      </c>
      <c r="BL488" s="1">
        <v>0</v>
      </c>
      <c r="BM488" s="1">
        <v>0</v>
      </c>
      <c r="BN488" s="5">
        <f t="shared" si="15"/>
        <v>19</v>
      </c>
      <c r="BO488" s="1">
        <v>0</v>
      </c>
      <c r="BR488" s="1">
        <v>0</v>
      </c>
      <c r="BS488" s="4" t="s">
        <v>3124</v>
      </c>
      <c r="BT488" s="1" t="s">
        <v>76</v>
      </c>
      <c r="BV488" s="5"/>
    </row>
    <row r="489" spans="1:74" x14ac:dyDescent="0.25">
      <c r="A489" s="3" t="s">
        <v>118</v>
      </c>
      <c r="B489" s="1" t="s">
        <v>94</v>
      </c>
      <c r="C489" s="1" t="s">
        <v>94</v>
      </c>
      <c r="D489" s="1" t="s">
        <v>148</v>
      </c>
      <c r="E489" s="1" t="s">
        <v>2872</v>
      </c>
      <c r="F489" s="1" t="s">
        <v>1971</v>
      </c>
      <c r="G489" s="1" t="s">
        <v>1976</v>
      </c>
      <c r="H489" s="2" t="s">
        <v>1977</v>
      </c>
      <c r="I489" s="1" t="s">
        <v>1978</v>
      </c>
      <c r="L489" s="1">
        <v>0</v>
      </c>
      <c r="M489" s="1">
        <v>0</v>
      </c>
      <c r="N489" s="1">
        <v>1</v>
      </c>
      <c r="O489" s="1">
        <v>0</v>
      </c>
      <c r="P489" s="1">
        <v>0</v>
      </c>
      <c r="Q489" s="1">
        <v>0</v>
      </c>
      <c r="R489" s="1">
        <v>0</v>
      </c>
      <c r="S489" s="1">
        <v>1</v>
      </c>
      <c r="T489" s="1">
        <f t="shared" si="16"/>
        <v>2</v>
      </c>
      <c r="U489" s="3" t="s">
        <v>91</v>
      </c>
      <c r="V489" s="3">
        <v>130</v>
      </c>
      <c r="W489" s="3" t="s">
        <v>131</v>
      </c>
      <c r="X489" s="3">
        <v>125</v>
      </c>
      <c r="Y489" s="3" t="s">
        <v>119</v>
      </c>
      <c r="Z489" s="3" t="s">
        <v>136</v>
      </c>
      <c r="AA489" s="3" t="s">
        <v>105</v>
      </c>
      <c r="AB489" s="3" t="s">
        <v>105</v>
      </c>
      <c r="AC489" s="3" t="s">
        <v>146</v>
      </c>
      <c r="AD489" s="3" t="s">
        <v>74</v>
      </c>
      <c r="AE489" s="3">
        <v>0</v>
      </c>
      <c r="AF489" s="4" t="s">
        <v>212</v>
      </c>
      <c r="AG489" s="20" t="s">
        <v>1031</v>
      </c>
      <c r="AH489" s="3">
        <v>0</v>
      </c>
      <c r="AI489" s="1">
        <v>1</v>
      </c>
      <c r="AJ489" s="3">
        <v>0</v>
      </c>
      <c r="AK489" s="1">
        <v>0</v>
      </c>
      <c r="AL489" s="5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1</v>
      </c>
      <c r="BN489" s="5">
        <f t="shared" si="15"/>
        <v>1</v>
      </c>
      <c r="BO489" s="1">
        <v>0</v>
      </c>
      <c r="BR489" s="1">
        <v>0</v>
      </c>
      <c r="BS489" s="4">
        <v>71</v>
      </c>
      <c r="BV489" s="5"/>
    </row>
    <row r="490" spans="1:74" x14ac:dyDescent="0.25">
      <c r="A490" s="3" t="s">
        <v>118</v>
      </c>
      <c r="B490" s="1" t="s">
        <v>94</v>
      </c>
      <c r="C490" s="1" t="s">
        <v>94</v>
      </c>
      <c r="D490" s="1" t="s">
        <v>148</v>
      </c>
      <c r="E490" s="1" t="s">
        <v>2872</v>
      </c>
      <c r="F490" s="1" t="s">
        <v>1971</v>
      </c>
      <c r="G490" s="1" t="s">
        <v>1976</v>
      </c>
      <c r="H490" s="2" t="s">
        <v>3196</v>
      </c>
      <c r="I490" s="19" t="s">
        <v>3197</v>
      </c>
      <c r="J490" s="19" t="s">
        <v>3198</v>
      </c>
      <c r="K490" s="19" t="s">
        <v>3199</v>
      </c>
      <c r="U490" s="3"/>
      <c r="V490" s="3"/>
      <c r="W490" s="3" t="s">
        <v>131</v>
      </c>
      <c r="X490" s="3"/>
      <c r="Y490" s="3" t="s">
        <v>119</v>
      </c>
      <c r="Z490" s="3" t="s">
        <v>229</v>
      </c>
      <c r="AA490" s="3" t="s">
        <v>105</v>
      </c>
      <c r="AB490" s="3" t="s">
        <v>105</v>
      </c>
      <c r="AC490" s="3" t="s">
        <v>146</v>
      </c>
      <c r="AD490" s="3" t="s">
        <v>74</v>
      </c>
      <c r="AE490" s="3"/>
      <c r="AF490" s="4"/>
      <c r="AG490" s="20"/>
      <c r="AH490" s="3">
        <v>0</v>
      </c>
      <c r="AI490" s="1">
        <v>1</v>
      </c>
      <c r="AJ490" s="3">
        <v>0</v>
      </c>
      <c r="AK490" s="1">
        <v>0</v>
      </c>
      <c r="AL490" s="5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1</v>
      </c>
      <c r="BM490" s="1">
        <v>1</v>
      </c>
      <c r="BN490" s="5">
        <v>2</v>
      </c>
      <c r="BO490" s="1">
        <v>0</v>
      </c>
      <c r="BP490" s="1">
        <v>1</v>
      </c>
      <c r="BS490" s="4" t="s">
        <v>3200</v>
      </c>
      <c r="BV490" s="5"/>
    </row>
    <row r="491" spans="1:74" x14ac:dyDescent="0.25">
      <c r="A491" s="3" t="s">
        <v>100</v>
      </c>
      <c r="B491" s="1" t="s">
        <v>94</v>
      </c>
      <c r="C491" s="1" t="s">
        <v>94</v>
      </c>
      <c r="D491" s="1" t="s">
        <v>148</v>
      </c>
      <c r="E491" s="1" t="s">
        <v>2881</v>
      </c>
      <c r="F491" s="1" t="s">
        <v>1979</v>
      </c>
      <c r="G491" s="1" t="s">
        <v>1980</v>
      </c>
      <c r="H491" s="2" t="s">
        <v>1981</v>
      </c>
      <c r="I491" s="1" t="s">
        <v>1982</v>
      </c>
      <c r="K491" s="1" t="s">
        <v>1983</v>
      </c>
      <c r="L491" s="1">
        <v>0</v>
      </c>
      <c r="M491" s="1">
        <v>1</v>
      </c>
      <c r="N491" s="1">
        <v>0</v>
      </c>
      <c r="O491" s="1">
        <v>0</v>
      </c>
      <c r="P491" s="1">
        <v>0</v>
      </c>
      <c r="Q491" s="1">
        <v>1</v>
      </c>
      <c r="R491" s="1">
        <v>1</v>
      </c>
      <c r="S491" s="1">
        <v>0</v>
      </c>
      <c r="T491" s="1">
        <f t="shared" si="16"/>
        <v>3</v>
      </c>
      <c r="U491" s="3" t="s">
        <v>81</v>
      </c>
      <c r="V491" s="3">
        <v>91</v>
      </c>
      <c r="W491" s="3" t="s">
        <v>102</v>
      </c>
      <c r="X491" s="3">
        <v>13.7</v>
      </c>
      <c r="Y491" s="3" t="s">
        <v>69</v>
      </c>
      <c r="Z491" s="3" t="s">
        <v>104</v>
      </c>
      <c r="AA491" s="3" t="s">
        <v>120</v>
      </c>
      <c r="AB491" s="3" t="s">
        <v>106</v>
      </c>
      <c r="AC491" s="3" t="s">
        <v>146</v>
      </c>
      <c r="AD491" s="3" t="s">
        <v>74</v>
      </c>
      <c r="AE491" s="3">
        <v>0</v>
      </c>
      <c r="AF491" s="4" t="s">
        <v>152</v>
      </c>
      <c r="AG491" s="1" t="s">
        <v>212</v>
      </c>
      <c r="AH491" s="3">
        <v>1</v>
      </c>
      <c r="AI491" s="1">
        <v>0</v>
      </c>
      <c r="AJ491" s="3">
        <v>0</v>
      </c>
      <c r="AK491" s="1">
        <v>0</v>
      </c>
      <c r="AL491" s="5">
        <v>0</v>
      </c>
      <c r="AM491" s="1">
        <v>1</v>
      </c>
      <c r="AN491" s="1">
        <v>1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5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5">
        <f t="shared" si="15"/>
        <v>1</v>
      </c>
      <c r="BO491" s="1">
        <v>0</v>
      </c>
      <c r="BR491" s="1">
        <v>0</v>
      </c>
      <c r="BS491" s="4" t="s">
        <v>1984</v>
      </c>
      <c r="BV491" s="5"/>
    </row>
    <row r="492" spans="1:74" x14ac:dyDescent="0.25">
      <c r="A492" s="3" t="s">
        <v>100</v>
      </c>
      <c r="B492" s="1" t="s">
        <v>94</v>
      </c>
      <c r="C492" s="1" t="s">
        <v>94</v>
      </c>
      <c r="D492" s="1" t="s">
        <v>148</v>
      </c>
      <c r="E492" s="1" t="s">
        <v>2881</v>
      </c>
      <c r="F492" s="1" t="s">
        <v>1979</v>
      </c>
      <c r="G492" s="1" t="s">
        <v>1985</v>
      </c>
      <c r="H492" s="2" t="s">
        <v>1986</v>
      </c>
      <c r="I492" s="1" t="s">
        <v>1987</v>
      </c>
      <c r="K492" s="1" t="s">
        <v>1988</v>
      </c>
      <c r="L492" s="1">
        <v>0</v>
      </c>
      <c r="M492" s="1">
        <v>1</v>
      </c>
      <c r="N492" s="1">
        <v>0</v>
      </c>
      <c r="O492" s="1">
        <v>0</v>
      </c>
      <c r="P492" s="1">
        <v>0</v>
      </c>
      <c r="Q492" s="1">
        <v>1</v>
      </c>
      <c r="R492" s="1">
        <v>0</v>
      </c>
      <c r="S492" s="1">
        <v>0</v>
      </c>
      <c r="T492" s="1">
        <f t="shared" si="16"/>
        <v>2</v>
      </c>
      <c r="U492" s="3" t="s">
        <v>67</v>
      </c>
      <c r="V492" s="3">
        <v>43</v>
      </c>
      <c r="W492" s="3" t="s">
        <v>131</v>
      </c>
      <c r="X492" s="3">
        <v>54</v>
      </c>
      <c r="Y492" s="3" t="s">
        <v>69</v>
      </c>
      <c r="Z492" s="3" t="s">
        <v>104</v>
      </c>
      <c r="AA492" s="3" t="s">
        <v>120</v>
      </c>
      <c r="AB492" s="3" t="s">
        <v>106</v>
      </c>
      <c r="AC492" s="3" t="s">
        <v>146</v>
      </c>
      <c r="AD492" s="3" t="s">
        <v>74</v>
      </c>
      <c r="AE492" s="3">
        <v>0</v>
      </c>
      <c r="AF492" s="4" t="s">
        <v>1031</v>
      </c>
      <c r="AG492" s="1" t="s">
        <v>212</v>
      </c>
      <c r="AH492" s="3">
        <v>1</v>
      </c>
      <c r="AI492" s="1">
        <v>0</v>
      </c>
      <c r="AJ492" s="3">
        <v>0</v>
      </c>
      <c r="AK492" s="1">
        <v>0</v>
      </c>
      <c r="AL492" s="5">
        <v>1</v>
      </c>
      <c r="AM492" s="1">
        <v>1</v>
      </c>
      <c r="AN492" s="1">
        <v>1</v>
      </c>
      <c r="AO492" s="1">
        <v>1</v>
      </c>
      <c r="AP492" s="1">
        <v>0</v>
      </c>
      <c r="AQ492" s="1">
        <v>0</v>
      </c>
      <c r="AR492" s="1">
        <v>0</v>
      </c>
      <c r="AS492" s="1">
        <v>0</v>
      </c>
      <c r="AT492" s="1">
        <v>1</v>
      </c>
      <c r="AU492" s="5">
        <v>1</v>
      </c>
      <c r="AV492" s="1">
        <v>1</v>
      </c>
      <c r="AW492" s="1">
        <v>1</v>
      </c>
      <c r="AX492" s="1">
        <v>1</v>
      </c>
      <c r="AY492" s="1">
        <v>1</v>
      </c>
      <c r="AZ492" s="1">
        <v>1</v>
      </c>
      <c r="BA492" s="1">
        <v>0</v>
      </c>
      <c r="BB492" s="1">
        <v>0</v>
      </c>
      <c r="BC492" s="1">
        <v>1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5">
        <f t="shared" ref="BN492:BN556" si="17">SUM(AQ492:BM492)</f>
        <v>9</v>
      </c>
      <c r="BO492" s="1">
        <v>0</v>
      </c>
      <c r="BR492" s="1">
        <v>0</v>
      </c>
      <c r="BS492" s="4" t="s">
        <v>3120</v>
      </c>
      <c r="BV492" s="5"/>
    </row>
    <row r="493" spans="1:74" x14ac:dyDescent="0.25">
      <c r="A493" s="3" t="s">
        <v>100</v>
      </c>
      <c r="B493" s="1" t="s">
        <v>94</v>
      </c>
      <c r="C493" s="1" t="s">
        <v>94</v>
      </c>
      <c r="D493" s="1" t="s">
        <v>148</v>
      </c>
      <c r="E493" s="1" t="s">
        <v>2881</v>
      </c>
      <c r="F493" s="1" t="s">
        <v>1979</v>
      </c>
      <c r="G493" s="1" t="s">
        <v>1985</v>
      </c>
      <c r="H493" s="2" t="s">
        <v>1989</v>
      </c>
      <c r="I493" s="1" t="s">
        <v>3062</v>
      </c>
      <c r="J493" s="1" t="s">
        <v>1990</v>
      </c>
      <c r="K493" s="1" t="s">
        <v>1991</v>
      </c>
      <c r="L493" s="1">
        <v>1</v>
      </c>
      <c r="M493" s="1">
        <v>1</v>
      </c>
      <c r="N493" s="1">
        <v>0</v>
      </c>
      <c r="O493" s="1">
        <v>1</v>
      </c>
      <c r="P493" s="1">
        <v>1</v>
      </c>
      <c r="Q493" s="1">
        <v>1</v>
      </c>
      <c r="R493" s="1">
        <v>1</v>
      </c>
      <c r="S493" s="1">
        <v>0</v>
      </c>
      <c r="T493" s="1">
        <f t="shared" si="16"/>
        <v>6</v>
      </c>
      <c r="U493" s="3" t="s">
        <v>91</v>
      </c>
      <c r="V493" s="3">
        <v>500</v>
      </c>
      <c r="W493" s="3" t="s">
        <v>131</v>
      </c>
      <c r="X493" s="3">
        <v>54</v>
      </c>
      <c r="Y493" s="3" t="s">
        <v>69</v>
      </c>
      <c r="Z493" s="3" t="s">
        <v>104</v>
      </c>
      <c r="AA493" s="3" t="s">
        <v>120</v>
      </c>
      <c r="AB493" s="3" t="s">
        <v>106</v>
      </c>
      <c r="AC493" s="3" t="s">
        <v>146</v>
      </c>
      <c r="AD493" s="3" t="s">
        <v>74</v>
      </c>
      <c r="AE493" s="3">
        <v>1</v>
      </c>
      <c r="AF493" s="4" t="s">
        <v>212</v>
      </c>
      <c r="AG493" s="1" t="s">
        <v>212</v>
      </c>
      <c r="AH493" s="3">
        <v>1</v>
      </c>
      <c r="AI493" s="1">
        <v>0</v>
      </c>
      <c r="AJ493" s="3">
        <v>0</v>
      </c>
      <c r="AK493" s="1">
        <v>0</v>
      </c>
      <c r="AL493" s="5">
        <v>0</v>
      </c>
      <c r="AM493" s="1">
        <v>1</v>
      </c>
      <c r="AN493" s="1">
        <v>1</v>
      </c>
      <c r="AO493" s="1">
        <v>1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1</v>
      </c>
      <c r="BD493" s="1">
        <v>1</v>
      </c>
      <c r="BE493" s="1">
        <v>1</v>
      </c>
      <c r="BF493" s="1">
        <v>1</v>
      </c>
      <c r="BG493" s="1">
        <v>1</v>
      </c>
      <c r="BH493" s="1">
        <v>0</v>
      </c>
      <c r="BI493" s="1">
        <v>1</v>
      </c>
      <c r="BJ493" s="1">
        <v>0</v>
      </c>
      <c r="BK493" s="1">
        <v>1</v>
      </c>
      <c r="BL493" s="1">
        <v>0</v>
      </c>
      <c r="BM493" s="1">
        <v>0</v>
      </c>
      <c r="BN493" s="5">
        <f t="shared" si="17"/>
        <v>7</v>
      </c>
      <c r="BO493" s="1">
        <v>1</v>
      </c>
      <c r="BP493" s="1">
        <v>1</v>
      </c>
      <c r="BR493" s="1">
        <v>0</v>
      </c>
      <c r="BS493" s="4" t="s">
        <v>1992</v>
      </c>
      <c r="BT493" s="1" t="s">
        <v>76</v>
      </c>
      <c r="BV493" s="5"/>
    </row>
    <row r="494" spans="1:74" x14ac:dyDescent="0.25">
      <c r="A494" s="3" t="s">
        <v>100</v>
      </c>
      <c r="B494" s="1" t="s">
        <v>94</v>
      </c>
      <c r="C494" s="1" t="s">
        <v>94</v>
      </c>
      <c r="D494" s="1" t="s">
        <v>148</v>
      </c>
      <c r="E494" s="1" t="s">
        <v>2881</v>
      </c>
      <c r="F494" s="1" t="s">
        <v>1979</v>
      </c>
      <c r="G494" s="1" t="s">
        <v>1985</v>
      </c>
      <c r="H494" s="2" t="s">
        <v>1993</v>
      </c>
      <c r="I494" s="1" t="s">
        <v>1994</v>
      </c>
      <c r="L494" s="1">
        <v>1</v>
      </c>
      <c r="M494" s="1">
        <v>1</v>
      </c>
      <c r="N494" s="1">
        <v>0</v>
      </c>
      <c r="O494" s="1">
        <v>0</v>
      </c>
      <c r="P494" s="1">
        <v>0</v>
      </c>
      <c r="Q494" s="1">
        <v>1</v>
      </c>
      <c r="R494" s="1">
        <v>0</v>
      </c>
      <c r="S494" s="1">
        <v>0</v>
      </c>
      <c r="T494" s="1">
        <f t="shared" si="16"/>
        <v>3</v>
      </c>
      <c r="U494" s="3" t="s">
        <v>67</v>
      </c>
      <c r="V494" s="3">
        <v>43</v>
      </c>
      <c r="W494" s="3" t="s">
        <v>131</v>
      </c>
      <c r="X494" s="3">
        <v>54</v>
      </c>
      <c r="Y494" s="3" t="s">
        <v>69</v>
      </c>
      <c r="Z494" s="3" t="s">
        <v>8</v>
      </c>
      <c r="AA494" s="3" t="s">
        <v>120</v>
      </c>
      <c r="AB494" s="3" t="s">
        <v>106</v>
      </c>
      <c r="AC494" s="3" t="s">
        <v>146</v>
      </c>
      <c r="AD494" s="3" t="s">
        <v>74</v>
      </c>
      <c r="AE494" s="3">
        <v>0</v>
      </c>
      <c r="AF494" s="4"/>
      <c r="AG494" s="1"/>
      <c r="AH494" s="3">
        <v>1</v>
      </c>
      <c r="AI494" s="1">
        <v>0</v>
      </c>
      <c r="AJ494" s="3">
        <v>0</v>
      </c>
      <c r="AK494" s="1">
        <v>0</v>
      </c>
      <c r="AL494" s="5">
        <v>0</v>
      </c>
      <c r="AM494" s="1">
        <v>1</v>
      </c>
      <c r="AN494" s="1">
        <v>1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1</v>
      </c>
      <c r="AW494" s="1">
        <v>1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5">
        <f t="shared" si="17"/>
        <v>2</v>
      </c>
      <c r="BO494" s="1">
        <v>1</v>
      </c>
      <c r="BP494" s="1">
        <v>1</v>
      </c>
      <c r="BR494" s="1">
        <v>0</v>
      </c>
      <c r="BV494" s="5"/>
    </row>
    <row r="495" spans="1:74" x14ac:dyDescent="0.25">
      <c r="A495" s="3" t="s">
        <v>66</v>
      </c>
      <c r="B495" s="1" t="s">
        <v>94</v>
      </c>
      <c r="C495" s="1" t="s">
        <v>94</v>
      </c>
      <c r="D495" s="1" t="s">
        <v>77</v>
      </c>
      <c r="E495" s="1" t="s">
        <v>2851</v>
      </c>
      <c r="F495" s="1" t="s">
        <v>2873</v>
      </c>
      <c r="G495" s="1" t="s">
        <v>2883</v>
      </c>
      <c r="H495" s="2" t="s">
        <v>2882</v>
      </c>
      <c r="I495" s="1" t="s">
        <v>1995</v>
      </c>
      <c r="L495" s="1">
        <v>0</v>
      </c>
      <c r="M495" s="1">
        <v>1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f t="shared" si="16"/>
        <v>1</v>
      </c>
      <c r="U495" s="3" t="s">
        <v>91</v>
      </c>
      <c r="V495" s="3">
        <v>118</v>
      </c>
      <c r="W495" s="3" t="s">
        <v>102</v>
      </c>
      <c r="X495" s="3">
        <v>23</v>
      </c>
      <c r="Y495" s="3" t="s">
        <v>69</v>
      </c>
      <c r="Z495" s="3" t="s">
        <v>125</v>
      </c>
      <c r="AA495" s="3" t="s">
        <v>120</v>
      </c>
      <c r="AB495" s="3" t="s">
        <v>120</v>
      </c>
      <c r="AC495" s="3" t="s">
        <v>73</v>
      </c>
      <c r="AD495" s="3" t="s">
        <v>74</v>
      </c>
      <c r="AE495" s="3">
        <v>0</v>
      </c>
      <c r="AF495" s="4"/>
      <c r="AG495" s="1"/>
      <c r="AH495" s="3">
        <v>0</v>
      </c>
      <c r="AI495" s="1">
        <v>1</v>
      </c>
      <c r="AJ495" s="3">
        <v>0</v>
      </c>
      <c r="AK495" s="1">
        <v>0</v>
      </c>
      <c r="AL495" s="5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1</v>
      </c>
      <c r="BN495" s="5">
        <f t="shared" si="17"/>
        <v>1</v>
      </c>
      <c r="BO495" s="1">
        <v>0</v>
      </c>
      <c r="BR495" s="1">
        <v>0</v>
      </c>
      <c r="BS495" s="4">
        <v>71</v>
      </c>
      <c r="BV495" s="5"/>
    </row>
    <row r="496" spans="1:74" x14ac:dyDescent="0.25">
      <c r="A496" s="3" t="s">
        <v>66</v>
      </c>
      <c r="B496" s="1" t="s">
        <v>94</v>
      </c>
      <c r="C496" s="1" t="s">
        <v>94</v>
      </c>
      <c r="D496" s="1" t="s">
        <v>77</v>
      </c>
      <c r="E496" s="1" t="s">
        <v>2851</v>
      </c>
      <c r="F496" s="1" t="s">
        <v>2873</v>
      </c>
      <c r="G496" s="1" t="s">
        <v>2883</v>
      </c>
      <c r="H496" s="2" t="s">
        <v>2884</v>
      </c>
      <c r="I496" s="1" t="s">
        <v>1996</v>
      </c>
      <c r="L496" s="1">
        <v>0</v>
      </c>
      <c r="M496" s="1">
        <v>1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f t="shared" si="16"/>
        <v>1</v>
      </c>
      <c r="U496" s="3" t="s">
        <v>91</v>
      </c>
      <c r="V496" s="3">
        <v>200</v>
      </c>
      <c r="W496" s="3" t="s">
        <v>102</v>
      </c>
      <c r="X496" s="3">
        <v>11</v>
      </c>
      <c r="Y496" s="3" t="s">
        <v>69</v>
      </c>
      <c r="Z496" s="3" t="s">
        <v>125</v>
      </c>
      <c r="AA496" s="3" t="s">
        <v>120</v>
      </c>
      <c r="AB496" s="3" t="s">
        <v>120</v>
      </c>
      <c r="AC496" s="3" t="s">
        <v>73</v>
      </c>
      <c r="AD496" s="3" t="s">
        <v>74</v>
      </c>
      <c r="AE496" s="3">
        <v>0</v>
      </c>
      <c r="AF496" s="4" t="s">
        <v>188</v>
      </c>
      <c r="AG496" s="1"/>
      <c r="AH496" s="3">
        <v>0</v>
      </c>
      <c r="AI496" s="1">
        <v>1</v>
      </c>
      <c r="AJ496" s="3">
        <v>0</v>
      </c>
      <c r="AK496" s="1">
        <v>0</v>
      </c>
      <c r="AL496" s="5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1</v>
      </c>
      <c r="BN496" s="5">
        <f t="shared" si="17"/>
        <v>1</v>
      </c>
      <c r="BO496" s="1">
        <v>0</v>
      </c>
      <c r="BR496" s="1">
        <v>0</v>
      </c>
      <c r="BS496" s="4">
        <v>71</v>
      </c>
      <c r="BV496" s="5"/>
    </row>
    <row r="497" spans="1:74" x14ac:dyDescent="0.25">
      <c r="A497" s="3" t="s">
        <v>66</v>
      </c>
      <c r="B497" s="1" t="s">
        <v>94</v>
      </c>
      <c r="C497" s="1" t="s">
        <v>94</v>
      </c>
      <c r="D497" s="1" t="s">
        <v>77</v>
      </c>
      <c r="E497" s="1" t="s">
        <v>2851</v>
      </c>
      <c r="F497" s="1" t="s">
        <v>2873</v>
      </c>
      <c r="G497" s="1" t="s">
        <v>2883</v>
      </c>
      <c r="H497" s="2" t="s">
        <v>3104</v>
      </c>
      <c r="I497" s="1" t="s">
        <v>3052</v>
      </c>
      <c r="L497" s="1">
        <v>0</v>
      </c>
      <c r="M497" s="1">
        <v>1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f t="shared" si="16"/>
        <v>1</v>
      </c>
      <c r="U497" s="3" t="s">
        <v>101</v>
      </c>
      <c r="V497" s="3">
        <v>15</v>
      </c>
      <c r="W497" s="3" t="s">
        <v>102</v>
      </c>
      <c r="X497" s="3">
        <v>12</v>
      </c>
      <c r="Y497" s="3" t="s">
        <v>69</v>
      </c>
      <c r="Z497" s="3" t="s">
        <v>125</v>
      </c>
      <c r="AA497" s="3" t="s">
        <v>120</v>
      </c>
      <c r="AB497" s="3" t="s">
        <v>120</v>
      </c>
      <c r="AC497" s="3" t="s">
        <v>73</v>
      </c>
      <c r="AD497" s="3" t="s">
        <v>74</v>
      </c>
      <c r="AE497" s="3">
        <v>0</v>
      </c>
      <c r="AF497" s="4"/>
      <c r="AG497" s="1"/>
      <c r="AH497" s="3">
        <v>0</v>
      </c>
      <c r="AI497" s="1">
        <v>1</v>
      </c>
      <c r="AJ497" s="3">
        <v>0</v>
      </c>
      <c r="AK497" s="1">
        <v>0</v>
      </c>
      <c r="AL497" s="5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1</v>
      </c>
      <c r="BN497" s="5">
        <f t="shared" si="17"/>
        <v>1</v>
      </c>
      <c r="BO497" s="1">
        <v>0</v>
      </c>
      <c r="BR497" s="1">
        <v>0</v>
      </c>
      <c r="BS497" s="4">
        <v>71</v>
      </c>
      <c r="BV497" s="5"/>
    </row>
    <row r="498" spans="1:74" x14ac:dyDescent="0.25">
      <c r="A498" s="3" t="s">
        <v>118</v>
      </c>
      <c r="B498" s="1" t="s">
        <v>94</v>
      </c>
      <c r="C498" s="1" t="s">
        <v>94</v>
      </c>
      <c r="D498" s="1" t="s">
        <v>148</v>
      </c>
      <c r="E498" s="1" t="s">
        <v>2856</v>
      </c>
      <c r="F498" s="1" t="s">
        <v>1997</v>
      </c>
      <c r="G498" s="1" t="s">
        <v>1998</v>
      </c>
      <c r="H498" s="2" t="s">
        <v>1999</v>
      </c>
      <c r="I498" s="1" t="s">
        <v>2000</v>
      </c>
      <c r="L498" s="1">
        <v>0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f t="shared" si="16"/>
        <v>1</v>
      </c>
      <c r="U498" s="3" t="s">
        <v>91</v>
      </c>
      <c r="V498" s="3">
        <v>191</v>
      </c>
      <c r="W498" s="3" t="s">
        <v>131</v>
      </c>
      <c r="X498" s="3">
        <v>320</v>
      </c>
      <c r="Y498" s="3" t="s">
        <v>119</v>
      </c>
      <c r="Z498" s="3" t="s">
        <v>136</v>
      </c>
      <c r="AA498" s="3" t="s">
        <v>120</v>
      </c>
      <c r="AB498" s="3" t="s">
        <v>259</v>
      </c>
      <c r="AC498" s="3" t="s">
        <v>146</v>
      </c>
      <c r="AD498" s="3" t="s">
        <v>74</v>
      </c>
      <c r="AE498" s="3">
        <v>1</v>
      </c>
      <c r="AF498" s="4" t="s">
        <v>152</v>
      </c>
      <c r="AG498" s="20" t="s">
        <v>1031</v>
      </c>
      <c r="AH498" s="3">
        <v>1</v>
      </c>
      <c r="AI498" s="1">
        <v>0</v>
      </c>
      <c r="AJ498" s="3">
        <v>1</v>
      </c>
      <c r="AK498" s="1">
        <v>0</v>
      </c>
      <c r="AL498" s="5">
        <v>0</v>
      </c>
      <c r="AM498" s="1">
        <v>1</v>
      </c>
      <c r="AN498" s="1">
        <v>1</v>
      </c>
      <c r="AO498" s="1">
        <v>1</v>
      </c>
      <c r="AP498" s="1">
        <v>1</v>
      </c>
      <c r="AQ498" s="1">
        <v>0</v>
      </c>
      <c r="AR498" s="1">
        <v>1</v>
      </c>
      <c r="AS498" s="1">
        <v>0</v>
      </c>
      <c r="AT498" s="1">
        <v>0</v>
      </c>
      <c r="AU498" s="5">
        <v>0</v>
      </c>
      <c r="AV498" s="1">
        <v>1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1</v>
      </c>
      <c r="BF498" s="1">
        <v>0</v>
      </c>
      <c r="BG498" s="1">
        <v>1</v>
      </c>
      <c r="BH498" s="1">
        <v>0</v>
      </c>
      <c r="BI498" s="1">
        <v>1</v>
      </c>
      <c r="BJ498" s="1">
        <v>0</v>
      </c>
      <c r="BK498" s="1">
        <v>1</v>
      </c>
      <c r="BL498" s="1">
        <v>0</v>
      </c>
      <c r="BM498" s="1">
        <v>0</v>
      </c>
      <c r="BN498" s="5">
        <f t="shared" si="17"/>
        <v>6</v>
      </c>
      <c r="BO498" s="1">
        <v>0</v>
      </c>
      <c r="BR498" s="1">
        <v>0</v>
      </c>
      <c r="BS498" s="4">
        <v>41</v>
      </c>
      <c r="BV498" s="5"/>
    </row>
    <row r="499" spans="1:74" x14ac:dyDescent="0.25">
      <c r="A499" s="3" t="s">
        <v>118</v>
      </c>
      <c r="B499" s="1" t="s">
        <v>94</v>
      </c>
      <c r="C499" s="1" t="s">
        <v>94</v>
      </c>
      <c r="D499" s="1" t="s">
        <v>148</v>
      </c>
      <c r="E499" s="1" t="s">
        <v>2856</v>
      </c>
      <c r="F499" s="1" t="s">
        <v>1997</v>
      </c>
      <c r="G499" s="1" t="s">
        <v>2001</v>
      </c>
      <c r="H499" s="2" t="s">
        <v>2002</v>
      </c>
      <c r="I499" s="1" t="s">
        <v>3063</v>
      </c>
      <c r="K499" s="1" t="s">
        <v>2003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1</v>
      </c>
      <c r="T499" s="1">
        <f t="shared" si="16"/>
        <v>1</v>
      </c>
      <c r="U499" s="3" t="s">
        <v>91</v>
      </c>
      <c r="V499" s="3">
        <v>2000</v>
      </c>
      <c r="W499" s="3" t="s">
        <v>131</v>
      </c>
      <c r="X499" s="3">
        <v>450</v>
      </c>
      <c r="Y499" s="3" t="s">
        <v>119</v>
      </c>
      <c r="Z499" s="3" t="s">
        <v>136</v>
      </c>
      <c r="AA499" s="3" t="s">
        <v>120</v>
      </c>
      <c r="AB499" s="3" t="s">
        <v>120</v>
      </c>
      <c r="AC499" s="3" t="s">
        <v>146</v>
      </c>
      <c r="AD499" s="3" t="s">
        <v>74</v>
      </c>
      <c r="AE499" s="3">
        <v>0</v>
      </c>
      <c r="AF499" s="4" t="s">
        <v>152</v>
      </c>
      <c r="AG499" s="20" t="s">
        <v>212</v>
      </c>
      <c r="AH499" s="3">
        <v>1</v>
      </c>
      <c r="AI499" s="1">
        <v>0</v>
      </c>
      <c r="AJ499" s="3">
        <v>1</v>
      </c>
      <c r="AK499" s="1">
        <v>0</v>
      </c>
      <c r="AL499" s="5">
        <v>0</v>
      </c>
      <c r="AM499" s="1">
        <v>0</v>
      </c>
      <c r="AN499" s="1">
        <v>0</v>
      </c>
      <c r="AO499" s="1">
        <v>1</v>
      </c>
      <c r="AP499" s="1">
        <v>1</v>
      </c>
      <c r="AQ499" s="1">
        <v>0</v>
      </c>
      <c r="AR499" s="1">
        <v>1</v>
      </c>
      <c r="AS499" s="1">
        <v>0</v>
      </c>
      <c r="AT499" s="1">
        <v>0</v>
      </c>
      <c r="AU499" s="1">
        <v>0</v>
      </c>
      <c r="AV499" s="1">
        <v>0</v>
      </c>
      <c r="AW499" s="1">
        <v>1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1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5">
        <f t="shared" si="17"/>
        <v>3</v>
      </c>
      <c r="BO499" s="1">
        <v>0</v>
      </c>
      <c r="BR499" s="1">
        <v>0</v>
      </c>
      <c r="BV499" s="5"/>
    </row>
    <row r="500" spans="1:74" x14ac:dyDescent="0.25">
      <c r="A500" s="3" t="s">
        <v>100</v>
      </c>
      <c r="B500" s="1" t="s">
        <v>94</v>
      </c>
      <c r="C500" s="1" t="s">
        <v>94</v>
      </c>
      <c r="D500" s="1" t="s">
        <v>77</v>
      </c>
      <c r="E500" s="1" t="s">
        <v>2858</v>
      </c>
      <c r="F500" s="1" t="s">
        <v>2004</v>
      </c>
      <c r="G500" s="1" t="s">
        <v>2005</v>
      </c>
      <c r="H500" s="2" t="s">
        <v>2006</v>
      </c>
      <c r="I500" s="1" t="s">
        <v>3064</v>
      </c>
      <c r="K500" s="1" t="s">
        <v>2007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1</v>
      </c>
      <c r="R500" s="1">
        <v>1</v>
      </c>
      <c r="S500" s="1">
        <v>0</v>
      </c>
      <c r="T500" s="1">
        <f t="shared" si="16"/>
        <v>2</v>
      </c>
      <c r="U500" s="3" t="s">
        <v>91</v>
      </c>
      <c r="V500" s="3">
        <v>820</v>
      </c>
      <c r="W500" s="3" t="s">
        <v>203</v>
      </c>
      <c r="X500" s="3">
        <v>10</v>
      </c>
      <c r="Y500" s="3" t="s">
        <v>103</v>
      </c>
      <c r="Z500" s="3" t="s">
        <v>104</v>
      </c>
      <c r="AA500" s="3" t="s">
        <v>105</v>
      </c>
      <c r="AB500" s="3" t="s">
        <v>105</v>
      </c>
      <c r="AC500" s="3" t="s">
        <v>2008</v>
      </c>
      <c r="AD500" s="3" t="s">
        <v>74</v>
      </c>
      <c r="AE500" s="3">
        <v>0</v>
      </c>
      <c r="AG500" s="1"/>
      <c r="AH500" s="3">
        <v>1</v>
      </c>
      <c r="AI500" s="1">
        <v>0</v>
      </c>
      <c r="AJ500" s="3">
        <v>0</v>
      </c>
      <c r="AK500" s="1">
        <v>0</v>
      </c>
      <c r="AL500" s="5">
        <v>0</v>
      </c>
      <c r="AM500" s="1">
        <v>0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5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1</v>
      </c>
      <c r="BD500" s="1">
        <v>0</v>
      </c>
      <c r="BE500" s="1">
        <v>1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5">
        <f t="shared" si="17"/>
        <v>2</v>
      </c>
      <c r="BO500" s="1">
        <v>0</v>
      </c>
      <c r="BR500" s="1">
        <v>0</v>
      </c>
      <c r="BS500" s="4" t="s">
        <v>2009</v>
      </c>
      <c r="BV500" s="5"/>
    </row>
    <row r="501" spans="1:74" x14ac:dyDescent="0.25">
      <c r="A501" s="3" t="s">
        <v>100</v>
      </c>
      <c r="B501" s="1" t="s">
        <v>94</v>
      </c>
      <c r="C501" s="1" t="s">
        <v>94</v>
      </c>
      <c r="D501" s="1" t="s">
        <v>77</v>
      </c>
      <c r="E501" s="1" t="s">
        <v>2858</v>
      </c>
      <c r="F501" s="1" t="s">
        <v>2004</v>
      </c>
      <c r="G501" s="1" t="s">
        <v>2010</v>
      </c>
      <c r="H501" s="2" t="s">
        <v>2011</v>
      </c>
      <c r="I501" s="1" t="s">
        <v>2012</v>
      </c>
      <c r="K501" s="1" t="s">
        <v>2013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1</v>
      </c>
      <c r="R501" s="1">
        <v>0</v>
      </c>
      <c r="S501" s="1">
        <v>0</v>
      </c>
      <c r="T501" s="1">
        <f t="shared" si="16"/>
        <v>1</v>
      </c>
      <c r="U501" s="3" t="s">
        <v>91</v>
      </c>
      <c r="V501" s="3">
        <v>388</v>
      </c>
      <c r="W501" s="3" t="s">
        <v>102</v>
      </c>
      <c r="X501" s="3">
        <v>16.5</v>
      </c>
      <c r="Y501" s="3" t="s">
        <v>103</v>
      </c>
      <c r="Z501" s="3" t="s">
        <v>104</v>
      </c>
      <c r="AA501" s="3" t="s">
        <v>105</v>
      </c>
      <c r="AB501" s="3" t="s">
        <v>105</v>
      </c>
      <c r="AC501" s="3" t="s">
        <v>2008</v>
      </c>
      <c r="AD501" s="3" t="s">
        <v>74</v>
      </c>
      <c r="AE501" s="3">
        <v>0</v>
      </c>
      <c r="AF501" s="3"/>
      <c r="AG501" s="1" t="s">
        <v>188</v>
      </c>
      <c r="AH501" s="3">
        <v>1</v>
      </c>
      <c r="AI501" s="1">
        <v>0</v>
      </c>
      <c r="AJ501" s="3">
        <v>0</v>
      </c>
      <c r="AK501" s="1">
        <v>0</v>
      </c>
      <c r="AL501" s="5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1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5">
        <f t="shared" si="17"/>
        <v>1</v>
      </c>
      <c r="BO501" s="1">
        <v>0</v>
      </c>
      <c r="BR501" s="1">
        <v>0</v>
      </c>
      <c r="BS501" s="4">
        <v>66</v>
      </c>
      <c r="BV501" s="5"/>
    </row>
    <row r="502" spans="1:74" x14ac:dyDescent="0.25">
      <c r="A502" s="3" t="s">
        <v>66</v>
      </c>
      <c r="B502" s="1" t="s">
        <v>94</v>
      </c>
      <c r="C502" s="1" t="s">
        <v>94</v>
      </c>
      <c r="D502" s="1" t="s">
        <v>77</v>
      </c>
      <c r="E502" s="1" t="s">
        <v>2858</v>
      </c>
      <c r="F502" s="1" t="s">
        <v>2004</v>
      </c>
      <c r="G502" s="1" t="s">
        <v>2010</v>
      </c>
      <c r="H502" s="2" t="s">
        <v>2014</v>
      </c>
      <c r="I502" s="1" t="s">
        <v>398</v>
      </c>
      <c r="J502" s="1" t="s">
        <v>2015</v>
      </c>
      <c r="K502" s="1" t="s">
        <v>2016</v>
      </c>
      <c r="L502" s="1">
        <v>0</v>
      </c>
      <c r="M502" s="1">
        <v>1</v>
      </c>
      <c r="N502" s="1">
        <v>0</v>
      </c>
      <c r="O502" s="1">
        <v>0</v>
      </c>
      <c r="P502" s="1">
        <v>1</v>
      </c>
      <c r="Q502" s="1">
        <v>1</v>
      </c>
      <c r="R502" s="1">
        <v>1</v>
      </c>
      <c r="S502" s="1">
        <v>0</v>
      </c>
      <c r="T502" s="1">
        <f t="shared" si="16"/>
        <v>4</v>
      </c>
      <c r="U502" s="3" t="s">
        <v>91</v>
      </c>
      <c r="V502" s="3">
        <v>305</v>
      </c>
      <c r="W502" s="3" t="s">
        <v>68</v>
      </c>
      <c r="X502" s="3">
        <v>38</v>
      </c>
      <c r="Y502" s="3" t="s">
        <v>103</v>
      </c>
      <c r="Z502" s="3" t="s">
        <v>104</v>
      </c>
      <c r="AA502" s="3" t="s">
        <v>105</v>
      </c>
      <c r="AB502" s="3" t="s">
        <v>105</v>
      </c>
      <c r="AC502" s="3" t="s">
        <v>2008</v>
      </c>
      <c r="AD502" s="3" t="s">
        <v>74</v>
      </c>
      <c r="AE502" s="3">
        <v>0</v>
      </c>
      <c r="AF502" s="3"/>
      <c r="AG502" s="1" t="s">
        <v>188</v>
      </c>
      <c r="AH502" s="3">
        <v>1</v>
      </c>
      <c r="AI502" s="1">
        <v>0</v>
      </c>
      <c r="AJ502" s="3">
        <v>0</v>
      </c>
      <c r="AK502" s="1">
        <v>0</v>
      </c>
      <c r="AL502" s="5">
        <v>1</v>
      </c>
      <c r="AM502" s="1">
        <v>1</v>
      </c>
      <c r="AN502" s="1">
        <v>0</v>
      </c>
      <c r="AO502" s="1">
        <v>1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1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1</v>
      </c>
      <c r="BD502" s="1">
        <v>0</v>
      </c>
      <c r="BE502" s="1">
        <v>0</v>
      </c>
      <c r="BF502" s="1">
        <v>1</v>
      </c>
      <c r="BG502" s="1">
        <v>0</v>
      </c>
      <c r="BH502" s="7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5">
        <f t="shared" si="17"/>
        <v>3</v>
      </c>
      <c r="BO502" s="1">
        <v>0</v>
      </c>
      <c r="BR502" s="1">
        <v>0</v>
      </c>
      <c r="BS502" s="4">
        <v>66</v>
      </c>
      <c r="BV502" s="5"/>
    </row>
    <row r="503" spans="1:74" x14ac:dyDescent="0.25">
      <c r="A503" s="3" t="s">
        <v>66</v>
      </c>
      <c r="B503" s="1" t="s">
        <v>94</v>
      </c>
      <c r="C503" s="1" t="s">
        <v>94</v>
      </c>
      <c r="D503" s="1" t="s">
        <v>77</v>
      </c>
      <c r="E503" s="1" t="s">
        <v>2858</v>
      </c>
      <c r="F503" s="1" t="s">
        <v>2004</v>
      </c>
      <c r="G503" s="1" t="s">
        <v>2010</v>
      </c>
      <c r="H503" s="2" t="s">
        <v>2017</v>
      </c>
      <c r="I503" s="1" t="s">
        <v>1244</v>
      </c>
      <c r="J503" s="1" t="s">
        <v>2018</v>
      </c>
      <c r="L503" s="1">
        <v>0</v>
      </c>
      <c r="M503" s="1">
        <v>1</v>
      </c>
      <c r="N503" s="1">
        <v>0</v>
      </c>
      <c r="O503" s="1">
        <v>0</v>
      </c>
      <c r="P503" s="1">
        <v>0</v>
      </c>
      <c r="Q503" s="1">
        <v>1</v>
      </c>
      <c r="R503" s="1">
        <v>0</v>
      </c>
      <c r="S503" s="1">
        <v>0</v>
      </c>
      <c r="T503" s="1">
        <f t="shared" si="16"/>
        <v>2</v>
      </c>
      <c r="U503" s="3" t="s">
        <v>91</v>
      </c>
      <c r="V503" s="3">
        <v>172</v>
      </c>
      <c r="W503" s="3" t="s">
        <v>102</v>
      </c>
      <c r="X503" s="3">
        <v>13.4</v>
      </c>
      <c r="Y503" s="3" t="s">
        <v>103</v>
      </c>
      <c r="Z503" s="3" t="s">
        <v>104</v>
      </c>
      <c r="AA503" s="3" t="s">
        <v>105</v>
      </c>
      <c r="AB503" s="3" t="s">
        <v>105</v>
      </c>
      <c r="AC503" s="3" t="s">
        <v>2008</v>
      </c>
      <c r="AD503" s="3" t="s">
        <v>74</v>
      </c>
      <c r="AE503" s="3">
        <v>0</v>
      </c>
      <c r="AF503" s="3"/>
      <c r="AG503" s="1" t="s">
        <v>188</v>
      </c>
      <c r="AH503" s="3">
        <v>1</v>
      </c>
      <c r="AI503" s="1">
        <v>0</v>
      </c>
      <c r="AJ503" s="3">
        <v>0</v>
      </c>
      <c r="AK503" s="1">
        <v>0</v>
      </c>
      <c r="AL503" s="5">
        <v>1</v>
      </c>
      <c r="AM503" s="1">
        <v>1</v>
      </c>
      <c r="AN503" s="1">
        <v>0</v>
      </c>
      <c r="AO503" s="1">
        <v>1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5">
        <v>1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1</v>
      </c>
      <c r="BE503" s="1">
        <v>1</v>
      </c>
      <c r="BF503" s="1">
        <v>1</v>
      </c>
      <c r="BG503" s="1">
        <v>1</v>
      </c>
      <c r="BH503" s="1">
        <v>1</v>
      </c>
      <c r="BI503" s="1">
        <v>1</v>
      </c>
      <c r="BJ503" s="1">
        <v>0</v>
      </c>
      <c r="BK503" s="1">
        <v>0</v>
      </c>
      <c r="BL503" s="1">
        <v>0</v>
      </c>
      <c r="BM503" s="1">
        <v>0</v>
      </c>
      <c r="BN503" s="5">
        <f t="shared" si="17"/>
        <v>7</v>
      </c>
      <c r="BO503" s="1">
        <v>0</v>
      </c>
      <c r="BR503" s="1">
        <v>0</v>
      </c>
      <c r="BS503" s="4" t="s">
        <v>2019</v>
      </c>
      <c r="BV503" s="5"/>
    </row>
    <row r="504" spans="1:74" x14ac:dyDescent="0.25">
      <c r="A504" s="3" t="s">
        <v>66</v>
      </c>
      <c r="B504" s="1" t="s">
        <v>94</v>
      </c>
      <c r="C504" s="1" t="s">
        <v>94</v>
      </c>
      <c r="D504" s="1" t="s">
        <v>77</v>
      </c>
      <c r="E504" s="1" t="s">
        <v>2858</v>
      </c>
      <c r="F504" s="1" t="s">
        <v>2004</v>
      </c>
      <c r="G504" s="1" t="s">
        <v>2010</v>
      </c>
      <c r="H504" s="2" t="s">
        <v>3171</v>
      </c>
      <c r="I504" s="1" t="s">
        <v>195</v>
      </c>
      <c r="L504" s="1">
        <v>1</v>
      </c>
      <c r="M504" s="1">
        <v>1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f t="shared" si="16"/>
        <v>2</v>
      </c>
      <c r="U504" s="3" t="s">
        <v>91</v>
      </c>
      <c r="V504" s="3">
        <v>126</v>
      </c>
      <c r="W504" s="3" t="s">
        <v>203</v>
      </c>
      <c r="X504" s="3">
        <v>10</v>
      </c>
      <c r="Y504" s="3" t="s">
        <v>103</v>
      </c>
      <c r="Z504" s="3" t="s">
        <v>104</v>
      </c>
      <c r="AA504" s="3" t="s">
        <v>105</v>
      </c>
      <c r="AB504" s="3" t="s">
        <v>105</v>
      </c>
      <c r="AC504" s="3" t="s">
        <v>2008</v>
      </c>
      <c r="AD504" s="3" t="s">
        <v>74</v>
      </c>
      <c r="AE504" s="3">
        <v>0</v>
      </c>
      <c r="AF504" s="3"/>
      <c r="AG504" s="1"/>
      <c r="AH504" s="3">
        <v>1</v>
      </c>
      <c r="AI504" s="1">
        <v>0</v>
      </c>
      <c r="AJ504" s="3">
        <v>0</v>
      </c>
      <c r="AK504" s="1">
        <v>0</v>
      </c>
      <c r="AL504" s="5">
        <v>0</v>
      </c>
      <c r="AM504" s="1">
        <v>1</v>
      </c>
      <c r="AN504" s="1">
        <v>1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5">
        <v>0</v>
      </c>
      <c r="AV504" s="1">
        <v>0</v>
      </c>
      <c r="AW504" s="1">
        <v>0</v>
      </c>
      <c r="AX504" s="1">
        <v>1</v>
      </c>
      <c r="AY504" s="1">
        <v>1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5">
        <f t="shared" si="17"/>
        <v>2</v>
      </c>
      <c r="BO504" s="1">
        <v>0</v>
      </c>
      <c r="BR504" s="1">
        <v>0</v>
      </c>
      <c r="BS504" s="4">
        <v>91</v>
      </c>
      <c r="BV504" s="5"/>
    </row>
    <row r="505" spans="1:74" x14ac:dyDescent="0.25">
      <c r="A505" s="3" t="s">
        <v>66</v>
      </c>
      <c r="B505" s="1" t="s">
        <v>94</v>
      </c>
      <c r="C505" s="1" t="s">
        <v>94</v>
      </c>
      <c r="D505" s="1" t="s">
        <v>77</v>
      </c>
      <c r="E505" s="1" t="s">
        <v>2858</v>
      </c>
      <c r="F505" s="1" t="s">
        <v>2004</v>
      </c>
      <c r="G505" s="1" t="s">
        <v>2010</v>
      </c>
      <c r="H505" s="2" t="s">
        <v>2020</v>
      </c>
      <c r="I505" s="1" t="s">
        <v>709</v>
      </c>
      <c r="J505" s="1" t="s">
        <v>2021</v>
      </c>
      <c r="K505" s="1" t="s">
        <v>2022</v>
      </c>
      <c r="L505" s="1">
        <v>1</v>
      </c>
      <c r="M505" s="1">
        <v>1</v>
      </c>
      <c r="N505" s="1">
        <v>1</v>
      </c>
      <c r="O505" s="1">
        <v>0</v>
      </c>
      <c r="P505" s="1">
        <v>0</v>
      </c>
      <c r="Q505" s="1">
        <v>1</v>
      </c>
      <c r="R505" s="1">
        <v>1</v>
      </c>
      <c r="S505" s="1">
        <v>0</v>
      </c>
      <c r="T505" s="1">
        <f t="shared" si="16"/>
        <v>5</v>
      </c>
      <c r="U505" s="3" t="s">
        <v>91</v>
      </c>
      <c r="V505" s="3">
        <v>200</v>
      </c>
      <c r="W505" s="3" t="s">
        <v>68</v>
      </c>
      <c r="X505" s="3">
        <v>30.5</v>
      </c>
      <c r="Y505" s="3" t="s">
        <v>103</v>
      </c>
      <c r="Z505" s="3" t="s">
        <v>104</v>
      </c>
      <c r="AA505" s="3" t="s">
        <v>105</v>
      </c>
      <c r="AB505" s="3" t="s">
        <v>105</v>
      </c>
      <c r="AC505" s="3" t="s">
        <v>2008</v>
      </c>
      <c r="AD505" s="3" t="s">
        <v>74</v>
      </c>
      <c r="AE505" s="3">
        <v>0</v>
      </c>
      <c r="AF505" s="3"/>
      <c r="AG505" s="1" t="s">
        <v>188</v>
      </c>
      <c r="AH505" s="3">
        <v>1</v>
      </c>
      <c r="AI505" s="1">
        <v>0</v>
      </c>
      <c r="AJ505" s="3">
        <v>0</v>
      </c>
      <c r="AK505" s="1">
        <v>0</v>
      </c>
      <c r="AL505" s="5">
        <v>1</v>
      </c>
      <c r="AM505" s="1">
        <v>1</v>
      </c>
      <c r="AN505" s="1">
        <v>1</v>
      </c>
      <c r="AO505" s="1">
        <v>1</v>
      </c>
      <c r="AP505" s="1">
        <v>0</v>
      </c>
      <c r="AQ505" s="1">
        <v>0</v>
      </c>
      <c r="AR505" s="1">
        <v>0</v>
      </c>
      <c r="AS505" s="1">
        <v>0</v>
      </c>
      <c r="AT505" s="1">
        <v>1</v>
      </c>
      <c r="AU505" s="5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1">
        <v>0</v>
      </c>
      <c r="BB505" s="1">
        <v>0</v>
      </c>
      <c r="BC505" s="1">
        <v>1</v>
      </c>
      <c r="BD505" s="1">
        <v>1</v>
      </c>
      <c r="BE505" s="1">
        <v>1</v>
      </c>
      <c r="BF505" s="1">
        <v>1</v>
      </c>
      <c r="BG505" s="1">
        <v>1</v>
      </c>
      <c r="BH505" s="1">
        <v>1</v>
      </c>
      <c r="BI505" s="1">
        <v>1</v>
      </c>
      <c r="BJ505" s="1">
        <v>1</v>
      </c>
      <c r="BK505" s="1">
        <v>1</v>
      </c>
      <c r="BL505" s="1">
        <v>0</v>
      </c>
      <c r="BM505" s="1">
        <v>0</v>
      </c>
      <c r="BN505" s="5">
        <f t="shared" si="17"/>
        <v>16</v>
      </c>
      <c r="BO505" s="1">
        <v>0</v>
      </c>
      <c r="BR505" s="1">
        <v>0</v>
      </c>
      <c r="BS505" s="4" t="s">
        <v>2023</v>
      </c>
      <c r="BT505" s="1" t="s">
        <v>76</v>
      </c>
      <c r="BV505" s="5"/>
    </row>
    <row r="506" spans="1:74" x14ac:dyDescent="0.25">
      <c r="A506" s="3" t="s">
        <v>66</v>
      </c>
      <c r="B506" s="1" t="s">
        <v>94</v>
      </c>
      <c r="C506" s="1" t="s">
        <v>94</v>
      </c>
      <c r="D506" s="1" t="s">
        <v>77</v>
      </c>
      <c r="E506" s="1" t="s">
        <v>2868</v>
      </c>
      <c r="F506" s="1" t="s">
        <v>2024</v>
      </c>
      <c r="G506" s="1" t="s">
        <v>2025</v>
      </c>
      <c r="H506" s="2" t="s">
        <v>2026</v>
      </c>
      <c r="I506" s="1" t="s">
        <v>3065</v>
      </c>
      <c r="J506" s="1" t="s">
        <v>2027</v>
      </c>
      <c r="K506" s="1" t="s">
        <v>2028</v>
      </c>
      <c r="L506" s="1">
        <v>1</v>
      </c>
      <c r="M506" s="1">
        <v>1</v>
      </c>
      <c r="N506" s="1">
        <v>0</v>
      </c>
      <c r="O506" s="1">
        <v>1</v>
      </c>
      <c r="P506" s="1">
        <v>1</v>
      </c>
      <c r="Q506" s="1">
        <v>1</v>
      </c>
      <c r="R506" s="1">
        <v>1</v>
      </c>
      <c r="S506" s="1">
        <v>0</v>
      </c>
      <c r="T506" s="1">
        <f t="shared" si="16"/>
        <v>6</v>
      </c>
      <c r="U506" s="3" t="s">
        <v>101</v>
      </c>
      <c r="V506" s="3">
        <v>15</v>
      </c>
      <c r="W506" s="3" t="s">
        <v>68</v>
      </c>
      <c r="X506" s="3">
        <v>38</v>
      </c>
      <c r="Y506" s="3" t="s">
        <v>69</v>
      </c>
      <c r="Z506" s="3" t="s">
        <v>104</v>
      </c>
      <c r="AA506" s="3" t="s">
        <v>105</v>
      </c>
      <c r="AB506" s="3" t="s">
        <v>105</v>
      </c>
      <c r="AC506" s="3" t="s">
        <v>73</v>
      </c>
      <c r="AD506" s="3" t="s">
        <v>176</v>
      </c>
      <c r="AE506" s="3">
        <v>0</v>
      </c>
      <c r="AF506" s="3"/>
      <c r="AG506" s="1" t="s">
        <v>188</v>
      </c>
      <c r="AH506" s="3">
        <v>1</v>
      </c>
      <c r="AI506" s="1">
        <v>0</v>
      </c>
      <c r="AJ506" s="3">
        <v>0</v>
      </c>
      <c r="AK506" s="1">
        <v>0</v>
      </c>
      <c r="AL506" s="5">
        <v>1</v>
      </c>
      <c r="AM506" s="1">
        <v>1</v>
      </c>
      <c r="AN506" s="1">
        <v>1</v>
      </c>
      <c r="AO506" s="1">
        <v>1</v>
      </c>
      <c r="AP506" s="1">
        <v>0</v>
      </c>
      <c r="AQ506" s="1">
        <v>0</v>
      </c>
      <c r="AR506" s="1">
        <v>0</v>
      </c>
      <c r="AS506" s="1">
        <v>0</v>
      </c>
      <c r="AT506" s="1">
        <v>1</v>
      </c>
      <c r="AU506" s="5">
        <v>1</v>
      </c>
      <c r="AV506" s="1">
        <v>1</v>
      </c>
      <c r="AW506" s="1">
        <v>1</v>
      </c>
      <c r="AX506" s="1">
        <v>1</v>
      </c>
      <c r="AY506" s="1">
        <v>1</v>
      </c>
      <c r="AZ506" s="1">
        <v>1</v>
      </c>
      <c r="BA506" s="1">
        <v>0</v>
      </c>
      <c r="BB506" s="1">
        <v>0</v>
      </c>
      <c r="BC506" s="1">
        <v>1</v>
      </c>
      <c r="BD506" s="1">
        <v>1</v>
      </c>
      <c r="BE506" s="1">
        <v>1</v>
      </c>
      <c r="BF506" s="1">
        <v>1</v>
      </c>
      <c r="BG506" s="1">
        <v>1</v>
      </c>
      <c r="BH506" s="1">
        <v>1</v>
      </c>
      <c r="BI506" s="1">
        <v>1</v>
      </c>
      <c r="BJ506" s="1">
        <v>0</v>
      </c>
      <c r="BK506" s="1">
        <v>1</v>
      </c>
      <c r="BL506" s="1">
        <v>0</v>
      </c>
      <c r="BM506" s="1">
        <v>0</v>
      </c>
      <c r="BN506" s="5">
        <f t="shared" si="17"/>
        <v>15</v>
      </c>
      <c r="BO506" s="1">
        <v>0</v>
      </c>
      <c r="BR506" s="1">
        <v>0</v>
      </c>
      <c r="BS506" s="4" t="s">
        <v>2029</v>
      </c>
      <c r="BT506" s="1" t="s">
        <v>76</v>
      </c>
      <c r="BV506" s="5"/>
    </row>
    <row r="507" spans="1:74" x14ac:dyDescent="0.25">
      <c r="A507" s="3" t="s">
        <v>100</v>
      </c>
      <c r="B507" s="1" t="s">
        <v>94</v>
      </c>
      <c r="C507" s="1" t="s">
        <v>94</v>
      </c>
      <c r="D507" s="1" t="s">
        <v>77</v>
      </c>
      <c r="E507" s="1" t="s">
        <v>2868</v>
      </c>
      <c r="F507" s="1" t="s">
        <v>2024</v>
      </c>
      <c r="G507" s="1" t="s">
        <v>2030</v>
      </c>
      <c r="H507" s="2" t="s">
        <v>2031</v>
      </c>
      <c r="I507" s="1" t="s">
        <v>2032</v>
      </c>
      <c r="L507" s="1">
        <v>0</v>
      </c>
      <c r="M507" s="1">
        <v>0</v>
      </c>
      <c r="N507" s="1">
        <v>0</v>
      </c>
      <c r="O507" s="1">
        <v>1</v>
      </c>
      <c r="P507" s="1">
        <v>0</v>
      </c>
      <c r="Q507" s="1">
        <v>1</v>
      </c>
      <c r="R507" s="1">
        <v>0</v>
      </c>
      <c r="S507" s="1">
        <v>0</v>
      </c>
      <c r="T507" s="1">
        <f t="shared" si="16"/>
        <v>2</v>
      </c>
      <c r="U507" s="3" t="s">
        <v>91</v>
      </c>
      <c r="V507" s="3">
        <v>162</v>
      </c>
      <c r="W507" s="3" t="s">
        <v>131</v>
      </c>
      <c r="X507" s="3">
        <v>73</v>
      </c>
      <c r="Y507" s="3" t="s">
        <v>69</v>
      </c>
      <c r="Z507" s="3" t="s">
        <v>8</v>
      </c>
      <c r="AA507" s="3" t="s">
        <v>105</v>
      </c>
      <c r="AB507" s="3" t="s">
        <v>105</v>
      </c>
      <c r="AC507" s="3" t="s">
        <v>73</v>
      </c>
      <c r="AD507" s="3" t="s">
        <v>74</v>
      </c>
      <c r="AE507" s="3">
        <v>0</v>
      </c>
      <c r="AF507" s="3"/>
      <c r="AG507" s="1" t="s">
        <v>188</v>
      </c>
      <c r="AH507" s="3">
        <v>1</v>
      </c>
      <c r="AI507" s="1">
        <v>0</v>
      </c>
      <c r="AJ507" s="3">
        <v>0</v>
      </c>
      <c r="AK507" s="1">
        <v>0</v>
      </c>
      <c r="AL507" s="5">
        <v>0</v>
      </c>
      <c r="AM507" s="1">
        <v>1</v>
      </c>
      <c r="AN507" s="1">
        <v>1</v>
      </c>
      <c r="AO507" s="1">
        <v>1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1</v>
      </c>
      <c r="AY507" s="1">
        <v>1</v>
      </c>
      <c r="AZ507" s="1">
        <v>0</v>
      </c>
      <c r="BA507" s="1">
        <v>0</v>
      </c>
      <c r="BB507" s="1">
        <v>0</v>
      </c>
      <c r="BC507" s="1">
        <v>1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1</v>
      </c>
      <c r="BJ507" s="1">
        <v>0</v>
      </c>
      <c r="BK507" s="1">
        <v>0</v>
      </c>
      <c r="BL507" s="1">
        <v>0</v>
      </c>
      <c r="BM507" s="1">
        <v>0</v>
      </c>
      <c r="BN507" s="5">
        <f t="shared" si="17"/>
        <v>4</v>
      </c>
      <c r="BO507" s="1">
        <v>1</v>
      </c>
      <c r="BP507" s="1">
        <v>1</v>
      </c>
      <c r="BR507" s="1">
        <v>0</v>
      </c>
      <c r="BS507" s="4" t="s">
        <v>2033</v>
      </c>
      <c r="BT507" s="1" t="s">
        <v>108</v>
      </c>
      <c r="BV507" s="5"/>
    </row>
    <row r="508" spans="1:74" x14ac:dyDescent="0.25">
      <c r="A508" s="3" t="s">
        <v>100</v>
      </c>
      <c r="B508" s="1" t="s">
        <v>94</v>
      </c>
      <c r="C508" s="1" t="s">
        <v>94</v>
      </c>
      <c r="D508" s="1" t="s">
        <v>77</v>
      </c>
      <c r="E508" s="1" t="s">
        <v>2868</v>
      </c>
      <c r="F508" s="1" t="s">
        <v>2024</v>
      </c>
      <c r="G508" s="1" t="s">
        <v>2034</v>
      </c>
      <c r="H508" s="2" t="s">
        <v>2035</v>
      </c>
      <c r="I508" s="1" t="s">
        <v>2965</v>
      </c>
      <c r="K508" s="1" t="s">
        <v>2036</v>
      </c>
      <c r="L508" s="1">
        <v>0</v>
      </c>
      <c r="M508" s="1">
        <v>0</v>
      </c>
      <c r="N508" s="1">
        <v>0</v>
      </c>
      <c r="O508" s="1">
        <v>1</v>
      </c>
      <c r="P508" s="1">
        <v>0</v>
      </c>
      <c r="Q508" s="1">
        <v>1</v>
      </c>
      <c r="R508" s="1">
        <v>0</v>
      </c>
      <c r="S508" s="1">
        <v>0</v>
      </c>
      <c r="T508" s="1">
        <f t="shared" si="16"/>
        <v>2</v>
      </c>
      <c r="U508" s="3" t="s">
        <v>101</v>
      </c>
      <c r="V508" s="3">
        <v>22</v>
      </c>
      <c r="W508" s="3" t="s">
        <v>131</v>
      </c>
      <c r="X508" s="3">
        <v>170</v>
      </c>
      <c r="Y508" s="3" t="s">
        <v>69</v>
      </c>
      <c r="Z508" s="3" t="s">
        <v>104</v>
      </c>
      <c r="AA508" s="3" t="s">
        <v>105</v>
      </c>
      <c r="AB508" s="3" t="s">
        <v>105</v>
      </c>
      <c r="AC508" s="3" t="s">
        <v>73</v>
      </c>
      <c r="AD508" s="3" t="s">
        <v>74</v>
      </c>
      <c r="AE508" s="3">
        <v>0</v>
      </c>
      <c r="AF508" s="3"/>
      <c r="AG508" s="1" t="s">
        <v>188</v>
      </c>
      <c r="AH508" s="3">
        <v>1</v>
      </c>
      <c r="AI508" s="1">
        <v>0</v>
      </c>
      <c r="AJ508" s="3">
        <v>0</v>
      </c>
      <c r="AK508" s="1">
        <v>0</v>
      </c>
      <c r="AL508" s="5">
        <v>0</v>
      </c>
      <c r="AM508" s="1">
        <v>1</v>
      </c>
      <c r="AN508" s="1">
        <v>1</v>
      </c>
      <c r="AO508" s="1">
        <v>1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1</v>
      </c>
      <c r="AZ508" s="1">
        <v>0</v>
      </c>
      <c r="BA508" s="1">
        <v>0</v>
      </c>
      <c r="BB508" s="1">
        <v>0</v>
      </c>
      <c r="BC508" s="1">
        <v>1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5">
        <f t="shared" si="17"/>
        <v>2</v>
      </c>
      <c r="BO508" s="1">
        <v>0</v>
      </c>
      <c r="BR508" s="1">
        <v>0</v>
      </c>
      <c r="BS508" s="4" t="s">
        <v>2033</v>
      </c>
      <c r="BV508" s="5"/>
    </row>
    <row r="509" spans="1:74" x14ac:dyDescent="0.25">
      <c r="A509" s="3" t="s">
        <v>100</v>
      </c>
      <c r="B509" s="1" t="s">
        <v>94</v>
      </c>
      <c r="C509" s="1" t="s">
        <v>94</v>
      </c>
      <c r="D509" s="1" t="s">
        <v>77</v>
      </c>
      <c r="E509" s="1" t="s">
        <v>2868</v>
      </c>
      <c r="F509" s="1" t="s">
        <v>2024</v>
      </c>
      <c r="G509" s="1" t="s">
        <v>2037</v>
      </c>
      <c r="H509" s="2" t="s">
        <v>2038</v>
      </c>
      <c r="I509" s="1" t="s">
        <v>3066</v>
      </c>
      <c r="K509" s="1" t="s">
        <v>2039</v>
      </c>
      <c r="L509" s="1">
        <v>0</v>
      </c>
      <c r="M509" s="1">
        <v>0</v>
      </c>
      <c r="N509" s="1">
        <v>0</v>
      </c>
      <c r="O509" s="1">
        <v>0</v>
      </c>
      <c r="P509" s="1">
        <v>1</v>
      </c>
      <c r="Q509" s="1">
        <v>1</v>
      </c>
      <c r="R509" s="1">
        <v>0</v>
      </c>
      <c r="S509" s="1">
        <v>0</v>
      </c>
      <c r="T509" s="1">
        <f t="shared" si="16"/>
        <v>2</v>
      </c>
      <c r="U509" s="3" t="s">
        <v>240</v>
      </c>
      <c r="V509" s="3">
        <v>1</v>
      </c>
      <c r="W509" s="3" t="s">
        <v>68</v>
      </c>
      <c r="X509" s="3">
        <v>46</v>
      </c>
      <c r="Y509" s="3" t="s">
        <v>69</v>
      </c>
      <c r="Z509" s="3" t="s">
        <v>104</v>
      </c>
      <c r="AA509" s="3" t="s">
        <v>105</v>
      </c>
      <c r="AB509" s="3" t="s">
        <v>105</v>
      </c>
      <c r="AC509" s="3" t="s">
        <v>73</v>
      </c>
      <c r="AD509" s="3" t="s">
        <v>74</v>
      </c>
      <c r="AE509" s="3">
        <v>0</v>
      </c>
      <c r="AF509" s="3"/>
      <c r="AG509" s="1" t="s">
        <v>188</v>
      </c>
      <c r="AH509" s="3">
        <v>1</v>
      </c>
      <c r="AI509" s="1">
        <v>0</v>
      </c>
      <c r="AJ509" s="3">
        <v>0</v>
      </c>
      <c r="AK509" s="1">
        <v>0</v>
      </c>
      <c r="AL509" s="5">
        <v>0</v>
      </c>
      <c r="AM509" s="1">
        <v>0</v>
      </c>
      <c r="AN509" s="1">
        <v>0</v>
      </c>
      <c r="AO509" s="1">
        <v>1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1</v>
      </c>
      <c r="BD509" s="1">
        <v>1</v>
      </c>
      <c r="BE509" s="1">
        <v>0</v>
      </c>
      <c r="BF509" s="1">
        <v>0</v>
      </c>
      <c r="BG509" s="1">
        <v>0</v>
      </c>
      <c r="BH509" s="1">
        <v>0</v>
      </c>
      <c r="BI509" s="1">
        <v>1</v>
      </c>
      <c r="BJ509" s="1">
        <v>0</v>
      </c>
      <c r="BK509" s="1">
        <v>0</v>
      </c>
      <c r="BL509" s="1">
        <v>0</v>
      </c>
      <c r="BM509" s="1">
        <v>0</v>
      </c>
      <c r="BN509" s="5">
        <f t="shared" si="17"/>
        <v>3</v>
      </c>
      <c r="BO509" s="1">
        <v>0</v>
      </c>
      <c r="BR509" s="1">
        <v>0</v>
      </c>
      <c r="BS509" s="4">
        <v>66</v>
      </c>
      <c r="BV509" s="5"/>
    </row>
    <row r="510" spans="1:74" x14ac:dyDescent="0.25">
      <c r="A510" s="3" t="s">
        <v>100</v>
      </c>
      <c r="B510" s="1" t="s">
        <v>94</v>
      </c>
      <c r="C510" s="1" t="s">
        <v>94</v>
      </c>
      <c r="D510" s="1" t="s">
        <v>77</v>
      </c>
      <c r="E510" s="1" t="s">
        <v>2868</v>
      </c>
      <c r="F510" s="1" t="s">
        <v>2024</v>
      </c>
      <c r="G510" s="1" t="s">
        <v>2040</v>
      </c>
      <c r="H510" s="2" t="s">
        <v>2041</v>
      </c>
      <c r="I510" s="1" t="s">
        <v>3067</v>
      </c>
      <c r="J510" s="1" t="s">
        <v>2042</v>
      </c>
      <c r="K510" s="1" t="s">
        <v>2043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1</v>
      </c>
      <c r="R510" s="1">
        <v>0</v>
      </c>
      <c r="S510" s="1">
        <v>0</v>
      </c>
      <c r="T510" s="1">
        <f t="shared" si="16"/>
        <v>1</v>
      </c>
      <c r="U510" s="3" t="s">
        <v>81</v>
      </c>
      <c r="V510" s="3">
        <v>100</v>
      </c>
      <c r="W510" s="3" t="s">
        <v>131</v>
      </c>
      <c r="X510" s="3">
        <v>180</v>
      </c>
      <c r="Y510" s="3" t="s">
        <v>69</v>
      </c>
      <c r="Z510" s="3" t="s">
        <v>104</v>
      </c>
      <c r="AA510" s="3" t="s">
        <v>105</v>
      </c>
      <c r="AB510" s="3" t="s">
        <v>105</v>
      </c>
      <c r="AC510" s="3" t="s">
        <v>73</v>
      </c>
      <c r="AD510" s="3" t="s">
        <v>74</v>
      </c>
      <c r="AE510" s="3">
        <v>0</v>
      </c>
      <c r="AF510" s="3"/>
      <c r="AG510" s="1" t="s">
        <v>188</v>
      </c>
      <c r="AH510" s="3">
        <v>1</v>
      </c>
      <c r="AI510" s="1">
        <v>0</v>
      </c>
      <c r="AJ510" s="3">
        <v>0</v>
      </c>
      <c r="AK510" s="1">
        <v>0</v>
      </c>
      <c r="AL510" s="5">
        <v>0</v>
      </c>
      <c r="AM510" s="1">
        <v>1</v>
      </c>
      <c r="AN510" s="1">
        <v>1</v>
      </c>
      <c r="AO510" s="1">
        <v>1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1</v>
      </c>
      <c r="BA510" s="1">
        <v>0</v>
      </c>
      <c r="BB510" s="1">
        <v>0</v>
      </c>
      <c r="BC510" s="1">
        <v>1</v>
      </c>
      <c r="BD510" s="1">
        <v>0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0</v>
      </c>
      <c r="BK510" s="1">
        <v>1</v>
      </c>
      <c r="BL510" s="1">
        <v>0</v>
      </c>
      <c r="BM510" s="1">
        <v>0</v>
      </c>
      <c r="BN510" s="5">
        <f t="shared" si="17"/>
        <v>5</v>
      </c>
      <c r="BO510" s="1">
        <v>0</v>
      </c>
      <c r="BR510" s="1">
        <v>0</v>
      </c>
      <c r="BS510" s="4">
        <v>66</v>
      </c>
      <c r="BV510" s="5"/>
    </row>
    <row r="511" spans="1:74" x14ac:dyDescent="0.25">
      <c r="A511" s="3" t="s">
        <v>100</v>
      </c>
      <c r="B511" s="1" t="s">
        <v>94</v>
      </c>
      <c r="C511" s="1" t="s">
        <v>94</v>
      </c>
      <c r="D511" s="1" t="s">
        <v>77</v>
      </c>
      <c r="E511" s="1" t="s">
        <v>2868</v>
      </c>
      <c r="F511" s="1" t="s">
        <v>2024</v>
      </c>
      <c r="G511" s="1" t="s">
        <v>2040</v>
      </c>
      <c r="H511" s="2" t="s">
        <v>2044</v>
      </c>
      <c r="I511" s="1" t="s">
        <v>3059</v>
      </c>
      <c r="K511" s="1" t="s">
        <v>2045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1</v>
      </c>
      <c r="R511" s="1">
        <v>0</v>
      </c>
      <c r="S511" s="1">
        <v>0</v>
      </c>
      <c r="T511" s="1">
        <f t="shared" si="16"/>
        <v>1</v>
      </c>
      <c r="U511" s="3" t="s">
        <v>81</v>
      </c>
      <c r="V511" s="3">
        <v>100</v>
      </c>
      <c r="W511" s="3" t="s">
        <v>131</v>
      </c>
      <c r="X511" s="3">
        <v>180</v>
      </c>
      <c r="Y511" s="3" t="s">
        <v>69</v>
      </c>
      <c r="Z511" s="3" t="s">
        <v>104</v>
      </c>
      <c r="AA511" s="3" t="s">
        <v>105</v>
      </c>
      <c r="AB511" s="3" t="s">
        <v>105</v>
      </c>
      <c r="AC511" s="3" t="s">
        <v>73</v>
      </c>
      <c r="AD511" s="3" t="s">
        <v>74</v>
      </c>
      <c r="AE511" s="3">
        <v>0</v>
      </c>
      <c r="AF511" s="3"/>
      <c r="AG511" s="1"/>
      <c r="AH511" s="3">
        <v>1</v>
      </c>
      <c r="AI511" s="1">
        <v>0</v>
      </c>
      <c r="AJ511" s="3">
        <v>0</v>
      </c>
      <c r="AK511" s="1">
        <v>0</v>
      </c>
      <c r="AL511" s="5">
        <v>0</v>
      </c>
      <c r="AM511" s="1">
        <v>0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1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5">
        <f t="shared" si="17"/>
        <v>1</v>
      </c>
      <c r="BO511" s="1">
        <v>0</v>
      </c>
      <c r="BR511" s="1">
        <v>0</v>
      </c>
      <c r="BS511" s="4">
        <v>66</v>
      </c>
      <c r="BV511" s="5"/>
    </row>
    <row r="512" spans="1:74" x14ac:dyDescent="0.25">
      <c r="A512" s="3" t="s">
        <v>100</v>
      </c>
      <c r="B512" s="1" t="s">
        <v>94</v>
      </c>
      <c r="C512" s="1" t="s">
        <v>94</v>
      </c>
      <c r="D512" s="1" t="s">
        <v>77</v>
      </c>
      <c r="E512" s="1" t="s">
        <v>2868</v>
      </c>
      <c r="F512" s="1" t="s">
        <v>2024</v>
      </c>
      <c r="G512" s="1" t="s">
        <v>2046</v>
      </c>
      <c r="H512" s="2" t="s">
        <v>2047</v>
      </c>
      <c r="I512" s="1" t="s">
        <v>967</v>
      </c>
      <c r="K512" s="1" t="s">
        <v>2048</v>
      </c>
      <c r="L512" s="1">
        <v>0</v>
      </c>
      <c r="M512" s="1">
        <v>0</v>
      </c>
      <c r="N512" s="1">
        <v>0</v>
      </c>
      <c r="O512" s="1">
        <v>1</v>
      </c>
      <c r="P512" s="1">
        <v>0</v>
      </c>
      <c r="Q512" s="1">
        <v>1</v>
      </c>
      <c r="R512" s="1">
        <v>1</v>
      </c>
      <c r="S512" s="1">
        <v>0</v>
      </c>
      <c r="T512" s="1">
        <f t="shared" si="16"/>
        <v>3</v>
      </c>
      <c r="U512" s="3" t="s">
        <v>67</v>
      </c>
      <c r="V512" s="3">
        <v>35</v>
      </c>
      <c r="W512" s="3" t="s">
        <v>68</v>
      </c>
      <c r="X512" s="3">
        <v>45</v>
      </c>
      <c r="Y512" s="3" t="s">
        <v>69</v>
      </c>
      <c r="Z512" s="3" t="s">
        <v>70</v>
      </c>
      <c r="AA512" s="3" t="s">
        <v>105</v>
      </c>
      <c r="AB512" s="3" t="s">
        <v>105</v>
      </c>
      <c r="AC512" s="3" t="s">
        <v>73</v>
      </c>
      <c r="AD512" s="3" t="s">
        <v>74</v>
      </c>
      <c r="AE512" s="3">
        <v>0</v>
      </c>
      <c r="AF512" s="3"/>
      <c r="AG512" s="1" t="s">
        <v>188</v>
      </c>
      <c r="AH512" s="3">
        <v>1</v>
      </c>
      <c r="AI512" s="1">
        <v>0</v>
      </c>
      <c r="AJ512" s="3">
        <v>1</v>
      </c>
      <c r="AK512" s="1">
        <v>0</v>
      </c>
      <c r="AL512" s="5">
        <v>1</v>
      </c>
      <c r="AM512" s="1">
        <v>1</v>
      </c>
      <c r="AN512" s="1">
        <v>0</v>
      </c>
      <c r="AO512" s="1">
        <v>1</v>
      </c>
      <c r="AP512" s="1">
        <v>1</v>
      </c>
      <c r="AQ512" s="1">
        <v>1</v>
      </c>
      <c r="AR512" s="1">
        <v>1</v>
      </c>
      <c r="AS512" s="1">
        <v>0</v>
      </c>
      <c r="AT512" s="1">
        <v>1</v>
      </c>
      <c r="AU512" s="5">
        <v>1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1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5">
        <f t="shared" si="17"/>
        <v>5</v>
      </c>
      <c r="BO512" s="1">
        <v>0</v>
      </c>
      <c r="BR512" s="1">
        <v>0</v>
      </c>
      <c r="BS512" s="4">
        <v>22</v>
      </c>
      <c r="BV512" s="5"/>
    </row>
    <row r="513" spans="1:74" x14ac:dyDescent="0.25">
      <c r="A513" s="3" t="s">
        <v>100</v>
      </c>
      <c r="B513" s="1" t="s">
        <v>94</v>
      </c>
      <c r="C513" s="1" t="s">
        <v>94</v>
      </c>
      <c r="D513" s="1" t="s">
        <v>77</v>
      </c>
      <c r="E513" s="1" t="s">
        <v>2868</v>
      </c>
      <c r="F513" s="1" t="s">
        <v>2024</v>
      </c>
      <c r="G513" s="1" t="s">
        <v>2049</v>
      </c>
      <c r="H513" s="2" t="s">
        <v>2050</v>
      </c>
      <c r="I513" s="1" t="s">
        <v>3068</v>
      </c>
      <c r="L513" s="1">
        <v>0</v>
      </c>
      <c r="M513" s="1">
        <v>0</v>
      </c>
      <c r="N513" s="1">
        <v>0</v>
      </c>
      <c r="O513" s="1">
        <v>1</v>
      </c>
      <c r="P513" s="1">
        <v>0</v>
      </c>
      <c r="Q513" s="1">
        <v>1</v>
      </c>
      <c r="R513" s="1">
        <v>0</v>
      </c>
      <c r="S513" s="1">
        <v>0</v>
      </c>
      <c r="T513" s="1">
        <f t="shared" si="16"/>
        <v>2</v>
      </c>
      <c r="U513" s="3" t="s">
        <v>240</v>
      </c>
      <c r="V513" s="3">
        <v>1</v>
      </c>
      <c r="W513" s="3" t="s">
        <v>102</v>
      </c>
      <c r="X513" s="3">
        <v>21.5</v>
      </c>
      <c r="Y513" s="3" t="s">
        <v>69</v>
      </c>
      <c r="Z513" s="3" t="s">
        <v>8</v>
      </c>
      <c r="AA513" s="3" t="s">
        <v>105</v>
      </c>
      <c r="AB513" s="3" t="s">
        <v>105</v>
      </c>
      <c r="AC513" s="3" t="s">
        <v>73</v>
      </c>
      <c r="AD513" s="3" t="s">
        <v>74</v>
      </c>
      <c r="AE513" s="3">
        <v>0</v>
      </c>
      <c r="AF513" s="3"/>
      <c r="AG513" s="1" t="s">
        <v>212</v>
      </c>
      <c r="AH513" s="3">
        <v>1</v>
      </c>
      <c r="AI513" s="1">
        <v>0</v>
      </c>
      <c r="AJ513" s="3">
        <v>0</v>
      </c>
      <c r="AK513" s="1">
        <v>0</v>
      </c>
      <c r="AL513" s="5">
        <v>0</v>
      </c>
      <c r="AM513" s="1">
        <v>0</v>
      </c>
      <c r="AN513" s="1">
        <v>0</v>
      </c>
      <c r="AO513" s="1">
        <v>1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1</v>
      </c>
      <c r="BD513" s="1">
        <v>0</v>
      </c>
      <c r="BE513" s="1">
        <v>1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5">
        <f t="shared" si="17"/>
        <v>2</v>
      </c>
      <c r="BO513" s="1">
        <v>1</v>
      </c>
      <c r="BP513" s="1">
        <v>1</v>
      </c>
      <c r="BR513" s="1">
        <v>0</v>
      </c>
      <c r="BS513" s="4" t="s">
        <v>2051</v>
      </c>
      <c r="BT513" s="1" t="s">
        <v>114</v>
      </c>
      <c r="BV513" s="5"/>
    </row>
    <row r="514" spans="1:74" x14ac:dyDescent="0.25">
      <c r="A514" s="3" t="s">
        <v>66</v>
      </c>
      <c r="B514" s="1" t="s">
        <v>94</v>
      </c>
      <c r="C514" s="1" t="s">
        <v>94</v>
      </c>
      <c r="D514" s="1" t="s">
        <v>77</v>
      </c>
      <c r="E514" s="1" t="s">
        <v>2868</v>
      </c>
      <c r="F514" s="1" t="s">
        <v>2024</v>
      </c>
      <c r="G514" s="1" t="s">
        <v>2052</v>
      </c>
      <c r="H514" s="2" t="s">
        <v>2053</v>
      </c>
      <c r="I514" s="1" t="s">
        <v>3067</v>
      </c>
      <c r="J514" s="1" t="s">
        <v>2054</v>
      </c>
      <c r="K514" s="1" t="s">
        <v>2055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0</v>
      </c>
      <c r="T514" s="1">
        <f t="shared" si="16"/>
        <v>7</v>
      </c>
      <c r="U514" s="3" t="s">
        <v>67</v>
      </c>
      <c r="V514" s="3">
        <v>30</v>
      </c>
      <c r="W514" s="3" t="s">
        <v>131</v>
      </c>
      <c r="X514" s="3">
        <v>102</v>
      </c>
      <c r="Y514" s="3" t="s">
        <v>69</v>
      </c>
      <c r="Z514" s="3" t="s">
        <v>421</v>
      </c>
      <c r="AA514" s="3" t="s">
        <v>105</v>
      </c>
      <c r="AB514" s="3" t="s">
        <v>105</v>
      </c>
      <c r="AC514" s="3" t="s">
        <v>73</v>
      </c>
      <c r="AD514" s="3" t="s">
        <v>74</v>
      </c>
      <c r="AE514" s="3">
        <v>0</v>
      </c>
      <c r="AF514" s="3"/>
      <c r="AG514" s="1" t="s">
        <v>188</v>
      </c>
      <c r="AH514" s="3">
        <v>1</v>
      </c>
      <c r="AI514" s="1">
        <v>0</v>
      </c>
      <c r="AJ514" s="3">
        <v>1</v>
      </c>
      <c r="AK514" s="1">
        <v>1</v>
      </c>
      <c r="AL514" s="5">
        <v>0</v>
      </c>
      <c r="AM514" s="1">
        <v>1</v>
      </c>
      <c r="AN514" s="1">
        <v>1</v>
      </c>
      <c r="AO514" s="1">
        <v>1</v>
      </c>
      <c r="AP514" s="1">
        <v>1</v>
      </c>
      <c r="AQ514" s="1">
        <v>1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1</v>
      </c>
      <c r="AX514" s="1">
        <v>0</v>
      </c>
      <c r="AY514" s="1">
        <v>0</v>
      </c>
      <c r="AZ514" s="1">
        <v>1</v>
      </c>
      <c r="BA514" s="1">
        <v>0</v>
      </c>
      <c r="BB514" s="1">
        <v>1</v>
      </c>
      <c r="BC514" s="1">
        <v>1</v>
      </c>
      <c r="BD514" s="1">
        <v>1</v>
      </c>
      <c r="BE514" s="1">
        <v>1</v>
      </c>
      <c r="BF514" s="1">
        <v>1</v>
      </c>
      <c r="BG514" s="1">
        <v>1</v>
      </c>
      <c r="BH514" s="1">
        <v>1</v>
      </c>
      <c r="BI514" s="1">
        <v>1</v>
      </c>
      <c r="BJ514" s="1">
        <v>0</v>
      </c>
      <c r="BK514" s="1">
        <v>1</v>
      </c>
      <c r="BL514" s="1">
        <v>0</v>
      </c>
      <c r="BM514" s="1">
        <v>0</v>
      </c>
      <c r="BN514" s="5">
        <f t="shared" si="17"/>
        <v>12</v>
      </c>
      <c r="BO514" s="1">
        <v>0</v>
      </c>
      <c r="BR514" s="1">
        <v>0</v>
      </c>
      <c r="BS514" s="4" t="s">
        <v>2056</v>
      </c>
      <c r="BT514" s="1" t="s">
        <v>114</v>
      </c>
      <c r="BV514" s="5"/>
    </row>
    <row r="515" spans="1:74" x14ac:dyDescent="0.25">
      <c r="A515" s="3" t="s">
        <v>66</v>
      </c>
      <c r="B515" s="1" t="s">
        <v>94</v>
      </c>
      <c r="C515" s="1" t="s">
        <v>94</v>
      </c>
      <c r="D515" s="1" t="s">
        <v>77</v>
      </c>
      <c r="E515" s="1" t="s">
        <v>2868</v>
      </c>
      <c r="F515" s="1" t="s">
        <v>2024</v>
      </c>
      <c r="G515" s="1" t="s">
        <v>2052</v>
      </c>
      <c r="H515" s="2" t="s">
        <v>2057</v>
      </c>
      <c r="I515" s="1" t="s">
        <v>3060</v>
      </c>
      <c r="J515" s="1" t="s">
        <v>2058</v>
      </c>
      <c r="K515" s="1" t="s">
        <v>2059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0</v>
      </c>
      <c r="T515" s="1">
        <f t="shared" si="16"/>
        <v>7</v>
      </c>
      <c r="U515" s="3" t="s">
        <v>67</v>
      </c>
      <c r="V515" s="3">
        <v>30</v>
      </c>
      <c r="W515" s="3" t="s">
        <v>131</v>
      </c>
      <c r="X515" s="3">
        <v>110</v>
      </c>
      <c r="Y515" s="3" t="s">
        <v>69</v>
      </c>
      <c r="Z515" s="3" t="s">
        <v>421</v>
      </c>
      <c r="AA515" s="3" t="s">
        <v>105</v>
      </c>
      <c r="AB515" s="3" t="s">
        <v>105</v>
      </c>
      <c r="AC515" s="3" t="s">
        <v>73</v>
      </c>
      <c r="AD515" s="3" t="s">
        <v>74</v>
      </c>
      <c r="AE515" s="3">
        <v>0</v>
      </c>
      <c r="AF515" s="3"/>
      <c r="AG515" s="1" t="s">
        <v>188</v>
      </c>
      <c r="AH515" s="3">
        <v>1</v>
      </c>
      <c r="AI515" s="1">
        <v>0</v>
      </c>
      <c r="AJ515" s="3">
        <v>1</v>
      </c>
      <c r="AK515" s="1">
        <v>1</v>
      </c>
      <c r="AL515" s="5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0</v>
      </c>
      <c r="AT515" s="1">
        <v>1</v>
      </c>
      <c r="AU515" s="5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0</v>
      </c>
      <c r="BB515" s="1">
        <v>1</v>
      </c>
      <c r="BC515" s="1">
        <v>1</v>
      </c>
      <c r="BD515" s="1">
        <v>1</v>
      </c>
      <c r="BE515" s="1">
        <v>1</v>
      </c>
      <c r="BF515" s="1">
        <v>1</v>
      </c>
      <c r="BG515" s="1">
        <v>1</v>
      </c>
      <c r="BH515" s="1">
        <v>1</v>
      </c>
      <c r="BI515" s="1">
        <v>1</v>
      </c>
      <c r="BJ515" s="1">
        <v>1</v>
      </c>
      <c r="BK515" s="1">
        <v>1</v>
      </c>
      <c r="BL515" s="1">
        <v>0</v>
      </c>
      <c r="BM515" s="1">
        <v>0</v>
      </c>
      <c r="BN515" s="5">
        <f t="shared" si="17"/>
        <v>19</v>
      </c>
      <c r="BO515" s="1">
        <v>0</v>
      </c>
      <c r="BR515" s="1">
        <v>0</v>
      </c>
      <c r="BS515" s="4" t="s">
        <v>2060</v>
      </c>
      <c r="BT515" s="1" t="s">
        <v>76</v>
      </c>
      <c r="BV515" s="5"/>
    </row>
    <row r="516" spans="1:74" x14ac:dyDescent="0.25">
      <c r="A516" s="3" t="s">
        <v>100</v>
      </c>
      <c r="B516" s="1" t="s">
        <v>94</v>
      </c>
      <c r="C516" s="1" t="s">
        <v>94</v>
      </c>
      <c r="D516" s="1" t="s">
        <v>77</v>
      </c>
      <c r="E516" s="1" t="s">
        <v>2868</v>
      </c>
      <c r="F516" s="1" t="s">
        <v>2024</v>
      </c>
      <c r="G516" s="1" t="s">
        <v>2061</v>
      </c>
      <c r="H516" s="2" t="s">
        <v>2062</v>
      </c>
      <c r="I516" s="1" t="s">
        <v>2063</v>
      </c>
      <c r="K516" s="1" t="s">
        <v>2064</v>
      </c>
      <c r="L516" s="1">
        <v>0</v>
      </c>
      <c r="M516" s="1">
        <v>0</v>
      </c>
      <c r="N516" s="1">
        <v>0</v>
      </c>
      <c r="O516" s="1">
        <v>1</v>
      </c>
      <c r="P516" s="1">
        <v>1</v>
      </c>
      <c r="Q516" s="1">
        <v>1</v>
      </c>
      <c r="R516" s="1">
        <v>1</v>
      </c>
      <c r="S516" s="1">
        <v>0</v>
      </c>
      <c r="T516" s="1">
        <f t="shared" si="16"/>
        <v>4</v>
      </c>
      <c r="U516" s="3" t="s">
        <v>91</v>
      </c>
      <c r="V516" s="3">
        <v>186</v>
      </c>
      <c r="W516" s="3" t="s">
        <v>102</v>
      </c>
      <c r="X516" s="3">
        <v>21</v>
      </c>
      <c r="Y516" s="3" t="s">
        <v>69</v>
      </c>
      <c r="Z516" s="3" t="s">
        <v>104</v>
      </c>
      <c r="AA516" s="3" t="s">
        <v>105</v>
      </c>
      <c r="AB516" s="3" t="s">
        <v>105</v>
      </c>
      <c r="AC516" s="3" t="s">
        <v>73</v>
      </c>
      <c r="AD516" s="3" t="s">
        <v>74</v>
      </c>
      <c r="AE516" s="3">
        <v>0</v>
      </c>
      <c r="AF516" s="3"/>
      <c r="AG516" s="1" t="s">
        <v>188</v>
      </c>
      <c r="AH516" s="3">
        <v>1</v>
      </c>
      <c r="AI516" s="1">
        <v>0</v>
      </c>
      <c r="AJ516" s="3">
        <v>0</v>
      </c>
      <c r="AK516" s="1">
        <v>0</v>
      </c>
      <c r="AL516" s="5">
        <v>0</v>
      </c>
      <c r="AM516" s="1">
        <v>1</v>
      </c>
      <c r="AN516" s="1">
        <v>1</v>
      </c>
      <c r="AO516" s="1">
        <v>1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1</v>
      </c>
      <c r="AY516" s="1">
        <v>1</v>
      </c>
      <c r="AZ516" s="1">
        <v>0</v>
      </c>
      <c r="BA516" s="1">
        <v>0</v>
      </c>
      <c r="BB516" s="1">
        <v>0</v>
      </c>
      <c r="BC516" s="1">
        <v>1</v>
      </c>
      <c r="BD516" s="1">
        <v>1</v>
      </c>
      <c r="BE516" s="1">
        <v>1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1</v>
      </c>
      <c r="BL516" s="1">
        <v>0</v>
      </c>
      <c r="BM516" s="1">
        <v>0</v>
      </c>
      <c r="BN516" s="5">
        <f t="shared" si="17"/>
        <v>6</v>
      </c>
      <c r="BO516" s="1">
        <v>0</v>
      </c>
      <c r="BR516" s="1">
        <v>0</v>
      </c>
      <c r="BS516" s="4" t="s">
        <v>2065</v>
      </c>
      <c r="BT516" s="1" t="s">
        <v>114</v>
      </c>
      <c r="BV516" s="5"/>
    </row>
    <row r="517" spans="1:74" x14ac:dyDescent="0.25">
      <c r="A517" s="3" t="s">
        <v>100</v>
      </c>
      <c r="B517" s="1" t="s">
        <v>94</v>
      </c>
      <c r="C517" s="1" t="s">
        <v>94</v>
      </c>
      <c r="D517" s="1" t="s">
        <v>77</v>
      </c>
      <c r="E517" s="1" t="s">
        <v>2868</v>
      </c>
      <c r="F517" s="1" t="s">
        <v>2024</v>
      </c>
      <c r="G517" s="1" t="s">
        <v>2061</v>
      </c>
      <c r="H517" s="2" t="s">
        <v>2066</v>
      </c>
      <c r="I517" s="1" t="s">
        <v>3069</v>
      </c>
      <c r="J517" s="1" t="s">
        <v>2067</v>
      </c>
      <c r="K517" s="1" t="s">
        <v>2068</v>
      </c>
      <c r="L517" s="1">
        <v>0</v>
      </c>
      <c r="M517" s="1">
        <v>0</v>
      </c>
      <c r="N517" s="1">
        <v>0</v>
      </c>
      <c r="O517" s="1">
        <v>1</v>
      </c>
      <c r="P517" s="1">
        <v>1</v>
      </c>
      <c r="Q517" s="1">
        <v>1</v>
      </c>
      <c r="R517" s="1">
        <v>1</v>
      </c>
      <c r="S517" s="1">
        <v>0</v>
      </c>
      <c r="T517" s="1">
        <f t="shared" si="16"/>
        <v>4</v>
      </c>
      <c r="U517" s="3" t="s">
        <v>81</v>
      </c>
      <c r="V517" s="3">
        <v>100</v>
      </c>
      <c r="W517" s="3" t="s">
        <v>68</v>
      </c>
      <c r="X517" s="3">
        <v>35.299999999999997</v>
      </c>
      <c r="Y517" s="3" t="s">
        <v>69</v>
      </c>
      <c r="Z517" s="3" t="s">
        <v>104</v>
      </c>
      <c r="AA517" s="3" t="s">
        <v>105</v>
      </c>
      <c r="AB517" s="3" t="s">
        <v>105</v>
      </c>
      <c r="AC517" s="3" t="s">
        <v>73</v>
      </c>
      <c r="AD517" s="3" t="s">
        <v>74</v>
      </c>
      <c r="AE517" s="3">
        <v>0</v>
      </c>
      <c r="AF517" s="3"/>
      <c r="AG517" s="1" t="s">
        <v>188</v>
      </c>
      <c r="AH517" s="3">
        <v>1</v>
      </c>
      <c r="AI517" s="1">
        <v>0</v>
      </c>
      <c r="AJ517" s="3">
        <v>0</v>
      </c>
      <c r="AK517" s="1">
        <v>0</v>
      </c>
      <c r="AL517" s="5">
        <v>0</v>
      </c>
      <c r="AM517" s="1">
        <v>1</v>
      </c>
      <c r="AN517" s="1">
        <v>1</v>
      </c>
      <c r="AO517" s="1">
        <v>1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5">
        <v>0</v>
      </c>
      <c r="AV517" s="1">
        <v>0</v>
      </c>
      <c r="AW517" s="1">
        <v>1</v>
      </c>
      <c r="AX517" s="1">
        <v>1</v>
      </c>
      <c r="AY517" s="1">
        <v>1</v>
      </c>
      <c r="AZ517" s="1">
        <v>0</v>
      </c>
      <c r="BA517" s="1">
        <v>0</v>
      </c>
      <c r="BB517" s="1">
        <v>0</v>
      </c>
      <c r="BC517" s="1">
        <v>1</v>
      </c>
      <c r="BD517" s="1">
        <v>1</v>
      </c>
      <c r="BE517" s="1">
        <v>1</v>
      </c>
      <c r="BF517" s="1">
        <v>0</v>
      </c>
      <c r="BG517" s="1">
        <v>1</v>
      </c>
      <c r="BH517" s="1">
        <v>0</v>
      </c>
      <c r="BI517" s="1">
        <v>1</v>
      </c>
      <c r="BJ517" s="1">
        <v>0</v>
      </c>
      <c r="BK517" s="1">
        <v>1</v>
      </c>
      <c r="BL517" s="1">
        <v>0</v>
      </c>
      <c r="BM517" s="1">
        <v>0</v>
      </c>
      <c r="BN517" s="5">
        <f t="shared" si="17"/>
        <v>9</v>
      </c>
      <c r="BO517" s="1">
        <v>0</v>
      </c>
      <c r="BR517" s="1">
        <v>0</v>
      </c>
      <c r="BS517" s="4" t="s">
        <v>2069</v>
      </c>
      <c r="BT517" s="1" t="s">
        <v>114</v>
      </c>
      <c r="BV517" s="5"/>
    </row>
    <row r="518" spans="1:74" x14ac:dyDescent="0.25">
      <c r="A518" s="3" t="s">
        <v>100</v>
      </c>
      <c r="B518" s="1" t="s">
        <v>94</v>
      </c>
      <c r="C518" s="1" t="s">
        <v>94</v>
      </c>
      <c r="D518" s="1" t="s">
        <v>77</v>
      </c>
      <c r="E518" s="1" t="s">
        <v>2868</v>
      </c>
      <c r="F518" s="1" t="s">
        <v>2024</v>
      </c>
      <c r="G518" s="1" t="s">
        <v>2061</v>
      </c>
      <c r="H518" s="2" t="s">
        <v>2070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1</v>
      </c>
      <c r="R518" s="1">
        <v>0</v>
      </c>
      <c r="S518" s="1">
        <v>0</v>
      </c>
      <c r="T518" s="1">
        <f t="shared" si="16"/>
        <v>1</v>
      </c>
      <c r="Y518" s="3" t="s">
        <v>103</v>
      </c>
      <c r="Z518" s="3" t="s">
        <v>824</v>
      </c>
      <c r="AA518" s="3" t="s">
        <v>105</v>
      </c>
      <c r="AB518" s="3" t="s">
        <v>105</v>
      </c>
      <c r="AC518" s="3" t="s">
        <v>73</v>
      </c>
      <c r="AD518" s="3" t="s">
        <v>74</v>
      </c>
      <c r="AE518" s="3">
        <v>0</v>
      </c>
      <c r="AF518" s="3"/>
      <c r="AG518" s="1"/>
      <c r="AH518" s="3">
        <v>1</v>
      </c>
      <c r="AI518" s="1">
        <v>0</v>
      </c>
      <c r="AJ518" s="3">
        <v>0</v>
      </c>
      <c r="AK518" s="1">
        <v>1</v>
      </c>
      <c r="AL518" s="5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1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5">
        <f t="shared" si="17"/>
        <v>1</v>
      </c>
      <c r="BO518" s="1">
        <v>0</v>
      </c>
      <c r="BR518" s="1">
        <v>0</v>
      </c>
      <c r="BS518" s="4">
        <v>70</v>
      </c>
      <c r="BV518" s="5"/>
    </row>
    <row r="519" spans="1:74" x14ac:dyDescent="0.25">
      <c r="A519" s="3" t="s">
        <v>100</v>
      </c>
      <c r="B519" s="1" t="s">
        <v>94</v>
      </c>
      <c r="C519" s="1" t="s">
        <v>94</v>
      </c>
      <c r="D519" s="1" t="s">
        <v>77</v>
      </c>
      <c r="E519" s="1" t="s">
        <v>2868</v>
      </c>
      <c r="F519" s="1" t="s">
        <v>2024</v>
      </c>
      <c r="G519" s="1" t="s">
        <v>2071</v>
      </c>
      <c r="H519" s="2" t="s">
        <v>2072</v>
      </c>
      <c r="I519" s="1" t="s">
        <v>3070</v>
      </c>
      <c r="J519" s="1" t="s">
        <v>2073</v>
      </c>
      <c r="K519" s="1" t="s">
        <v>2074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1</v>
      </c>
      <c r="R519" s="1">
        <v>0</v>
      </c>
      <c r="S519" s="1">
        <v>0</v>
      </c>
      <c r="T519" s="1">
        <f t="shared" si="16"/>
        <v>2</v>
      </c>
      <c r="U519" s="3" t="s">
        <v>67</v>
      </c>
      <c r="V519" s="3">
        <v>45</v>
      </c>
      <c r="W519" s="3" t="s">
        <v>131</v>
      </c>
      <c r="X519" s="3">
        <v>76</v>
      </c>
      <c r="Y519" s="3" t="s">
        <v>69</v>
      </c>
      <c r="Z519" s="3" t="s">
        <v>104</v>
      </c>
      <c r="AA519" s="3" t="s">
        <v>105</v>
      </c>
      <c r="AB519" s="3" t="s">
        <v>105</v>
      </c>
      <c r="AC519" s="3" t="s">
        <v>73</v>
      </c>
      <c r="AD519" s="3" t="s">
        <v>74</v>
      </c>
      <c r="AE519" s="3">
        <v>0</v>
      </c>
      <c r="AF519" s="3"/>
      <c r="AG519" s="1" t="s">
        <v>188</v>
      </c>
      <c r="AH519" s="3">
        <v>1</v>
      </c>
      <c r="AI519" s="1">
        <v>0</v>
      </c>
      <c r="AJ519" s="3">
        <v>0</v>
      </c>
      <c r="AK519" s="1">
        <v>0</v>
      </c>
      <c r="AL519" s="5">
        <v>1</v>
      </c>
      <c r="AM519" s="1">
        <v>1</v>
      </c>
      <c r="AN519" s="1">
        <v>1</v>
      </c>
      <c r="AO519" s="1">
        <v>1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5">
        <v>1</v>
      </c>
      <c r="AV519" s="1">
        <v>0</v>
      </c>
      <c r="AW519" s="1">
        <v>1</v>
      </c>
      <c r="AX519" s="1">
        <v>0</v>
      </c>
      <c r="AY519" s="1">
        <v>1</v>
      </c>
      <c r="AZ519" s="1">
        <v>0</v>
      </c>
      <c r="BA519" s="1">
        <v>0</v>
      </c>
      <c r="BB519" s="1">
        <v>0</v>
      </c>
      <c r="BC519" s="1">
        <v>1</v>
      </c>
      <c r="BD519" s="1">
        <v>1</v>
      </c>
      <c r="BE519" s="1">
        <v>1</v>
      </c>
      <c r="BF519" s="1">
        <v>0</v>
      </c>
      <c r="BG519" s="1">
        <v>0</v>
      </c>
      <c r="BH519" s="1">
        <v>0</v>
      </c>
      <c r="BI519" s="1">
        <v>1</v>
      </c>
      <c r="BJ519" s="1">
        <v>0</v>
      </c>
      <c r="BK519" s="1">
        <v>0</v>
      </c>
      <c r="BL519" s="1">
        <v>0</v>
      </c>
      <c r="BM519" s="1">
        <v>0</v>
      </c>
      <c r="BN519" s="5">
        <f t="shared" si="17"/>
        <v>7</v>
      </c>
      <c r="BO519" s="1">
        <v>0</v>
      </c>
      <c r="BR519" s="1">
        <v>0</v>
      </c>
      <c r="BS519" s="4" t="s">
        <v>2019</v>
      </c>
      <c r="BT519" s="1" t="s">
        <v>426</v>
      </c>
      <c r="BV519" s="5"/>
    </row>
    <row r="520" spans="1:74" x14ac:dyDescent="0.25">
      <c r="A520" s="3" t="s">
        <v>100</v>
      </c>
      <c r="B520" s="1" t="s">
        <v>94</v>
      </c>
      <c r="C520" s="1" t="s">
        <v>94</v>
      </c>
      <c r="D520" s="1" t="s">
        <v>77</v>
      </c>
      <c r="E520" s="1" t="s">
        <v>2868</v>
      </c>
      <c r="F520" s="1" t="s">
        <v>2024</v>
      </c>
      <c r="G520" s="1" t="s">
        <v>2071</v>
      </c>
      <c r="H520" s="2" t="s">
        <v>2075</v>
      </c>
      <c r="I520" s="1" t="s">
        <v>2076</v>
      </c>
      <c r="L520" s="1">
        <v>0</v>
      </c>
      <c r="M520" s="1">
        <v>1</v>
      </c>
      <c r="N520" s="1">
        <v>1</v>
      </c>
      <c r="O520" s="1">
        <v>0</v>
      </c>
      <c r="P520" s="1">
        <v>0</v>
      </c>
      <c r="Q520" s="1">
        <v>1</v>
      </c>
      <c r="R520" s="1">
        <v>0</v>
      </c>
      <c r="S520" s="1">
        <v>0</v>
      </c>
      <c r="T520" s="1">
        <f t="shared" si="16"/>
        <v>3</v>
      </c>
      <c r="U520" s="3" t="s">
        <v>91</v>
      </c>
      <c r="V520" s="3">
        <v>450</v>
      </c>
      <c r="W520" s="3" t="s">
        <v>131</v>
      </c>
      <c r="X520" s="3">
        <v>91</v>
      </c>
      <c r="Y520" s="3" t="s">
        <v>69</v>
      </c>
      <c r="Z520" s="3" t="s">
        <v>104</v>
      </c>
      <c r="AA520" s="3" t="s">
        <v>105</v>
      </c>
      <c r="AB520" s="3" t="s">
        <v>105</v>
      </c>
      <c r="AC520" s="3" t="s">
        <v>73</v>
      </c>
      <c r="AD520" s="3" t="s">
        <v>74</v>
      </c>
      <c r="AE520" s="3">
        <v>0</v>
      </c>
      <c r="AF520" s="3"/>
      <c r="AG520" s="1" t="s">
        <v>188</v>
      </c>
      <c r="AH520" s="3">
        <v>1</v>
      </c>
      <c r="AI520" s="1">
        <v>0</v>
      </c>
      <c r="AJ520" s="3">
        <v>0</v>
      </c>
      <c r="AK520" s="1">
        <v>1</v>
      </c>
      <c r="AL520" s="5">
        <v>0</v>
      </c>
      <c r="AM520" s="1">
        <v>0</v>
      </c>
      <c r="AN520" s="1">
        <v>0</v>
      </c>
      <c r="AO520" s="1">
        <v>1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1</v>
      </c>
      <c r="BB520" s="1">
        <v>0</v>
      </c>
      <c r="BC520" s="1">
        <v>0</v>
      </c>
      <c r="BD520" s="1">
        <v>0</v>
      </c>
      <c r="BE520" s="1">
        <v>1</v>
      </c>
      <c r="BF520" s="1">
        <v>0</v>
      </c>
      <c r="BG520" s="1">
        <v>0</v>
      </c>
      <c r="BH520" s="1">
        <v>0</v>
      </c>
      <c r="BI520" s="1">
        <v>1</v>
      </c>
      <c r="BJ520" s="1">
        <v>0</v>
      </c>
      <c r="BK520" s="1">
        <v>0</v>
      </c>
      <c r="BL520" s="1">
        <v>0</v>
      </c>
      <c r="BM520" s="1">
        <v>0</v>
      </c>
      <c r="BN520" s="5">
        <f t="shared" si="17"/>
        <v>3</v>
      </c>
      <c r="BO520" s="1">
        <v>0</v>
      </c>
      <c r="BR520" s="1">
        <v>0</v>
      </c>
      <c r="BS520" s="4" t="s">
        <v>2077</v>
      </c>
      <c r="BT520" s="1" t="s">
        <v>595</v>
      </c>
      <c r="BV520" s="5"/>
    </row>
    <row r="521" spans="1:74" x14ac:dyDescent="0.25">
      <c r="A521" s="3" t="s">
        <v>66</v>
      </c>
      <c r="B521" s="1" t="s">
        <v>94</v>
      </c>
      <c r="C521" s="1" t="s">
        <v>94</v>
      </c>
      <c r="D521" s="1" t="s">
        <v>77</v>
      </c>
      <c r="E521" s="1" t="s">
        <v>2868</v>
      </c>
      <c r="F521" s="1" t="s">
        <v>2024</v>
      </c>
      <c r="G521" s="1" t="s">
        <v>2071</v>
      </c>
      <c r="H521" s="2" t="s">
        <v>2078</v>
      </c>
      <c r="I521" s="1" t="s">
        <v>709</v>
      </c>
      <c r="J521" s="1" t="s">
        <v>2079</v>
      </c>
      <c r="K521" s="1" t="s">
        <v>2080</v>
      </c>
      <c r="L521" s="1">
        <v>0</v>
      </c>
      <c r="M521" s="1">
        <v>1</v>
      </c>
      <c r="N521" s="1">
        <v>1</v>
      </c>
      <c r="O521" s="1">
        <v>0</v>
      </c>
      <c r="P521" s="1">
        <v>0</v>
      </c>
      <c r="Q521" s="1">
        <v>1</v>
      </c>
      <c r="R521" s="1">
        <v>0</v>
      </c>
      <c r="S521" s="1">
        <v>0</v>
      </c>
      <c r="T521" s="1">
        <f t="shared" si="16"/>
        <v>3</v>
      </c>
      <c r="U521" s="3" t="s">
        <v>67</v>
      </c>
      <c r="V521" s="3">
        <v>66</v>
      </c>
      <c r="W521" s="3" t="s">
        <v>131</v>
      </c>
      <c r="X521" s="3">
        <v>210</v>
      </c>
      <c r="Y521" s="3" t="s">
        <v>69</v>
      </c>
      <c r="Z521" s="3" t="s">
        <v>222</v>
      </c>
      <c r="AA521" s="3" t="s">
        <v>105</v>
      </c>
      <c r="AB521" s="3" t="s">
        <v>105</v>
      </c>
      <c r="AC521" s="3" t="s">
        <v>73</v>
      </c>
      <c r="AD521" s="3" t="s">
        <v>74</v>
      </c>
      <c r="AE521" s="3">
        <v>1</v>
      </c>
      <c r="AF521" s="3"/>
      <c r="AG521" s="1" t="s">
        <v>188</v>
      </c>
      <c r="AH521" s="3">
        <v>1</v>
      </c>
      <c r="AI521" s="1">
        <v>0</v>
      </c>
      <c r="AJ521" s="3">
        <v>1</v>
      </c>
      <c r="AK521" s="1">
        <v>1</v>
      </c>
      <c r="AL521" s="5">
        <v>0</v>
      </c>
      <c r="AM521" s="1">
        <v>1</v>
      </c>
      <c r="AN521" s="1">
        <v>1</v>
      </c>
      <c r="AO521" s="1">
        <v>1</v>
      </c>
      <c r="AP521" s="1">
        <v>1</v>
      </c>
      <c r="AQ521" s="1">
        <v>0</v>
      </c>
      <c r="AR521" s="1">
        <v>1</v>
      </c>
      <c r="AS521" s="1">
        <v>0</v>
      </c>
      <c r="AT521" s="1">
        <v>0</v>
      </c>
      <c r="AU521" s="5">
        <v>0</v>
      </c>
      <c r="AV521" s="1">
        <v>0</v>
      </c>
      <c r="AW521" s="1">
        <v>1</v>
      </c>
      <c r="AX521" s="1">
        <v>1</v>
      </c>
      <c r="AY521" s="1">
        <v>1</v>
      </c>
      <c r="AZ521" s="1">
        <v>1</v>
      </c>
      <c r="BA521" s="1">
        <v>1</v>
      </c>
      <c r="BB521" s="1">
        <v>1</v>
      </c>
      <c r="BC521" s="1">
        <v>1</v>
      </c>
      <c r="BD521" s="1">
        <v>1</v>
      </c>
      <c r="BE521" s="1">
        <v>1</v>
      </c>
      <c r="BF521" s="1">
        <v>1</v>
      </c>
      <c r="BG521" s="1">
        <v>1</v>
      </c>
      <c r="BH521" s="1">
        <v>1</v>
      </c>
      <c r="BI521" s="1">
        <v>1</v>
      </c>
      <c r="BJ521" s="1">
        <v>0</v>
      </c>
      <c r="BK521" s="1">
        <v>1</v>
      </c>
      <c r="BL521" s="1">
        <v>0</v>
      </c>
      <c r="BM521" s="1">
        <v>0</v>
      </c>
      <c r="BN521" s="5">
        <f t="shared" si="17"/>
        <v>15</v>
      </c>
      <c r="BO521" s="1">
        <v>0</v>
      </c>
      <c r="BR521" s="1">
        <v>0</v>
      </c>
      <c r="BS521" s="4" t="s">
        <v>2081</v>
      </c>
      <c r="BT521" s="1" t="s">
        <v>76</v>
      </c>
      <c r="BV521" s="5"/>
    </row>
    <row r="522" spans="1:74" x14ac:dyDescent="0.25">
      <c r="A522" s="3" t="s">
        <v>100</v>
      </c>
      <c r="B522" s="1" t="s">
        <v>94</v>
      </c>
      <c r="C522" s="1" t="s">
        <v>94</v>
      </c>
      <c r="D522" s="1" t="s">
        <v>77</v>
      </c>
      <c r="E522" s="1" t="s">
        <v>2868</v>
      </c>
      <c r="F522" s="1" t="s">
        <v>2024</v>
      </c>
      <c r="G522" s="1" t="s">
        <v>2082</v>
      </c>
      <c r="H522" s="2" t="s">
        <v>2083</v>
      </c>
      <c r="I522" s="1" t="s">
        <v>3071</v>
      </c>
      <c r="K522" s="1" t="s">
        <v>2084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1</v>
      </c>
      <c r="R522" s="1">
        <v>0</v>
      </c>
      <c r="S522" s="1">
        <v>0</v>
      </c>
      <c r="T522" s="1">
        <f t="shared" si="16"/>
        <v>1</v>
      </c>
      <c r="U522" s="3" t="s">
        <v>67</v>
      </c>
      <c r="V522" s="3">
        <v>35</v>
      </c>
      <c r="W522" s="3" t="s">
        <v>68</v>
      </c>
      <c r="X522" s="3">
        <v>50</v>
      </c>
      <c r="Y522" s="3" t="s">
        <v>69</v>
      </c>
      <c r="Z522" s="3" t="s">
        <v>2085</v>
      </c>
      <c r="AA522" s="3" t="s">
        <v>105</v>
      </c>
      <c r="AB522" s="3" t="s">
        <v>105</v>
      </c>
      <c r="AC522" s="3" t="s">
        <v>73</v>
      </c>
      <c r="AD522" s="3" t="s">
        <v>74</v>
      </c>
      <c r="AE522" s="3">
        <v>0</v>
      </c>
      <c r="AF522" s="3"/>
      <c r="AG522" s="1" t="s">
        <v>188</v>
      </c>
      <c r="AH522" s="3">
        <v>1</v>
      </c>
      <c r="AI522" s="1">
        <v>0</v>
      </c>
      <c r="AJ522" s="3">
        <v>0</v>
      </c>
      <c r="AK522" s="1">
        <v>0</v>
      </c>
      <c r="AL522" s="5">
        <v>0</v>
      </c>
      <c r="AM522" s="1">
        <v>0</v>
      </c>
      <c r="AN522" s="1">
        <v>0</v>
      </c>
      <c r="AO522" s="1">
        <v>1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1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5">
        <f t="shared" si="17"/>
        <v>1</v>
      </c>
      <c r="BO522" s="1">
        <v>0</v>
      </c>
      <c r="BR522" s="1">
        <v>0</v>
      </c>
      <c r="BS522" s="4">
        <v>66</v>
      </c>
      <c r="BV522" s="5"/>
    </row>
    <row r="523" spans="1:74" x14ac:dyDescent="0.25">
      <c r="A523" s="3" t="s">
        <v>100</v>
      </c>
      <c r="B523" s="1" t="s">
        <v>94</v>
      </c>
      <c r="C523" s="1" t="s">
        <v>94</v>
      </c>
      <c r="D523" s="1" t="s">
        <v>77</v>
      </c>
      <c r="E523" s="1" t="s">
        <v>2868</v>
      </c>
      <c r="F523" s="1" t="s">
        <v>2024</v>
      </c>
      <c r="G523" s="1" t="s">
        <v>2086</v>
      </c>
      <c r="H523" s="2" t="s">
        <v>2087</v>
      </c>
      <c r="I523" s="1" t="s">
        <v>2088</v>
      </c>
      <c r="L523" s="1">
        <v>0</v>
      </c>
      <c r="M523" s="1">
        <v>0</v>
      </c>
      <c r="N523" s="1">
        <v>1</v>
      </c>
      <c r="O523" s="1">
        <v>0</v>
      </c>
      <c r="P523" s="1">
        <v>0</v>
      </c>
      <c r="Q523" s="1">
        <v>1</v>
      </c>
      <c r="R523" s="1">
        <v>0</v>
      </c>
      <c r="S523" s="1">
        <v>0</v>
      </c>
      <c r="T523" s="1">
        <f t="shared" si="16"/>
        <v>2</v>
      </c>
      <c r="U523" s="3" t="s">
        <v>91</v>
      </c>
      <c r="V523" s="3">
        <v>108</v>
      </c>
      <c r="W523" s="3" t="s">
        <v>68</v>
      </c>
      <c r="X523" s="3">
        <v>26</v>
      </c>
      <c r="Y523" s="3" t="s">
        <v>69</v>
      </c>
      <c r="Z523" s="3" t="s">
        <v>229</v>
      </c>
      <c r="AA523" s="3" t="s">
        <v>105</v>
      </c>
      <c r="AB523" s="3" t="s">
        <v>105</v>
      </c>
      <c r="AC523" s="3" t="s">
        <v>73</v>
      </c>
      <c r="AD523" s="3" t="s">
        <v>74</v>
      </c>
      <c r="AE523" s="3">
        <v>0</v>
      </c>
      <c r="AF523" s="3"/>
      <c r="AG523" s="1" t="s">
        <v>188</v>
      </c>
      <c r="AH523" s="3">
        <v>1</v>
      </c>
      <c r="AI523" s="1">
        <v>0</v>
      </c>
      <c r="AJ523" s="3">
        <v>0</v>
      </c>
      <c r="AK523" s="1">
        <v>1</v>
      </c>
      <c r="AL523" s="5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1</v>
      </c>
      <c r="BB523" s="1">
        <v>0</v>
      </c>
      <c r="BC523" s="1">
        <v>0</v>
      </c>
      <c r="BD523" s="1">
        <v>0</v>
      </c>
      <c r="BE523" s="1">
        <v>0</v>
      </c>
      <c r="BF523" s="1">
        <v>1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5">
        <f t="shared" si="17"/>
        <v>2</v>
      </c>
      <c r="BO523" s="1">
        <v>0</v>
      </c>
      <c r="BP523" s="1">
        <v>0</v>
      </c>
      <c r="BR523" s="1">
        <v>0</v>
      </c>
      <c r="BS523" s="4" t="s">
        <v>2089</v>
      </c>
      <c r="BV523" s="5"/>
    </row>
    <row r="524" spans="1:74" x14ac:dyDescent="0.25">
      <c r="A524" s="3" t="s">
        <v>100</v>
      </c>
      <c r="B524" s="1" t="s">
        <v>94</v>
      </c>
      <c r="C524" s="1" t="s">
        <v>94</v>
      </c>
      <c r="D524" s="1" t="s">
        <v>77</v>
      </c>
      <c r="E524" s="1" t="s">
        <v>2868</v>
      </c>
      <c r="F524" s="1" t="s">
        <v>2024</v>
      </c>
      <c r="G524" s="1" t="s">
        <v>2090</v>
      </c>
      <c r="H524" s="2" t="s">
        <v>2091</v>
      </c>
      <c r="I524" s="1" t="s">
        <v>3072</v>
      </c>
      <c r="K524" s="1" t="s">
        <v>2092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1</v>
      </c>
      <c r="R524" s="1">
        <v>0</v>
      </c>
      <c r="S524" s="1">
        <v>0</v>
      </c>
      <c r="T524" s="1">
        <f t="shared" si="16"/>
        <v>2</v>
      </c>
      <c r="U524" s="3" t="s">
        <v>101</v>
      </c>
      <c r="V524" s="3">
        <v>12</v>
      </c>
      <c r="W524" s="3" t="s">
        <v>131</v>
      </c>
      <c r="X524" s="3">
        <v>71</v>
      </c>
      <c r="Y524" s="3" t="s">
        <v>69</v>
      </c>
      <c r="Z524" s="3" t="s">
        <v>954</v>
      </c>
      <c r="AA524" s="3" t="s">
        <v>105</v>
      </c>
      <c r="AB524" s="3" t="s">
        <v>105</v>
      </c>
      <c r="AC524" s="3" t="s">
        <v>73</v>
      </c>
      <c r="AD524" s="3" t="s">
        <v>74</v>
      </c>
      <c r="AE524" s="3">
        <v>0</v>
      </c>
      <c r="AF524" s="3"/>
      <c r="AG524" s="1"/>
      <c r="AH524" s="3">
        <v>1</v>
      </c>
      <c r="AI524" s="1">
        <v>0</v>
      </c>
      <c r="AJ524" s="3">
        <v>0</v>
      </c>
      <c r="AK524" s="1">
        <v>0</v>
      </c>
      <c r="AL524" s="5">
        <v>0</v>
      </c>
      <c r="AM524" s="1">
        <v>0</v>
      </c>
      <c r="AN524" s="1">
        <v>0</v>
      </c>
      <c r="AO524" s="1">
        <v>1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1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5">
        <f t="shared" si="17"/>
        <v>1</v>
      </c>
      <c r="BO524" s="1">
        <v>0</v>
      </c>
      <c r="BR524" s="1">
        <v>0</v>
      </c>
      <c r="BS524" s="4">
        <v>66</v>
      </c>
      <c r="BV524" s="5"/>
    </row>
    <row r="525" spans="1:74" x14ac:dyDescent="0.25">
      <c r="A525" s="3" t="s">
        <v>66</v>
      </c>
      <c r="B525" s="1" t="s">
        <v>94</v>
      </c>
      <c r="C525" s="1" t="s">
        <v>94</v>
      </c>
      <c r="D525" s="1" t="s">
        <v>77</v>
      </c>
      <c r="E525" s="1" t="s">
        <v>2866</v>
      </c>
      <c r="F525" s="1" t="s">
        <v>2093</v>
      </c>
      <c r="G525" s="1" t="s">
        <v>2094</v>
      </c>
      <c r="H525" s="2" t="s">
        <v>2095</v>
      </c>
      <c r="I525" s="1" t="s">
        <v>2936</v>
      </c>
      <c r="K525" s="1" t="s">
        <v>2096</v>
      </c>
      <c r="L525" s="1">
        <v>1</v>
      </c>
      <c r="M525" s="1">
        <v>1</v>
      </c>
      <c r="N525" s="1">
        <v>0</v>
      </c>
      <c r="O525" s="1">
        <v>0</v>
      </c>
      <c r="P525" s="1">
        <v>0</v>
      </c>
      <c r="Q525" s="1">
        <v>1</v>
      </c>
      <c r="R525" s="1">
        <v>0</v>
      </c>
      <c r="S525" s="1">
        <v>0</v>
      </c>
      <c r="T525" s="1">
        <f t="shared" si="16"/>
        <v>3</v>
      </c>
      <c r="U525" s="3" t="s">
        <v>91</v>
      </c>
      <c r="V525" s="3">
        <v>650</v>
      </c>
      <c r="W525" s="3" t="s">
        <v>131</v>
      </c>
      <c r="X525" s="3">
        <v>94</v>
      </c>
      <c r="Y525" s="3" t="s">
        <v>69</v>
      </c>
      <c r="Z525" s="3" t="s">
        <v>184</v>
      </c>
      <c r="AA525" s="3" t="s">
        <v>105</v>
      </c>
      <c r="AB525" s="3" t="s">
        <v>105</v>
      </c>
      <c r="AC525" s="3" t="s">
        <v>73</v>
      </c>
      <c r="AD525" s="3" t="s">
        <v>74</v>
      </c>
      <c r="AE525" s="3">
        <v>0</v>
      </c>
      <c r="AF525" s="3"/>
      <c r="AG525" s="1" t="s">
        <v>212</v>
      </c>
      <c r="AH525" s="3">
        <v>1</v>
      </c>
      <c r="AI525" s="1">
        <v>0</v>
      </c>
      <c r="AJ525" s="3">
        <v>0</v>
      </c>
      <c r="AK525" s="1">
        <v>0</v>
      </c>
      <c r="AL525" s="5">
        <v>0</v>
      </c>
      <c r="AM525" s="1">
        <v>1</v>
      </c>
      <c r="AN525" s="1">
        <v>1</v>
      </c>
      <c r="AO525" s="1">
        <v>1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5">
        <v>0</v>
      </c>
      <c r="AV525" s="1">
        <v>1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1</v>
      </c>
      <c r="BD525" s="1">
        <v>0</v>
      </c>
      <c r="BE525" s="1">
        <v>1</v>
      </c>
      <c r="BF525" s="1">
        <v>0</v>
      </c>
      <c r="BG525" s="1">
        <v>0</v>
      </c>
      <c r="BH525" s="1">
        <v>1</v>
      </c>
      <c r="BI525" s="1">
        <v>0</v>
      </c>
      <c r="BJ525" s="1">
        <v>0</v>
      </c>
      <c r="BK525" s="1">
        <v>1</v>
      </c>
      <c r="BL525" s="1">
        <v>0</v>
      </c>
      <c r="BM525" s="1">
        <v>0</v>
      </c>
      <c r="BN525" s="5">
        <f t="shared" si="17"/>
        <v>5</v>
      </c>
      <c r="BO525" s="1">
        <v>0</v>
      </c>
      <c r="BR525" s="1">
        <v>0</v>
      </c>
      <c r="BS525" s="4">
        <v>66</v>
      </c>
      <c r="BV525" s="5"/>
    </row>
    <row r="526" spans="1:74" x14ac:dyDescent="0.25">
      <c r="A526" s="3" t="s">
        <v>100</v>
      </c>
      <c r="B526" s="1" t="s">
        <v>94</v>
      </c>
      <c r="C526" s="1" t="s">
        <v>94</v>
      </c>
      <c r="D526" s="1" t="s">
        <v>77</v>
      </c>
      <c r="E526" s="1" t="s">
        <v>2866</v>
      </c>
      <c r="F526" s="1" t="s">
        <v>2093</v>
      </c>
      <c r="G526" s="1" t="s">
        <v>2097</v>
      </c>
      <c r="H526" s="2" t="s">
        <v>3194</v>
      </c>
      <c r="I526" s="1" t="s">
        <v>3073</v>
      </c>
      <c r="J526" s="1" t="s">
        <v>2098</v>
      </c>
      <c r="K526" s="1" t="s">
        <v>2099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1</v>
      </c>
      <c r="R526" s="1">
        <v>1</v>
      </c>
      <c r="S526" s="1">
        <v>0</v>
      </c>
      <c r="T526" s="1">
        <f t="shared" si="16"/>
        <v>3</v>
      </c>
      <c r="U526" s="3" t="s">
        <v>81</v>
      </c>
      <c r="V526" s="3">
        <v>75</v>
      </c>
      <c r="W526" s="3" t="s">
        <v>68</v>
      </c>
      <c r="X526" s="3">
        <v>30</v>
      </c>
      <c r="Y526" s="3" t="s">
        <v>69</v>
      </c>
      <c r="Z526" s="3" t="s">
        <v>104</v>
      </c>
      <c r="AA526" s="3" t="s">
        <v>105</v>
      </c>
      <c r="AB526" s="3" t="s">
        <v>105</v>
      </c>
      <c r="AC526" s="3" t="s">
        <v>73</v>
      </c>
      <c r="AD526" s="3" t="s">
        <v>74</v>
      </c>
      <c r="AE526" s="3">
        <v>0</v>
      </c>
      <c r="AF526" s="3"/>
      <c r="AG526" s="1" t="s">
        <v>1031</v>
      </c>
      <c r="AH526" s="3">
        <v>1</v>
      </c>
      <c r="AI526" s="1">
        <v>0</v>
      </c>
      <c r="AJ526" s="3">
        <v>0</v>
      </c>
      <c r="AK526" s="1">
        <v>0</v>
      </c>
      <c r="AL526" s="5">
        <v>0</v>
      </c>
      <c r="AM526" s="1">
        <v>0</v>
      </c>
      <c r="AN526" s="1">
        <v>0</v>
      </c>
      <c r="AO526" s="1">
        <v>1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5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1</v>
      </c>
      <c r="BF526" s="1">
        <v>0</v>
      </c>
      <c r="BG526" s="1">
        <v>1</v>
      </c>
      <c r="BH526" s="1">
        <v>0</v>
      </c>
      <c r="BI526" s="1">
        <v>1</v>
      </c>
      <c r="BJ526" s="1">
        <v>0</v>
      </c>
      <c r="BK526" s="1">
        <v>0</v>
      </c>
      <c r="BL526" s="1">
        <v>0</v>
      </c>
      <c r="BM526" s="1">
        <v>0</v>
      </c>
      <c r="BN526" s="5">
        <f t="shared" si="17"/>
        <v>4</v>
      </c>
      <c r="BO526" s="1">
        <v>0</v>
      </c>
      <c r="BR526" s="1">
        <v>0</v>
      </c>
      <c r="BS526" s="4" t="s">
        <v>1330</v>
      </c>
      <c r="BT526" s="1" t="s">
        <v>114</v>
      </c>
      <c r="BV526" s="5"/>
    </row>
    <row r="527" spans="1:74" x14ac:dyDescent="0.25">
      <c r="A527" s="3" t="s">
        <v>100</v>
      </c>
      <c r="B527" s="1" t="s">
        <v>94</v>
      </c>
      <c r="C527" s="1" t="s">
        <v>94</v>
      </c>
      <c r="D527" s="1" t="s">
        <v>77</v>
      </c>
      <c r="E527" s="1" t="s">
        <v>2866</v>
      </c>
      <c r="F527" s="3" t="s">
        <v>2093</v>
      </c>
      <c r="G527" s="3" t="s">
        <v>2097</v>
      </c>
      <c r="H527" s="2" t="s">
        <v>3195</v>
      </c>
      <c r="I527" s="3"/>
      <c r="J527" s="3"/>
      <c r="K527" s="3"/>
      <c r="L527" s="3">
        <v>1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0</v>
      </c>
      <c r="S527" s="3">
        <v>0</v>
      </c>
      <c r="T527" s="1">
        <f t="shared" si="16"/>
        <v>6</v>
      </c>
      <c r="U527" s="3" t="s">
        <v>91</v>
      </c>
      <c r="V527" s="3"/>
      <c r="W527" s="3" t="s">
        <v>131</v>
      </c>
      <c r="X527" s="3"/>
      <c r="Y527" s="3" t="s">
        <v>69</v>
      </c>
      <c r="Z527" s="3" t="s">
        <v>8</v>
      </c>
      <c r="AA527" s="3" t="s">
        <v>105</v>
      </c>
      <c r="AB527" s="3" t="s">
        <v>105</v>
      </c>
      <c r="AC527" s="3" t="s">
        <v>73</v>
      </c>
      <c r="AD527" s="3" t="s">
        <v>74</v>
      </c>
      <c r="AE527" s="3">
        <v>0</v>
      </c>
      <c r="AF527" s="3"/>
      <c r="AG527" s="1"/>
      <c r="AH527" s="3">
        <v>1</v>
      </c>
      <c r="AI527" s="1">
        <v>0</v>
      </c>
      <c r="AJ527" s="3">
        <v>0</v>
      </c>
      <c r="AK527" s="1">
        <v>0</v>
      </c>
      <c r="AL527" s="5">
        <v>0</v>
      </c>
      <c r="AM527" s="1">
        <v>1</v>
      </c>
      <c r="AN527" s="1">
        <v>1</v>
      </c>
      <c r="AO527" s="1">
        <v>0</v>
      </c>
      <c r="AP527" s="1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s="3">
        <v>1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1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0</v>
      </c>
      <c r="BL527" s="3">
        <v>0</v>
      </c>
      <c r="BM527" s="3">
        <v>0</v>
      </c>
      <c r="BN527" s="5">
        <f t="shared" si="17"/>
        <v>2</v>
      </c>
      <c r="BO527" s="3">
        <v>0</v>
      </c>
      <c r="BP527" s="1">
        <v>0</v>
      </c>
      <c r="BR527" s="3">
        <v>0</v>
      </c>
      <c r="BS527" s="3"/>
      <c r="BT527" s="3" t="s">
        <v>305</v>
      </c>
      <c r="BU527" s="3">
        <v>0</v>
      </c>
      <c r="BV527" s="3"/>
    </row>
    <row r="528" spans="1:74" x14ac:dyDescent="0.25">
      <c r="A528" s="3" t="s">
        <v>100</v>
      </c>
      <c r="B528" s="1" t="s">
        <v>94</v>
      </c>
      <c r="C528" s="1" t="s">
        <v>94</v>
      </c>
      <c r="D528" s="1" t="s">
        <v>77</v>
      </c>
      <c r="E528" s="1" t="s">
        <v>2866</v>
      </c>
      <c r="F528" s="1" t="s">
        <v>2093</v>
      </c>
      <c r="G528" s="1" t="s">
        <v>2100</v>
      </c>
      <c r="H528" s="2" t="s">
        <v>2101</v>
      </c>
      <c r="I528" s="1" t="s">
        <v>3074</v>
      </c>
      <c r="K528" s="1" t="s">
        <v>2102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1</v>
      </c>
      <c r="R528" s="1">
        <v>0</v>
      </c>
      <c r="S528" s="1">
        <v>0</v>
      </c>
      <c r="T528" s="1">
        <f t="shared" si="16"/>
        <v>1</v>
      </c>
      <c r="U528" s="3" t="s">
        <v>101</v>
      </c>
      <c r="V528" s="3">
        <v>15</v>
      </c>
      <c r="W528" s="3" t="s">
        <v>102</v>
      </c>
      <c r="X528" s="3">
        <v>10.199999999999999</v>
      </c>
      <c r="Y528" s="3" t="s">
        <v>69</v>
      </c>
      <c r="Z528" s="3" t="s">
        <v>104</v>
      </c>
      <c r="AA528" s="3" t="s">
        <v>105</v>
      </c>
      <c r="AB528" s="3" t="s">
        <v>105</v>
      </c>
      <c r="AC528" s="3" t="s">
        <v>73</v>
      </c>
      <c r="AD528" s="3" t="s">
        <v>74</v>
      </c>
      <c r="AE528" s="3">
        <v>0</v>
      </c>
      <c r="AF528" s="3"/>
      <c r="AG528" s="1" t="s">
        <v>212</v>
      </c>
      <c r="AH528" s="3">
        <v>1</v>
      </c>
      <c r="AI528" s="1">
        <v>0</v>
      </c>
      <c r="AJ528" s="3">
        <v>0</v>
      </c>
      <c r="AK528" s="1">
        <v>0</v>
      </c>
      <c r="AL528" s="5">
        <v>0</v>
      </c>
      <c r="AM528" s="1">
        <v>0</v>
      </c>
      <c r="AN528" s="1">
        <v>0</v>
      </c>
      <c r="AO528" s="1">
        <v>1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1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5">
        <f t="shared" si="17"/>
        <v>1</v>
      </c>
      <c r="BO528" s="1">
        <v>0</v>
      </c>
      <c r="BR528" s="1">
        <v>0</v>
      </c>
      <c r="BS528" s="4">
        <v>66</v>
      </c>
      <c r="BV528" s="5"/>
    </row>
    <row r="529" spans="1:74" x14ac:dyDescent="0.25">
      <c r="A529" s="3" t="s">
        <v>100</v>
      </c>
      <c r="B529" s="1" t="s">
        <v>94</v>
      </c>
      <c r="C529" s="1" t="s">
        <v>94</v>
      </c>
      <c r="D529" s="1" t="s">
        <v>77</v>
      </c>
      <c r="E529" s="1" t="s">
        <v>2866</v>
      </c>
      <c r="F529" s="1" t="s">
        <v>2093</v>
      </c>
      <c r="G529" s="1" t="s">
        <v>2100</v>
      </c>
      <c r="H529" s="2" t="s">
        <v>2103</v>
      </c>
      <c r="I529" s="1" t="s">
        <v>3074</v>
      </c>
      <c r="K529" s="1" t="s">
        <v>2104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1</v>
      </c>
      <c r="R529" s="1">
        <v>0</v>
      </c>
      <c r="S529" s="1">
        <v>0</v>
      </c>
      <c r="T529" s="1">
        <f t="shared" si="16"/>
        <v>1</v>
      </c>
      <c r="U529" s="3" t="s">
        <v>101</v>
      </c>
      <c r="V529" s="3">
        <v>15</v>
      </c>
      <c r="W529" s="3" t="s">
        <v>203</v>
      </c>
      <c r="X529" s="3">
        <v>7.5</v>
      </c>
      <c r="Y529" s="3" t="s">
        <v>69</v>
      </c>
      <c r="Z529" s="3" t="s">
        <v>104</v>
      </c>
      <c r="AA529" s="3" t="s">
        <v>105</v>
      </c>
      <c r="AB529" s="3" t="s">
        <v>105</v>
      </c>
      <c r="AC529" s="3" t="s">
        <v>73</v>
      </c>
      <c r="AD529" s="3" t="s">
        <v>74</v>
      </c>
      <c r="AE529" s="3">
        <v>0</v>
      </c>
      <c r="AF529" s="3"/>
      <c r="AG529" s="1"/>
      <c r="AH529" s="3">
        <v>1</v>
      </c>
      <c r="AI529" s="1">
        <v>0</v>
      </c>
      <c r="AJ529" s="3">
        <v>0</v>
      </c>
      <c r="AK529" s="1">
        <v>0</v>
      </c>
      <c r="AL529" s="5">
        <v>0</v>
      </c>
      <c r="AM529" s="1">
        <v>0</v>
      </c>
      <c r="AN529" s="1">
        <v>0</v>
      </c>
      <c r="AO529" s="1">
        <v>1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1</v>
      </c>
      <c r="BL529" s="1">
        <v>0</v>
      </c>
      <c r="BM529" s="1">
        <v>0</v>
      </c>
      <c r="BN529" s="5">
        <f t="shared" si="17"/>
        <v>1</v>
      </c>
      <c r="BO529" s="1">
        <v>0</v>
      </c>
      <c r="BR529" s="1">
        <v>0</v>
      </c>
      <c r="BS529" s="4">
        <v>66</v>
      </c>
      <c r="BV529" s="5"/>
    </row>
    <row r="530" spans="1:74" x14ac:dyDescent="0.25">
      <c r="A530" s="3" t="s">
        <v>100</v>
      </c>
      <c r="B530" s="1" t="s">
        <v>94</v>
      </c>
      <c r="C530" s="1" t="s">
        <v>94</v>
      </c>
      <c r="D530" s="1" t="s">
        <v>77</v>
      </c>
      <c r="E530" s="1" t="s">
        <v>2866</v>
      </c>
      <c r="F530" s="1" t="s">
        <v>2093</v>
      </c>
      <c r="G530" s="1" t="s">
        <v>2105</v>
      </c>
      <c r="H530" s="2" t="s">
        <v>2106</v>
      </c>
      <c r="I530" s="1" t="s">
        <v>2107</v>
      </c>
      <c r="J530" s="1" t="s">
        <v>2108</v>
      </c>
      <c r="K530" s="1" t="s">
        <v>2109</v>
      </c>
      <c r="L530" s="1">
        <v>1</v>
      </c>
      <c r="M530" s="1">
        <v>1</v>
      </c>
      <c r="N530" s="1">
        <v>0</v>
      </c>
      <c r="O530" s="1">
        <v>1</v>
      </c>
      <c r="P530" s="1">
        <v>1</v>
      </c>
      <c r="Q530" s="1">
        <v>1</v>
      </c>
      <c r="R530" s="1">
        <v>0</v>
      </c>
      <c r="S530" s="1">
        <v>0</v>
      </c>
      <c r="T530" s="1">
        <f t="shared" si="16"/>
        <v>5</v>
      </c>
      <c r="U530" s="3" t="s">
        <v>91</v>
      </c>
      <c r="V530" s="3">
        <v>200</v>
      </c>
      <c r="W530" s="3" t="s">
        <v>68</v>
      </c>
      <c r="X530" s="3">
        <v>31</v>
      </c>
      <c r="Y530" s="3" t="s">
        <v>69</v>
      </c>
      <c r="Z530" s="3" t="s">
        <v>229</v>
      </c>
      <c r="AA530" s="3" t="s">
        <v>105</v>
      </c>
      <c r="AB530" s="3" t="s">
        <v>105</v>
      </c>
      <c r="AC530" s="3" t="s">
        <v>73</v>
      </c>
      <c r="AD530" s="3" t="s">
        <v>74</v>
      </c>
      <c r="AE530" s="3">
        <v>0</v>
      </c>
      <c r="AF530" s="3"/>
      <c r="AG530" s="1" t="s">
        <v>188</v>
      </c>
      <c r="AH530" s="3">
        <v>1</v>
      </c>
      <c r="AI530" s="1">
        <v>1</v>
      </c>
      <c r="AJ530" s="3">
        <v>0</v>
      </c>
      <c r="AK530" s="1">
        <v>0</v>
      </c>
      <c r="AL530" s="5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5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1</v>
      </c>
      <c r="BF530" s="1">
        <v>1</v>
      </c>
      <c r="BG530" s="1">
        <v>1</v>
      </c>
      <c r="BH530" s="1">
        <v>0</v>
      </c>
      <c r="BI530" s="1">
        <v>1</v>
      </c>
      <c r="BJ530" s="1">
        <v>0</v>
      </c>
      <c r="BK530" s="1">
        <v>1</v>
      </c>
      <c r="BL530" s="1">
        <v>1</v>
      </c>
      <c r="BM530" s="1">
        <v>1</v>
      </c>
      <c r="BN530" s="5">
        <f t="shared" si="17"/>
        <v>7</v>
      </c>
      <c r="BO530" s="1">
        <v>0</v>
      </c>
      <c r="BP530" s="1">
        <v>1</v>
      </c>
      <c r="BR530" s="1">
        <v>0</v>
      </c>
      <c r="BS530" s="4" t="s">
        <v>2110</v>
      </c>
      <c r="BT530" s="1" t="s">
        <v>2111</v>
      </c>
      <c r="BV530" s="5"/>
    </row>
    <row r="531" spans="1:74" x14ac:dyDescent="0.25">
      <c r="A531" s="3" t="s">
        <v>66</v>
      </c>
      <c r="B531" s="1" t="s">
        <v>94</v>
      </c>
      <c r="C531" s="1" t="s">
        <v>59</v>
      </c>
      <c r="D531" s="1" t="s">
        <v>77</v>
      </c>
      <c r="E531" s="1" t="s">
        <v>2851</v>
      </c>
      <c r="F531" s="3" t="s">
        <v>2112</v>
      </c>
      <c r="G531" s="3" t="s">
        <v>2113</v>
      </c>
      <c r="H531" s="2" t="s">
        <v>2114</v>
      </c>
      <c r="I531" s="3" t="s">
        <v>2115</v>
      </c>
      <c r="J531" s="3"/>
      <c r="K531" s="3"/>
      <c r="L531" s="3">
        <v>0</v>
      </c>
      <c r="M531" s="3">
        <v>0</v>
      </c>
      <c r="N531" s="3">
        <v>1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1">
        <f t="shared" si="16"/>
        <v>1</v>
      </c>
      <c r="U531" s="3" t="s">
        <v>91</v>
      </c>
      <c r="V531" s="3">
        <v>275</v>
      </c>
      <c r="W531" s="3" t="s">
        <v>102</v>
      </c>
      <c r="X531" s="3">
        <v>19</v>
      </c>
      <c r="Y531" s="3" t="s">
        <v>103</v>
      </c>
      <c r="Z531" s="3" t="s">
        <v>104</v>
      </c>
      <c r="AA531" s="3" t="s">
        <v>185</v>
      </c>
      <c r="AB531" s="3" t="s">
        <v>242</v>
      </c>
      <c r="AC531" s="3" t="s">
        <v>187</v>
      </c>
      <c r="AD531" s="3" t="s">
        <v>74</v>
      </c>
      <c r="AE531" s="3">
        <v>0</v>
      </c>
      <c r="AF531" s="3"/>
      <c r="AG531" s="1"/>
      <c r="AH531" s="3">
        <v>1</v>
      </c>
      <c r="AI531" s="1">
        <v>0</v>
      </c>
      <c r="AJ531" s="3">
        <v>0</v>
      </c>
      <c r="AK531" s="1">
        <v>0</v>
      </c>
      <c r="AL531" s="5">
        <v>0</v>
      </c>
      <c r="AM531" s="1">
        <v>0</v>
      </c>
      <c r="AN531" s="1">
        <v>0</v>
      </c>
      <c r="AO531" s="1">
        <v>1</v>
      </c>
      <c r="AP531" s="1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1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1</v>
      </c>
      <c r="BI531" s="3">
        <v>1</v>
      </c>
      <c r="BJ531" s="3">
        <v>0</v>
      </c>
      <c r="BK531" s="3">
        <v>0</v>
      </c>
      <c r="BL531" s="3">
        <v>0</v>
      </c>
      <c r="BM531" s="3">
        <v>0</v>
      </c>
      <c r="BN531" s="5">
        <f t="shared" si="17"/>
        <v>2</v>
      </c>
      <c r="BO531" s="3">
        <v>0</v>
      </c>
      <c r="BP531" s="3"/>
      <c r="BQ531" s="3"/>
      <c r="BR531" s="3">
        <v>0</v>
      </c>
      <c r="BS531" s="3" t="s">
        <v>159</v>
      </c>
      <c r="BT531" s="3" t="s">
        <v>305</v>
      </c>
      <c r="BU531" s="3">
        <v>0</v>
      </c>
      <c r="BV531" s="3"/>
    </row>
    <row r="532" spans="1:74" x14ac:dyDescent="0.25">
      <c r="A532" s="3" t="s">
        <v>66</v>
      </c>
      <c r="B532" s="1" t="s">
        <v>94</v>
      </c>
      <c r="C532" s="1" t="s">
        <v>59</v>
      </c>
      <c r="D532" s="1" t="s">
        <v>77</v>
      </c>
      <c r="E532" s="1" t="s">
        <v>2851</v>
      </c>
      <c r="F532" s="1" t="s">
        <v>2112</v>
      </c>
      <c r="G532" s="1" t="s">
        <v>2116</v>
      </c>
      <c r="H532" s="2" t="s">
        <v>2117</v>
      </c>
      <c r="I532" s="1" t="s">
        <v>2122</v>
      </c>
      <c r="J532" s="1" t="s">
        <v>2119</v>
      </c>
      <c r="L532" s="1">
        <v>0</v>
      </c>
      <c r="M532" s="1">
        <v>0</v>
      </c>
      <c r="N532" s="1">
        <v>1</v>
      </c>
      <c r="O532" s="1">
        <v>0</v>
      </c>
      <c r="P532" s="1">
        <v>0</v>
      </c>
      <c r="Q532" s="1">
        <v>1</v>
      </c>
      <c r="R532" s="1">
        <v>0</v>
      </c>
      <c r="S532" s="1">
        <v>0</v>
      </c>
      <c r="T532" s="1">
        <f t="shared" ref="T532:T595" si="18">SUM(L532:S532)</f>
        <v>2</v>
      </c>
      <c r="U532" s="3" t="s">
        <v>101</v>
      </c>
      <c r="V532" s="3">
        <v>65</v>
      </c>
      <c r="W532" s="3" t="s">
        <v>102</v>
      </c>
      <c r="X532" s="3">
        <v>14</v>
      </c>
      <c r="Y532" s="3" t="s">
        <v>103</v>
      </c>
      <c r="Z532" s="3" t="s">
        <v>192</v>
      </c>
      <c r="AA532" s="3" t="s">
        <v>185</v>
      </c>
      <c r="AB532" s="3" t="s">
        <v>242</v>
      </c>
      <c r="AC532" s="3" t="s">
        <v>187</v>
      </c>
      <c r="AD532" s="3" t="s">
        <v>74</v>
      </c>
      <c r="AE532" s="3">
        <v>0</v>
      </c>
      <c r="AF532" s="3"/>
      <c r="AG532" s="1" t="s">
        <v>188</v>
      </c>
      <c r="AH532" s="3">
        <v>1</v>
      </c>
      <c r="AI532" s="1">
        <v>0</v>
      </c>
      <c r="AJ532" s="3">
        <v>1</v>
      </c>
      <c r="AK532" s="1">
        <v>1</v>
      </c>
      <c r="AL532" s="5">
        <v>1</v>
      </c>
      <c r="AM532" s="1">
        <v>1</v>
      </c>
      <c r="AN532" s="1">
        <v>1</v>
      </c>
      <c r="AO532" s="1">
        <v>1</v>
      </c>
      <c r="AP532" s="1">
        <v>1</v>
      </c>
      <c r="AQ532" s="1">
        <v>0</v>
      </c>
      <c r="AR532" s="1">
        <v>1</v>
      </c>
      <c r="AS532" s="1">
        <v>0</v>
      </c>
      <c r="AT532" s="1">
        <v>1</v>
      </c>
      <c r="AU532" s="1">
        <v>0</v>
      </c>
      <c r="AV532" s="1">
        <v>1</v>
      </c>
      <c r="AW532" s="1">
        <v>1</v>
      </c>
      <c r="AX532" s="1">
        <v>1</v>
      </c>
      <c r="AY532" s="1">
        <v>1</v>
      </c>
      <c r="AZ532" s="1">
        <v>1</v>
      </c>
      <c r="BA532" s="1">
        <v>1</v>
      </c>
      <c r="BB532" s="1">
        <v>1</v>
      </c>
      <c r="BC532" s="1">
        <v>1</v>
      </c>
      <c r="BD532" s="1">
        <v>1</v>
      </c>
      <c r="BE532" s="1">
        <v>1</v>
      </c>
      <c r="BF532" s="1">
        <v>1</v>
      </c>
      <c r="BG532" s="1">
        <v>1</v>
      </c>
      <c r="BH532" s="7">
        <v>1</v>
      </c>
      <c r="BI532" s="1">
        <v>1</v>
      </c>
      <c r="BJ532" s="1">
        <v>0</v>
      </c>
      <c r="BK532" s="1">
        <v>0</v>
      </c>
      <c r="BL532" s="1">
        <v>0</v>
      </c>
      <c r="BM532" s="1">
        <v>0</v>
      </c>
      <c r="BN532" s="5">
        <f t="shared" si="17"/>
        <v>16</v>
      </c>
      <c r="BO532" s="1">
        <v>1</v>
      </c>
      <c r="BP532" s="1">
        <v>1</v>
      </c>
      <c r="BR532" s="1">
        <v>0</v>
      </c>
      <c r="BS532" s="4" t="s">
        <v>2120</v>
      </c>
      <c r="BT532" s="1" t="s">
        <v>114</v>
      </c>
      <c r="BV532" s="5"/>
    </row>
    <row r="533" spans="1:74" x14ac:dyDescent="0.25">
      <c r="A533" s="3" t="s">
        <v>66</v>
      </c>
      <c r="B533" s="1" t="s">
        <v>94</v>
      </c>
      <c r="C533" s="1" t="s">
        <v>59</v>
      </c>
      <c r="D533" s="1" t="s">
        <v>77</v>
      </c>
      <c r="E533" s="1" t="s">
        <v>2851</v>
      </c>
      <c r="F533" s="1" t="s">
        <v>2112</v>
      </c>
      <c r="G533" s="1" t="s">
        <v>2116</v>
      </c>
      <c r="H533" s="2" t="s">
        <v>2121</v>
      </c>
      <c r="I533" s="1" t="s">
        <v>3075</v>
      </c>
      <c r="L533" s="1">
        <v>0</v>
      </c>
      <c r="M533" s="1">
        <v>0</v>
      </c>
      <c r="N533" s="1">
        <v>1</v>
      </c>
      <c r="O533" s="1">
        <v>0</v>
      </c>
      <c r="P533" s="1">
        <v>1</v>
      </c>
      <c r="Q533" s="1">
        <v>1</v>
      </c>
      <c r="R533" s="1">
        <v>0</v>
      </c>
      <c r="S533" s="1">
        <v>0</v>
      </c>
      <c r="T533" s="1">
        <f t="shared" si="18"/>
        <v>3</v>
      </c>
      <c r="U533" s="3" t="s">
        <v>101</v>
      </c>
      <c r="V533" s="3">
        <v>12</v>
      </c>
      <c r="W533" s="3" t="s">
        <v>102</v>
      </c>
      <c r="X533" s="3">
        <v>14</v>
      </c>
      <c r="Y533" s="3" t="s">
        <v>103</v>
      </c>
      <c r="Z533" s="3" t="s">
        <v>104</v>
      </c>
      <c r="AA533" s="3" t="s">
        <v>185</v>
      </c>
      <c r="AB533" s="3" t="s">
        <v>242</v>
      </c>
      <c r="AC533" s="3" t="s">
        <v>187</v>
      </c>
      <c r="AD533" s="3" t="s">
        <v>74</v>
      </c>
      <c r="AE533" s="3">
        <v>0</v>
      </c>
      <c r="AF533" s="3"/>
      <c r="AG533" s="1" t="s">
        <v>188</v>
      </c>
      <c r="AH533" s="3">
        <v>1</v>
      </c>
      <c r="AI533" s="1">
        <v>0</v>
      </c>
      <c r="AJ533" s="3">
        <v>1</v>
      </c>
      <c r="AK533" s="1">
        <v>0</v>
      </c>
      <c r="AL533" s="5">
        <v>0</v>
      </c>
      <c r="AM533" s="1">
        <v>1</v>
      </c>
      <c r="AN533" s="1">
        <v>1</v>
      </c>
      <c r="AO533" s="1">
        <v>1</v>
      </c>
      <c r="AP533" s="1">
        <v>1</v>
      </c>
      <c r="AQ533" s="1">
        <v>0</v>
      </c>
      <c r="AR533" s="1">
        <v>1</v>
      </c>
      <c r="AS533" s="1">
        <v>0</v>
      </c>
      <c r="AT533" s="1">
        <v>0</v>
      </c>
      <c r="AU533" s="1">
        <v>0</v>
      </c>
      <c r="AV533" s="1">
        <v>1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1</v>
      </c>
      <c r="BD533" s="1">
        <v>1</v>
      </c>
      <c r="BE533" s="1">
        <v>1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5">
        <f t="shared" si="17"/>
        <v>5</v>
      </c>
      <c r="BO533" s="1">
        <v>0</v>
      </c>
      <c r="BR533" s="1">
        <v>0</v>
      </c>
      <c r="BS533" s="4">
        <v>49</v>
      </c>
      <c r="BT533" s="1" t="s">
        <v>114</v>
      </c>
      <c r="BV533" s="5"/>
    </row>
    <row r="534" spans="1:74" x14ac:dyDescent="0.25">
      <c r="A534" s="3" t="s">
        <v>66</v>
      </c>
      <c r="B534" s="1" t="s">
        <v>94</v>
      </c>
      <c r="C534" s="1" t="s">
        <v>59</v>
      </c>
      <c r="D534" s="1" t="s">
        <v>77</v>
      </c>
      <c r="E534" s="1" t="s">
        <v>2851</v>
      </c>
      <c r="F534" s="1" t="s">
        <v>2112</v>
      </c>
      <c r="G534" s="1" t="s">
        <v>2116</v>
      </c>
      <c r="H534" s="2" t="s">
        <v>3193</v>
      </c>
      <c r="I534" s="1" t="s">
        <v>2122</v>
      </c>
      <c r="K534" s="1" t="s">
        <v>2123</v>
      </c>
      <c r="L534" s="1">
        <v>0</v>
      </c>
      <c r="M534" s="1">
        <v>0</v>
      </c>
      <c r="N534" s="1">
        <v>1</v>
      </c>
      <c r="O534" s="1">
        <v>0</v>
      </c>
      <c r="P534" s="1">
        <v>0</v>
      </c>
      <c r="Q534" s="1">
        <v>1</v>
      </c>
      <c r="R534" s="1">
        <v>0</v>
      </c>
      <c r="S534" s="1">
        <v>0</v>
      </c>
      <c r="T534" s="1">
        <f t="shared" si="18"/>
        <v>2</v>
      </c>
      <c r="U534" s="3" t="s">
        <v>67</v>
      </c>
      <c r="V534" s="3">
        <v>40</v>
      </c>
      <c r="W534" s="3" t="s">
        <v>203</v>
      </c>
      <c r="X534" s="3">
        <v>10</v>
      </c>
      <c r="Y534" s="3" t="s">
        <v>103</v>
      </c>
      <c r="Z534" s="3" t="s">
        <v>360</v>
      </c>
      <c r="AA534" s="3" t="s">
        <v>185</v>
      </c>
      <c r="AB534" s="3" t="s">
        <v>242</v>
      </c>
      <c r="AC534" s="3" t="s">
        <v>187</v>
      </c>
      <c r="AD534" s="3" t="s">
        <v>74</v>
      </c>
      <c r="AE534" s="3">
        <v>0</v>
      </c>
      <c r="AF534" s="3"/>
      <c r="AG534" s="1" t="s">
        <v>188</v>
      </c>
      <c r="AH534" s="3">
        <v>1</v>
      </c>
      <c r="AI534" s="1">
        <v>0</v>
      </c>
      <c r="AJ534" s="3">
        <v>1</v>
      </c>
      <c r="AK534" s="1">
        <v>0</v>
      </c>
      <c r="AL534" s="5">
        <v>0</v>
      </c>
      <c r="AM534" s="1">
        <v>0</v>
      </c>
      <c r="AN534" s="1">
        <v>0</v>
      </c>
      <c r="AO534" s="1">
        <v>0</v>
      </c>
      <c r="AP534" s="1">
        <v>1</v>
      </c>
      <c r="AQ534" s="1">
        <v>1</v>
      </c>
      <c r="AR534" s="1">
        <v>1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5">
        <f t="shared" si="17"/>
        <v>2</v>
      </c>
      <c r="BO534" s="1">
        <v>1</v>
      </c>
      <c r="BP534" s="1">
        <v>1</v>
      </c>
      <c r="BR534" s="1">
        <v>0</v>
      </c>
      <c r="BS534" s="1"/>
      <c r="BV534" s="5"/>
    </row>
    <row r="535" spans="1:74" x14ac:dyDescent="0.25">
      <c r="A535" s="3" t="s">
        <v>66</v>
      </c>
      <c r="B535" s="1" t="s">
        <v>94</v>
      </c>
      <c r="C535" s="1" t="s">
        <v>59</v>
      </c>
      <c r="D535" s="1" t="s">
        <v>77</v>
      </c>
      <c r="E535" s="1" t="s">
        <v>2851</v>
      </c>
      <c r="F535" s="1" t="s">
        <v>2112</v>
      </c>
      <c r="G535" s="1" t="s">
        <v>2116</v>
      </c>
      <c r="H535" s="2" t="s">
        <v>2124</v>
      </c>
      <c r="I535" s="1" t="s">
        <v>2118</v>
      </c>
      <c r="K535" s="1" t="s">
        <v>2125</v>
      </c>
      <c r="L535" s="1">
        <v>0</v>
      </c>
      <c r="M535" s="1">
        <v>0</v>
      </c>
      <c r="N535" s="1">
        <v>1</v>
      </c>
      <c r="O535" s="1">
        <v>0</v>
      </c>
      <c r="P535" s="1">
        <v>0</v>
      </c>
      <c r="Q535" s="1">
        <v>1</v>
      </c>
      <c r="R535" s="1">
        <v>0</v>
      </c>
      <c r="S535" s="1">
        <v>0</v>
      </c>
      <c r="T535" s="1">
        <f t="shared" si="18"/>
        <v>2</v>
      </c>
      <c r="U535" s="3" t="s">
        <v>81</v>
      </c>
      <c r="V535" s="3">
        <v>69</v>
      </c>
      <c r="W535" s="3" t="s">
        <v>102</v>
      </c>
      <c r="X535" s="3">
        <v>11</v>
      </c>
      <c r="Y535" s="3" t="s">
        <v>103</v>
      </c>
      <c r="Z535" s="3" t="s">
        <v>8</v>
      </c>
      <c r="AA535" s="3" t="s">
        <v>185</v>
      </c>
      <c r="AB535" s="3" t="s">
        <v>242</v>
      </c>
      <c r="AC535" s="3" t="s">
        <v>187</v>
      </c>
      <c r="AD535" s="3" t="s">
        <v>74</v>
      </c>
      <c r="AE535" s="3">
        <v>0</v>
      </c>
      <c r="AF535" s="3"/>
      <c r="AG535" s="1" t="s">
        <v>212</v>
      </c>
      <c r="AH535" s="3">
        <v>1</v>
      </c>
      <c r="AI535" s="1">
        <v>0</v>
      </c>
      <c r="AJ535" s="3">
        <v>0</v>
      </c>
      <c r="AK535" s="1">
        <v>0</v>
      </c>
      <c r="AL535" s="5">
        <v>0</v>
      </c>
      <c r="AM535" s="1">
        <v>0</v>
      </c>
      <c r="AN535" s="1">
        <v>0</v>
      </c>
      <c r="AO535" s="1">
        <v>1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1</v>
      </c>
      <c r="BF535" s="1">
        <v>1</v>
      </c>
      <c r="BG535" s="1">
        <v>1</v>
      </c>
      <c r="BH535" s="1">
        <v>1</v>
      </c>
      <c r="BI535" s="1">
        <v>1</v>
      </c>
      <c r="BJ535" s="1">
        <v>0</v>
      </c>
      <c r="BK535" s="1">
        <v>0</v>
      </c>
      <c r="BL535" s="1">
        <v>0</v>
      </c>
      <c r="BM535" s="1">
        <v>0</v>
      </c>
      <c r="BN535" s="5">
        <f t="shared" si="17"/>
        <v>5</v>
      </c>
      <c r="BO535" s="1">
        <v>1</v>
      </c>
      <c r="BP535" s="1">
        <v>1</v>
      </c>
      <c r="BR535" s="1">
        <v>0</v>
      </c>
      <c r="BS535" s="4">
        <v>66</v>
      </c>
      <c r="BV535" s="5"/>
    </row>
    <row r="536" spans="1:74" x14ac:dyDescent="0.25">
      <c r="A536" s="3" t="s">
        <v>66</v>
      </c>
      <c r="B536" s="1" t="s">
        <v>94</v>
      </c>
      <c r="C536" s="1" t="s">
        <v>59</v>
      </c>
      <c r="D536" s="1" t="s">
        <v>77</v>
      </c>
      <c r="E536" s="1" t="s">
        <v>2851</v>
      </c>
      <c r="F536" s="1" t="s">
        <v>2112</v>
      </c>
      <c r="G536" s="1" t="s">
        <v>2116</v>
      </c>
      <c r="H536" s="2" t="s">
        <v>3105</v>
      </c>
      <c r="I536" s="1" t="s">
        <v>1871</v>
      </c>
      <c r="L536" s="1">
        <v>0</v>
      </c>
      <c r="M536" s="1">
        <v>0</v>
      </c>
      <c r="N536" s="1">
        <v>1</v>
      </c>
      <c r="O536" s="1">
        <v>0</v>
      </c>
      <c r="P536" s="1">
        <v>0</v>
      </c>
      <c r="Q536" s="1">
        <v>1</v>
      </c>
      <c r="R536" s="1">
        <v>0</v>
      </c>
      <c r="S536" s="1">
        <v>0</v>
      </c>
      <c r="T536" s="1">
        <f t="shared" si="18"/>
        <v>2</v>
      </c>
      <c r="U536" s="3" t="s">
        <v>67</v>
      </c>
      <c r="V536" s="3">
        <v>50</v>
      </c>
      <c r="W536" s="3" t="s">
        <v>102</v>
      </c>
      <c r="X536" s="3">
        <v>11</v>
      </c>
      <c r="Y536" s="3" t="s">
        <v>103</v>
      </c>
      <c r="Z536" s="3" t="s">
        <v>8</v>
      </c>
      <c r="AA536" s="3" t="s">
        <v>185</v>
      </c>
      <c r="AB536" s="3" t="s">
        <v>242</v>
      </c>
      <c r="AC536" s="3" t="s">
        <v>187</v>
      </c>
      <c r="AD536" s="3" t="s">
        <v>74</v>
      </c>
      <c r="AE536" s="3">
        <v>0</v>
      </c>
      <c r="AF536" s="3"/>
      <c r="AG536" s="1" t="s">
        <v>188</v>
      </c>
      <c r="AH536" s="3">
        <v>1</v>
      </c>
      <c r="AI536" s="1">
        <v>0</v>
      </c>
      <c r="AJ536" s="3">
        <v>0</v>
      </c>
      <c r="AK536" s="1">
        <v>0</v>
      </c>
      <c r="AL536" s="5">
        <v>0</v>
      </c>
      <c r="AM536" s="1">
        <v>0</v>
      </c>
      <c r="AN536" s="1">
        <v>0</v>
      </c>
      <c r="AO536" s="1">
        <v>1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5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1</v>
      </c>
      <c r="BD536" s="1">
        <v>0</v>
      </c>
      <c r="BE536" s="1">
        <v>1</v>
      </c>
      <c r="BF536" s="1">
        <v>1</v>
      </c>
      <c r="BG536" s="1">
        <v>1</v>
      </c>
      <c r="BH536" s="1">
        <v>1</v>
      </c>
      <c r="BI536" s="1">
        <v>1</v>
      </c>
      <c r="BJ536" s="1">
        <v>0</v>
      </c>
      <c r="BK536" s="1">
        <v>0</v>
      </c>
      <c r="BL536" s="1">
        <v>0</v>
      </c>
      <c r="BM536" s="1">
        <v>0</v>
      </c>
      <c r="BN536" s="5">
        <f t="shared" si="17"/>
        <v>6</v>
      </c>
      <c r="BO536" s="1">
        <v>1</v>
      </c>
      <c r="BP536" s="1">
        <v>1</v>
      </c>
      <c r="BR536" s="1">
        <v>0</v>
      </c>
      <c r="BS536" s="4" t="s">
        <v>2126</v>
      </c>
      <c r="BT536" s="1" t="s">
        <v>114</v>
      </c>
      <c r="BV536" s="5"/>
    </row>
    <row r="537" spans="1:74" x14ac:dyDescent="0.25">
      <c r="A537" s="3" t="s">
        <v>66</v>
      </c>
      <c r="B537" s="1" t="s">
        <v>94</v>
      </c>
      <c r="C537" s="1" t="s">
        <v>59</v>
      </c>
      <c r="D537" s="1" t="s">
        <v>77</v>
      </c>
      <c r="E537" s="1" t="s">
        <v>2851</v>
      </c>
      <c r="F537" s="1" t="s">
        <v>2112</v>
      </c>
      <c r="G537" s="1" t="s">
        <v>2116</v>
      </c>
      <c r="H537" s="2" t="s">
        <v>2127</v>
      </c>
      <c r="I537" s="1" t="s">
        <v>309</v>
      </c>
      <c r="K537" s="1" t="s">
        <v>2128</v>
      </c>
      <c r="L537" s="1">
        <v>0</v>
      </c>
      <c r="M537" s="1">
        <v>0</v>
      </c>
      <c r="N537" s="1">
        <v>1</v>
      </c>
      <c r="O537" s="1">
        <v>0</v>
      </c>
      <c r="P537" s="1">
        <v>0</v>
      </c>
      <c r="Q537" s="1">
        <v>1</v>
      </c>
      <c r="R537" s="1">
        <v>0</v>
      </c>
      <c r="S537" s="1">
        <v>0</v>
      </c>
      <c r="T537" s="1">
        <f t="shared" si="18"/>
        <v>2</v>
      </c>
      <c r="U537" s="3" t="s">
        <v>67</v>
      </c>
      <c r="V537" s="3">
        <v>29</v>
      </c>
      <c r="W537" s="3" t="s">
        <v>203</v>
      </c>
      <c r="X537" s="3">
        <v>10</v>
      </c>
      <c r="Y537" s="3" t="s">
        <v>103</v>
      </c>
      <c r="Z537" s="3" t="s">
        <v>104</v>
      </c>
      <c r="AA537" s="3" t="s">
        <v>185</v>
      </c>
      <c r="AB537" s="3" t="s">
        <v>242</v>
      </c>
      <c r="AC537" s="3" t="s">
        <v>187</v>
      </c>
      <c r="AD537" s="3" t="s">
        <v>74</v>
      </c>
      <c r="AE537" s="3">
        <v>0</v>
      </c>
      <c r="AF537" s="3"/>
      <c r="AG537" s="1" t="s">
        <v>188</v>
      </c>
      <c r="AH537" s="3">
        <v>1</v>
      </c>
      <c r="AI537" s="1">
        <v>0</v>
      </c>
      <c r="AJ537" s="3">
        <v>0</v>
      </c>
      <c r="AK537" s="1">
        <v>0</v>
      </c>
      <c r="AL537" s="5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1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5">
        <f t="shared" si="17"/>
        <v>1</v>
      </c>
      <c r="BO537" s="1">
        <v>0</v>
      </c>
      <c r="BR537" s="1">
        <v>0</v>
      </c>
      <c r="BS537" s="4">
        <v>66</v>
      </c>
      <c r="BT537" s="1" t="s">
        <v>114</v>
      </c>
      <c r="BV537" s="5"/>
    </row>
    <row r="538" spans="1:74" x14ac:dyDescent="0.25">
      <c r="A538" s="3" t="s">
        <v>66</v>
      </c>
      <c r="B538" s="1" t="s">
        <v>94</v>
      </c>
      <c r="C538" s="1" t="s">
        <v>59</v>
      </c>
      <c r="D538" s="1" t="s">
        <v>77</v>
      </c>
      <c r="E538" s="1" t="s">
        <v>2851</v>
      </c>
      <c r="F538" s="1" t="s">
        <v>2112</v>
      </c>
      <c r="G538" s="1" t="s">
        <v>2116</v>
      </c>
      <c r="H538" s="2" t="s">
        <v>2129</v>
      </c>
      <c r="I538" s="1" t="s">
        <v>482</v>
      </c>
      <c r="L538" s="1">
        <v>0</v>
      </c>
      <c r="M538" s="1">
        <v>0</v>
      </c>
      <c r="N538" s="1">
        <v>1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f t="shared" si="18"/>
        <v>1</v>
      </c>
      <c r="U538" s="3" t="s">
        <v>81</v>
      </c>
      <c r="V538" s="3">
        <v>65</v>
      </c>
      <c r="W538" s="3" t="s">
        <v>102</v>
      </c>
      <c r="X538" s="3"/>
      <c r="Y538" s="3" t="s">
        <v>103</v>
      </c>
      <c r="Z538" s="3" t="s">
        <v>360</v>
      </c>
      <c r="AA538" s="3" t="s">
        <v>185</v>
      </c>
      <c r="AB538" s="3" t="s">
        <v>242</v>
      </c>
      <c r="AC538" s="3" t="s">
        <v>187</v>
      </c>
      <c r="AD538" s="3" t="s">
        <v>74</v>
      </c>
      <c r="AE538" s="3">
        <v>0</v>
      </c>
      <c r="AF538" s="3"/>
      <c r="AG538" s="1" t="s">
        <v>188</v>
      </c>
      <c r="AH538" s="3">
        <v>1</v>
      </c>
      <c r="AI538" s="1">
        <v>0</v>
      </c>
      <c r="AJ538" s="3">
        <v>1</v>
      </c>
      <c r="AK538" s="1">
        <v>1</v>
      </c>
      <c r="AL538" s="5">
        <v>0</v>
      </c>
      <c r="AM538" s="1">
        <v>0</v>
      </c>
      <c r="AN538" s="1">
        <v>0</v>
      </c>
      <c r="AO538" s="1">
        <v>0</v>
      </c>
      <c r="AP538" s="1">
        <v>1</v>
      </c>
      <c r="AQ538" s="1">
        <v>0</v>
      </c>
      <c r="AR538" s="1">
        <v>1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1</v>
      </c>
      <c r="BB538" s="1">
        <v>1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5">
        <f t="shared" si="17"/>
        <v>3</v>
      </c>
      <c r="BO538" s="1">
        <v>1</v>
      </c>
      <c r="BP538" s="1">
        <v>1</v>
      </c>
      <c r="BR538" s="1">
        <v>0</v>
      </c>
      <c r="BS538" s="4">
        <v>70</v>
      </c>
      <c r="BV538" s="5"/>
    </row>
    <row r="539" spans="1:74" x14ac:dyDescent="0.25">
      <c r="A539" s="3" t="s">
        <v>66</v>
      </c>
      <c r="B539" s="1" t="s">
        <v>94</v>
      </c>
      <c r="C539" s="1" t="s">
        <v>59</v>
      </c>
      <c r="D539" s="1" t="s">
        <v>77</v>
      </c>
      <c r="E539" s="1" t="s">
        <v>2862</v>
      </c>
      <c r="F539" s="1" t="s">
        <v>2130</v>
      </c>
      <c r="G539" s="1" t="s">
        <v>2131</v>
      </c>
      <c r="H539" s="2" t="s">
        <v>3106</v>
      </c>
      <c r="I539" s="1" t="s">
        <v>2132</v>
      </c>
      <c r="J539" s="1" t="s">
        <v>2133</v>
      </c>
      <c r="K539" s="1" t="s">
        <v>2134</v>
      </c>
      <c r="L539" s="1">
        <v>1</v>
      </c>
      <c r="M539" s="1">
        <v>1</v>
      </c>
      <c r="N539" s="1">
        <v>1</v>
      </c>
      <c r="O539" s="1">
        <v>0</v>
      </c>
      <c r="P539" s="1">
        <v>1</v>
      </c>
      <c r="Q539" s="1">
        <v>0</v>
      </c>
      <c r="R539" s="1">
        <v>1</v>
      </c>
      <c r="S539" s="1">
        <v>0</v>
      </c>
      <c r="T539" s="1">
        <f t="shared" si="18"/>
        <v>5</v>
      </c>
      <c r="U539" s="3" t="s">
        <v>81</v>
      </c>
      <c r="V539" s="3">
        <v>80</v>
      </c>
      <c r="W539" s="3" t="s">
        <v>68</v>
      </c>
      <c r="X539" s="3">
        <v>50</v>
      </c>
      <c r="Y539" s="3" t="s">
        <v>69</v>
      </c>
      <c r="Z539" s="3" t="s">
        <v>421</v>
      </c>
      <c r="AA539" s="3" t="s">
        <v>276</v>
      </c>
      <c r="AB539" s="3" t="s">
        <v>276</v>
      </c>
      <c r="AC539" s="3" t="s">
        <v>266</v>
      </c>
      <c r="AD539" s="3" t="s">
        <v>74</v>
      </c>
      <c r="AE539" s="3">
        <v>0</v>
      </c>
      <c r="AF539" s="3"/>
      <c r="AG539" s="1" t="s">
        <v>188</v>
      </c>
      <c r="AH539" s="3">
        <v>1</v>
      </c>
      <c r="AI539" s="1">
        <v>0</v>
      </c>
      <c r="AJ539" s="3">
        <v>1</v>
      </c>
      <c r="AK539" s="1">
        <v>1</v>
      </c>
      <c r="AL539" s="5">
        <v>1</v>
      </c>
      <c r="AM539" s="1">
        <v>1</v>
      </c>
      <c r="AN539" s="1">
        <v>1</v>
      </c>
      <c r="AO539" s="1">
        <v>1</v>
      </c>
      <c r="AP539" s="1">
        <v>1</v>
      </c>
      <c r="AQ539" s="1">
        <v>1</v>
      </c>
      <c r="AR539" s="1">
        <v>1</v>
      </c>
      <c r="AS539" s="1">
        <v>0</v>
      </c>
      <c r="AT539" s="1">
        <v>1</v>
      </c>
      <c r="AU539" s="5">
        <v>1</v>
      </c>
      <c r="AV539" s="1">
        <v>1</v>
      </c>
      <c r="AW539" s="1">
        <v>1</v>
      </c>
      <c r="AX539" s="1">
        <v>1</v>
      </c>
      <c r="AY539" s="1">
        <v>1</v>
      </c>
      <c r="AZ539" s="1">
        <v>1</v>
      </c>
      <c r="BA539" s="1">
        <v>1</v>
      </c>
      <c r="BB539" s="1">
        <v>1</v>
      </c>
      <c r="BC539" s="1">
        <v>1</v>
      </c>
      <c r="BD539" s="1">
        <v>1</v>
      </c>
      <c r="BE539" s="1">
        <v>1</v>
      </c>
      <c r="BF539" s="1">
        <v>1</v>
      </c>
      <c r="BG539" s="1">
        <v>1</v>
      </c>
      <c r="BH539" s="1">
        <v>1</v>
      </c>
      <c r="BI539" s="1">
        <v>1</v>
      </c>
      <c r="BJ539" s="1">
        <v>0</v>
      </c>
      <c r="BK539" s="1">
        <v>1</v>
      </c>
      <c r="BL539" s="1">
        <v>0</v>
      </c>
      <c r="BM539" s="1">
        <v>0</v>
      </c>
      <c r="BN539" s="5">
        <f t="shared" si="17"/>
        <v>19</v>
      </c>
      <c r="BO539" s="1">
        <v>0</v>
      </c>
      <c r="BR539" s="1">
        <v>0</v>
      </c>
      <c r="BS539" s="4" t="s">
        <v>2135</v>
      </c>
      <c r="BV539" s="5"/>
    </row>
    <row r="540" spans="1:74" x14ac:dyDescent="0.25">
      <c r="A540" s="3" t="s">
        <v>66</v>
      </c>
      <c r="B540" s="1" t="s">
        <v>94</v>
      </c>
      <c r="C540" s="1" t="s">
        <v>59</v>
      </c>
      <c r="D540" s="1" t="s">
        <v>77</v>
      </c>
      <c r="E540" s="1" t="s">
        <v>2862</v>
      </c>
      <c r="F540" s="1" t="s">
        <v>2130</v>
      </c>
      <c r="G540" s="1" t="s">
        <v>2131</v>
      </c>
      <c r="H540" s="2" t="s">
        <v>2136</v>
      </c>
      <c r="I540" s="1" t="s">
        <v>709</v>
      </c>
      <c r="J540" s="1" t="s">
        <v>2137</v>
      </c>
      <c r="K540" s="1" t="s">
        <v>2138</v>
      </c>
      <c r="L540" s="1">
        <v>1</v>
      </c>
      <c r="M540" s="1">
        <v>1</v>
      </c>
      <c r="N540" s="1">
        <v>1</v>
      </c>
      <c r="O540" s="1">
        <v>0</v>
      </c>
      <c r="P540" s="1">
        <v>1</v>
      </c>
      <c r="Q540" s="1">
        <v>1</v>
      </c>
      <c r="R540" s="1">
        <v>1</v>
      </c>
      <c r="S540" s="1">
        <v>0</v>
      </c>
      <c r="T540" s="1">
        <f t="shared" si="18"/>
        <v>6</v>
      </c>
      <c r="U540" s="3" t="s">
        <v>81</v>
      </c>
      <c r="V540" s="3">
        <v>80</v>
      </c>
      <c r="W540" s="3" t="s">
        <v>131</v>
      </c>
      <c r="X540" s="3">
        <v>55</v>
      </c>
      <c r="Y540" s="3" t="s">
        <v>69</v>
      </c>
      <c r="Z540" s="3" t="s">
        <v>222</v>
      </c>
      <c r="AA540" s="3" t="s">
        <v>276</v>
      </c>
      <c r="AB540" s="3" t="s">
        <v>276</v>
      </c>
      <c r="AC540" s="3" t="s">
        <v>266</v>
      </c>
      <c r="AD540" s="3" t="s">
        <v>176</v>
      </c>
      <c r="AE540" s="3">
        <v>0</v>
      </c>
      <c r="AF540" s="3"/>
      <c r="AG540" s="1" t="s">
        <v>188</v>
      </c>
      <c r="AH540" s="3">
        <v>1</v>
      </c>
      <c r="AI540" s="1">
        <v>0</v>
      </c>
      <c r="AJ540" s="3">
        <v>1</v>
      </c>
      <c r="AK540" s="1">
        <v>1</v>
      </c>
      <c r="AL540" s="5">
        <v>0</v>
      </c>
      <c r="AM540" s="1">
        <v>1</v>
      </c>
      <c r="AN540" s="1">
        <v>1</v>
      </c>
      <c r="AO540" s="1">
        <v>1</v>
      </c>
      <c r="AP540" s="1">
        <v>1</v>
      </c>
      <c r="AQ540" s="1">
        <v>1</v>
      </c>
      <c r="AR540" s="1">
        <v>1</v>
      </c>
      <c r="AS540" s="1">
        <v>0</v>
      </c>
      <c r="AT540" s="1">
        <v>0</v>
      </c>
      <c r="AU540" s="5">
        <v>0</v>
      </c>
      <c r="AV540" s="1">
        <v>1</v>
      </c>
      <c r="AW540" s="1">
        <v>1</v>
      </c>
      <c r="AX540" s="1">
        <v>1</v>
      </c>
      <c r="AY540" s="1">
        <v>1</v>
      </c>
      <c r="AZ540" s="1">
        <v>1</v>
      </c>
      <c r="BA540" s="1">
        <v>0</v>
      </c>
      <c r="BB540" s="1">
        <v>1</v>
      </c>
      <c r="BC540" s="1">
        <v>1</v>
      </c>
      <c r="BD540" s="1">
        <v>1</v>
      </c>
      <c r="BE540" s="1">
        <v>1</v>
      </c>
      <c r="BF540" s="1">
        <v>1</v>
      </c>
      <c r="BG540" s="1">
        <v>1</v>
      </c>
      <c r="BH540" s="1">
        <v>1</v>
      </c>
      <c r="BI540" s="1">
        <v>1</v>
      </c>
      <c r="BJ540" s="1">
        <v>0</v>
      </c>
      <c r="BK540" s="1">
        <v>1</v>
      </c>
      <c r="BL540" s="1">
        <v>0</v>
      </c>
      <c r="BM540" s="1">
        <v>0</v>
      </c>
      <c r="BN540" s="5">
        <f t="shared" si="17"/>
        <v>16</v>
      </c>
      <c r="BO540" s="1">
        <v>0</v>
      </c>
      <c r="BR540" s="1">
        <v>0</v>
      </c>
      <c r="BS540" s="4" t="s">
        <v>2139</v>
      </c>
      <c r="BT540" s="1" t="s">
        <v>108</v>
      </c>
      <c r="BV540" s="5"/>
    </row>
    <row r="541" spans="1:74" x14ac:dyDescent="0.25">
      <c r="A541" s="3" t="s">
        <v>66</v>
      </c>
      <c r="B541" s="1" t="s">
        <v>94</v>
      </c>
      <c r="C541" s="1" t="s">
        <v>59</v>
      </c>
      <c r="D541" s="1" t="s">
        <v>77</v>
      </c>
      <c r="E541" s="1" t="s">
        <v>2862</v>
      </c>
      <c r="F541" s="1" t="s">
        <v>2130</v>
      </c>
      <c r="G541" s="1" t="s">
        <v>2140</v>
      </c>
      <c r="H541" s="2" t="s">
        <v>2141</v>
      </c>
      <c r="I541" s="1" t="s">
        <v>709</v>
      </c>
      <c r="J541" s="1" t="s">
        <v>2142</v>
      </c>
      <c r="K541" s="1" t="s">
        <v>2143</v>
      </c>
      <c r="L541" s="1">
        <v>1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f t="shared" si="18"/>
        <v>2</v>
      </c>
      <c r="U541" s="3" t="s">
        <v>67</v>
      </c>
      <c r="V541" s="3">
        <v>50</v>
      </c>
      <c r="W541" s="3" t="s">
        <v>68</v>
      </c>
      <c r="X541" s="3">
        <v>48</v>
      </c>
      <c r="Y541" s="3" t="s">
        <v>69</v>
      </c>
      <c r="Z541" s="3" t="s">
        <v>104</v>
      </c>
      <c r="AA541" s="3" t="s">
        <v>276</v>
      </c>
      <c r="AB541" s="3" t="s">
        <v>276</v>
      </c>
      <c r="AC541" s="3" t="s">
        <v>266</v>
      </c>
      <c r="AD541" s="3" t="s">
        <v>74</v>
      </c>
      <c r="AE541" s="3">
        <v>0</v>
      </c>
      <c r="AF541" s="3"/>
      <c r="AG541" s="1"/>
      <c r="AH541" s="3">
        <v>1</v>
      </c>
      <c r="AI541" s="1">
        <v>0</v>
      </c>
      <c r="AJ541" s="3">
        <v>0</v>
      </c>
      <c r="AK541" s="1">
        <v>0</v>
      </c>
      <c r="AL541" s="5">
        <v>1</v>
      </c>
      <c r="AM541" s="1">
        <v>1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5">
        <v>1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5">
        <f t="shared" si="17"/>
        <v>1</v>
      </c>
      <c r="BO541" s="1">
        <v>0</v>
      </c>
      <c r="BR541" s="1">
        <v>0</v>
      </c>
      <c r="BS541" s="4">
        <v>66</v>
      </c>
      <c r="BV541" s="5"/>
    </row>
    <row r="542" spans="1:74" x14ac:dyDescent="0.25">
      <c r="A542" s="3" t="s">
        <v>66</v>
      </c>
      <c r="B542" s="1" t="s">
        <v>94</v>
      </c>
      <c r="C542" s="1" t="s">
        <v>59</v>
      </c>
      <c r="D542" s="1" t="s">
        <v>77</v>
      </c>
      <c r="E542" s="1" t="s">
        <v>2862</v>
      </c>
      <c r="F542" s="1" t="s">
        <v>2130</v>
      </c>
      <c r="G542" s="1" t="s">
        <v>2140</v>
      </c>
      <c r="H542" s="2" t="s">
        <v>2144</v>
      </c>
      <c r="I542" s="1" t="s">
        <v>709</v>
      </c>
      <c r="J542" s="1" t="s">
        <v>2145</v>
      </c>
      <c r="K542" s="1" t="s">
        <v>2146</v>
      </c>
      <c r="L542" s="1">
        <v>1</v>
      </c>
      <c r="M542" s="1">
        <v>1</v>
      </c>
      <c r="N542" s="1">
        <v>0</v>
      </c>
      <c r="O542" s="1">
        <v>0</v>
      </c>
      <c r="P542" s="1">
        <v>1</v>
      </c>
      <c r="Q542" s="1">
        <v>1</v>
      </c>
      <c r="R542" s="1">
        <v>1</v>
      </c>
      <c r="S542" s="1">
        <v>0</v>
      </c>
      <c r="T542" s="1">
        <f t="shared" si="18"/>
        <v>5</v>
      </c>
      <c r="U542" s="3" t="s">
        <v>67</v>
      </c>
      <c r="V542" s="3">
        <v>50</v>
      </c>
      <c r="W542" s="3" t="s">
        <v>131</v>
      </c>
      <c r="X542" s="3">
        <v>55</v>
      </c>
      <c r="Y542" s="3" t="s">
        <v>69</v>
      </c>
      <c r="Z542" s="3" t="s">
        <v>421</v>
      </c>
      <c r="AA542" s="3" t="s">
        <v>276</v>
      </c>
      <c r="AB542" s="3" t="s">
        <v>276</v>
      </c>
      <c r="AC542" s="3" t="s">
        <v>266</v>
      </c>
      <c r="AD542" s="3" t="s">
        <v>74</v>
      </c>
      <c r="AE542" s="3">
        <v>0</v>
      </c>
      <c r="AF542" s="3"/>
      <c r="AG542" s="1" t="s">
        <v>188</v>
      </c>
      <c r="AH542" s="3">
        <v>1</v>
      </c>
      <c r="AI542" s="1">
        <v>0</v>
      </c>
      <c r="AJ542" s="3">
        <v>1</v>
      </c>
      <c r="AK542" s="1">
        <v>0</v>
      </c>
      <c r="AL542" s="5">
        <v>0</v>
      </c>
      <c r="AM542" s="1">
        <v>1</v>
      </c>
      <c r="AN542" s="1">
        <v>1</v>
      </c>
      <c r="AO542" s="1">
        <v>1</v>
      </c>
      <c r="AP542" s="1">
        <v>1</v>
      </c>
      <c r="AQ542" s="1">
        <v>1</v>
      </c>
      <c r="AR542" s="1">
        <v>1</v>
      </c>
      <c r="AS542" s="1">
        <v>0</v>
      </c>
      <c r="AT542" s="1">
        <v>0</v>
      </c>
      <c r="AU542" s="5">
        <v>0</v>
      </c>
      <c r="AV542" s="1">
        <v>1</v>
      </c>
      <c r="AW542" s="1">
        <v>1</v>
      </c>
      <c r="AX542" s="1">
        <v>1</v>
      </c>
      <c r="AY542" s="1">
        <v>1</v>
      </c>
      <c r="AZ542" s="1">
        <v>1</v>
      </c>
      <c r="BA542" s="1">
        <v>0</v>
      </c>
      <c r="BB542" s="1">
        <v>0</v>
      </c>
      <c r="BC542" s="1">
        <v>1</v>
      </c>
      <c r="BD542" s="1">
        <v>1</v>
      </c>
      <c r="BE542" s="1">
        <v>1</v>
      </c>
      <c r="BF542" s="1">
        <v>1</v>
      </c>
      <c r="BG542" s="1">
        <v>0</v>
      </c>
      <c r="BH542" s="1">
        <v>1</v>
      </c>
      <c r="BI542" s="1">
        <v>1</v>
      </c>
      <c r="BJ542" s="1">
        <v>0</v>
      </c>
      <c r="BK542" s="1">
        <v>0</v>
      </c>
      <c r="BL542" s="1">
        <v>0</v>
      </c>
      <c r="BM542" s="1">
        <v>0</v>
      </c>
      <c r="BN542" s="5">
        <f t="shared" si="17"/>
        <v>13</v>
      </c>
      <c r="BO542" s="1">
        <v>0</v>
      </c>
      <c r="BR542" s="1">
        <v>0</v>
      </c>
      <c r="BS542" s="4" t="s">
        <v>2147</v>
      </c>
      <c r="BT542" s="1" t="s">
        <v>114</v>
      </c>
      <c r="BV542" s="5"/>
    </row>
    <row r="543" spans="1:74" x14ac:dyDescent="0.25">
      <c r="A543" s="3" t="s">
        <v>66</v>
      </c>
      <c r="B543" s="1" t="s">
        <v>94</v>
      </c>
      <c r="C543" s="1" t="s">
        <v>59</v>
      </c>
      <c r="D543" s="1" t="s">
        <v>77</v>
      </c>
      <c r="E543" s="1" t="s">
        <v>2862</v>
      </c>
      <c r="F543" s="1" t="s">
        <v>2130</v>
      </c>
      <c r="G543" s="1" t="s">
        <v>2140</v>
      </c>
      <c r="H543" s="2" t="s">
        <v>2148</v>
      </c>
      <c r="I543" s="1" t="s">
        <v>709</v>
      </c>
      <c r="J543" s="1" t="s">
        <v>2149</v>
      </c>
      <c r="K543" s="1" t="s">
        <v>2150</v>
      </c>
      <c r="L543" s="1">
        <v>1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f t="shared" si="18"/>
        <v>2</v>
      </c>
      <c r="U543" s="3" t="s">
        <v>67</v>
      </c>
      <c r="V543" s="3">
        <v>50</v>
      </c>
      <c r="W543" s="3" t="s">
        <v>68</v>
      </c>
      <c r="X543" s="3">
        <v>47</v>
      </c>
      <c r="Y543" s="3" t="s">
        <v>69</v>
      </c>
      <c r="Z543" s="3" t="s">
        <v>104</v>
      </c>
      <c r="AA543" s="3" t="s">
        <v>276</v>
      </c>
      <c r="AB543" s="3" t="s">
        <v>276</v>
      </c>
      <c r="AC543" s="3" t="s">
        <v>266</v>
      </c>
      <c r="AD543" s="3" t="s">
        <v>176</v>
      </c>
      <c r="AE543" s="3">
        <v>0</v>
      </c>
      <c r="AF543" s="3"/>
      <c r="AG543" s="1"/>
      <c r="AH543" s="3">
        <v>1</v>
      </c>
      <c r="AI543" s="1">
        <v>0</v>
      </c>
      <c r="AJ543" s="3">
        <v>0</v>
      </c>
      <c r="AK543" s="1">
        <v>0</v>
      </c>
      <c r="AL543" s="5">
        <v>0</v>
      </c>
      <c r="AM543" s="1">
        <v>0</v>
      </c>
      <c r="AN543" s="1">
        <v>0</v>
      </c>
      <c r="AO543" s="1">
        <v>1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5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1</v>
      </c>
      <c r="BH543" s="7">
        <v>0</v>
      </c>
      <c r="BI543" s="1">
        <v>1</v>
      </c>
      <c r="BJ543" s="1">
        <v>0</v>
      </c>
      <c r="BK543" s="1">
        <v>0</v>
      </c>
      <c r="BL543" s="1">
        <v>0</v>
      </c>
      <c r="BM543" s="1">
        <v>0</v>
      </c>
      <c r="BN543" s="5">
        <f t="shared" si="17"/>
        <v>2</v>
      </c>
      <c r="BO543" s="1">
        <v>0</v>
      </c>
      <c r="BR543" s="1">
        <v>0</v>
      </c>
      <c r="BS543" s="4">
        <v>66</v>
      </c>
      <c r="BV543" s="5"/>
    </row>
    <row r="544" spans="1:74" x14ac:dyDescent="0.25">
      <c r="A544" s="3" t="s">
        <v>100</v>
      </c>
      <c r="B544" s="1" t="s">
        <v>94</v>
      </c>
      <c r="C544" s="1" t="s">
        <v>94</v>
      </c>
      <c r="D544" s="1" t="s">
        <v>77</v>
      </c>
      <c r="E544" s="1" t="s">
        <v>2852</v>
      </c>
      <c r="F544" s="1" t="s">
        <v>2151</v>
      </c>
      <c r="G544" s="1" t="s">
        <v>2152</v>
      </c>
      <c r="H544" s="2" t="s">
        <v>2153</v>
      </c>
      <c r="I544" s="1" t="s">
        <v>2154</v>
      </c>
      <c r="J544" s="1" t="s">
        <v>2155</v>
      </c>
      <c r="K544" s="1" t="s">
        <v>2156</v>
      </c>
      <c r="L544" s="1">
        <v>0</v>
      </c>
      <c r="M544" s="1">
        <v>1</v>
      </c>
      <c r="N544" s="1">
        <v>0</v>
      </c>
      <c r="O544" s="1">
        <v>0</v>
      </c>
      <c r="P544" s="1">
        <v>0</v>
      </c>
      <c r="Q544" s="1">
        <v>1</v>
      </c>
      <c r="R544" s="1">
        <v>1</v>
      </c>
      <c r="S544" s="1">
        <v>0</v>
      </c>
      <c r="T544" s="1">
        <f t="shared" si="18"/>
        <v>3</v>
      </c>
      <c r="U544" s="3" t="s">
        <v>91</v>
      </c>
      <c r="V544" s="3">
        <v>436</v>
      </c>
      <c r="W544" s="3" t="s">
        <v>102</v>
      </c>
      <c r="X544" s="3">
        <v>20</v>
      </c>
      <c r="Y544" s="3" t="s">
        <v>69</v>
      </c>
      <c r="Z544" s="3" t="s">
        <v>104</v>
      </c>
      <c r="AA544" s="3" t="s">
        <v>105</v>
      </c>
      <c r="AB544" s="3" t="s">
        <v>105</v>
      </c>
      <c r="AC544" s="3" t="s">
        <v>73</v>
      </c>
      <c r="AD544" s="3" t="s">
        <v>74</v>
      </c>
      <c r="AE544" s="3">
        <v>0</v>
      </c>
      <c r="AF544" s="3"/>
      <c r="AG544" s="1" t="s">
        <v>188</v>
      </c>
      <c r="AH544" s="3">
        <v>1</v>
      </c>
      <c r="AI544" s="1">
        <v>0</v>
      </c>
      <c r="AJ544" s="3">
        <v>0</v>
      </c>
      <c r="AK544" s="1">
        <v>0</v>
      </c>
      <c r="AL544" s="5">
        <v>1</v>
      </c>
      <c r="AM544" s="1">
        <v>1</v>
      </c>
      <c r="AN544" s="1">
        <v>1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5">
        <v>1</v>
      </c>
      <c r="AV544" s="1">
        <v>0</v>
      </c>
      <c r="AW544" s="1">
        <v>0</v>
      </c>
      <c r="AX544" s="1">
        <v>0</v>
      </c>
      <c r="AY544" s="1">
        <v>0</v>
      </c>
      <c r="AZ544" s="1">
        <v>1</v>
      </c>
      <c r="BA544" s="1">
        <v>0</v>
      </c>
      <c r="BB544" s="1">
        <v>0</v>
      </c>
      <c r="BC544" s="1">
        <v>1</v>
      </c>
      <c r="BD544" s="1">
        <v>0</v>
      </c>
      <c r="BE544" s="1">
        <v>1</v>
      </c>
      <c r="BF544" s="1">
        <v>0</v>
      </c>
      <c r="BG544" s="1">
        <v>1</v>
      </c>
      <c r="BH544" s="1">
        <v>0</v>
      </c>
      <c r="BI544" s="1">
        <v>1</v>
      </c>
      <c r="BJ544" s="1">
        <v>0</v>
      </c>
      <c r="BK544" s="1">
        <v>0</v>
      </c>
      <c r="BL544" s="1">
        <v>0</v>
      </c>
      <c r="BM544" s="1">
        <v>0</v>
      </c>
      <c r="BN544" s="5">
        <f t="shared" si="17"/>
        <v>6</v>
      </c>
      <c r="BO544" s="1">
        <v>0</v>
      </c>
      <c r="BR544" s="1">
        <v>0</v>
      </c>
      <c r="BS544" s="4" t="s">
        <v>2157</v>
      </c>
      <c r="BT544" s="1" t="s">
        <v>114</v>
      </c>
      <c r="BV544" s="5"/>
    </row>
    <row r="545" spans="1:74" x14ac:dyDescent="0.25">
      <c r="A545" s="3" t="s">
        <v>100</v>
      </c>
      <c r="B545" s="1" t="s">
        <v>94</v>
      </c>
      <c r="C545" s="1" t="s">
        <v>94</v>
      </c>
      <c r="D545" s="1" t="s">
        <v>77</v>
      </c>
      <c r="E545" s="1" t="s">
        <v>2852</v>
      </c>
      <c r="F545" s="1" t="s">
        <v>2151</v>
      </c>
      <c r="G545" s="1" t="s">
        <v>2152</v>
      </c>
      <c r="H545" s="2" t="s">
        <v>2158</v>
      </c>
      <c r="I545" s="1" t="s">
        <v>3076</v>
      </c>
      <c r="J545" s="1" t="s">
        <v>2159</v>
      </c>
      <c r="K545" s="1" t="s">
        <v>2160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1</v>
      </c>
      <c r="R545" s="1">
        <v>1</v>
      </c>
      <c r="S545" s="1">
        <v>0</v>
      </c>
      <c r="T545" s="1">
        <f t="shared" si="18"/>
        <v>2</v>
      </c>
      <c r="U545" s="3" t="s">
        <v>81</v>
      </c>
      <c r="V545" s="3">
        <v>90</v>
      </c>
      <c r="W545" s="3" t="s">
        <v>102</v>
      </c>
      <c r="X545" s="3">
        <v>20</v>
      </c>
      <c r="Y545" s="3" t="s">
        <v>69</v>
      </c>
      <c r="Z545" s="3" t="s">
        <v>104</v>
      </c>
      <c r="AA545" s="3" t="s">
        <v>105</v>
      </c>
      <c r="AB545" s="3" t="s">
        <v>105</v>
      </c>
      <c r="AC545" s="3" t="s">
        <v>73</v>
      </c>
      <c r="AD545" s="3" t="s">
        <v>74</v>
      </c>
      <c r="AE545" s="3">
        <v>0</v>
      </c>
      <c r="AF545" s="3"/>
      <c r="AG545" s="1" t="s">
        <v>188</v>
      </c>
      <c r="AH545" s="3">
        <v>1</v>
      </c>
      <c r="AI545" s="1">
        <v>0</v>
      </c>
      <c r="AJ545" s="3">
        <v>0</v>
      </c>
      <c r="AK545" s="1">
        <v>0</v>
      </c>
      <c r="AL545" s="5">
        <v>0</v>
      </c>
      <c r="AM545" s="1">
        <v>1</v>
      </c>
      <c r="AN545" s="1">
        <v>1</v>
      </c>
      <c r="AO545" s="1">
        <v>1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1</v>
      </c>
      <c r="AX545" s="1">
        <v>0</v>
      </c>
      <c r="AY545" s="1">
        <v>0</v>
      </c>
      <c r="AZ545" s="1">
        <v>1</v>
      </c>
      <c r="BA545" s="1">
        <v>0</v>
      </c>
      <c r="BB545" s="1">
        <v>0</v>
      </c>
      <c r="BC545" s="1">
        <v>1</v>
      </c>
      <c r="BD545" s="1">
        <v>0</v>
      </c>
      <c r="BE545" s="1">
        <v>1</v>
      </c>
      <c r="BF545" s="1">
        <v>1</v>
      </c>
      <c r="BG545" s="1">
        <v>1</v>
      </c>
      <c r="BH545" s="1">
        <v>0</v>
      </c>
      <c r="BI545" s="1">
        <v>1</v>
      </c>
      <c r="BJ545" s="1">
        <v>0</v>
      </c>
      <c r="BK545" s="1">
        <v>0</v>
      </c>
      <c r="BL545" s="1">
        <v>0</v>
      </c>
      <c r="BM545" s="1">
        <v>0</v>
      </c>
      <c r="BN545" s="5">
        <f t="shared" si="17"/>
        <v>7</v>
      </c>
      <c r="BO545" s="1">
        <v>0</v>
      </c>
      <c r="BR545" s="1">
        <v>0</v>
      </c>
      <c r="BS545" s="4">
        <v>66</v>
      </c>
      <c r="BT545" s="1" t="s">
        <v>114</v>
      </c>
    </row>
    <row r="546" spans="1:74" x14ac:dyDescent="0.25">
      <c r="A546" s="3" t="s">
        <v>100</v>
      </c>
      <c r="B546" s="1" t="s">
        <v>94</v>
      </c>
      <c r="C546" s="1" t="s">
        <v>94</v>
      </c>
      <c r="D546" s="1" t="s">
        <v>77</v>
      </c>
      <c r="E546" s="1" t="s">
        <v>2852</v>
      </c>
      <c r="F546" s="1" t="s">
        <v>2151</v>
      </c>
      <c r="G546" s="1" t="s">
        <v>2152</v>
      </c>
      <c r="H546" s="2" t="s">
        <v>2161</v>
      </c>
      <c r="I546" s="1" t="s">
        <v>1529</v>
      </c>
      <c r="K546" s="1" t="s">
        <v>2162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1">
        <v>0</v>
      </c>
      <c r="T546" s="1">
        <f t="shared" si="18"/>
        <v>2</v>
      </c>
      <c r="U546" s="3" t="s">
        <v>81</v>
      </c>
      <c r="V546" s="3">
        <v>75</v>
      </c>
      <c r="W546" s="3" t="s">
        <v>102</v>
      </c>
      <c r="X546" s="3">
        <v>20</v>
      </c>
      <c r="Y546" s="3" t="s">
        <v>69</v>
      </c>
      <c r="Z546" s="3" t="s">
        <v>104</v>
      </c>
      <c r="AA546" s="3" t="s">
        <v>105</v>
      </c>
      <c r="AB546" s="3" t="s">
        <v>105</v>
      </c>
      <c r="AC546" s="3" t="s">
        <v>73</v>
      </c>
      <c r="AD546" s="3" t="s">
        <v>74</v>
      </c>
      <c r="AE546" s="3">
        <v>0</v>
      </c>
      <c r="AF546" s="3"/>
      <c r="AG546" s="1" t="s">
        <v>188</v>
      </c>
      <c r="AH546" s="3">
        <v>1</v>
      </c>
      <c r="AI546" s="1">
        <v>0</v>
      </c>
      <c r="AJ546" s="3">
        <v>0</v>
      </c>
      <c r="AK546" s="1">
        <v>0</v>
      </c>
      <c r="AL546" s="5">
        <v>0</v>
      </c>
      <c r="AM546" s="1">
        <v>1</v>
      </c>
      <c r="AN546" s="1">
        <v>1</v>
      </c>
      <c r="AO546" s="1">
        <v>1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1</v>
      </c>
      <c r="AX546" s="1">
        <v>1</v>
      </c>
      <c r="AY546" s="1">
        <v>1</v>
      </c>
      <c r="AZ546" s="1">
        <v>1</v>
      </c>
      <c r="BA546" s="1">
        <v>0</v>
      </c>
      <c r="BB546" s="1">
        <v>0</v>
      </c>
      <c r="BC546" s="1">
        <v>1</v>
      </c>
      <c r="BD546" s="1">
        <v>0</v>
      </c>
      <c r="BE546" s="1">
        <v>1</v>
      </c>
      <c r="BF546" s="1">
        <v>0</v>
      </c>
      <c r="BG546" s="1">
        <v>0</v>
      </c>
      <c r="BH546" s="1">
        <v>0</v>
      </c>
      <c r="BI546" s="1">
        <v>1</v>
      </c>
      <c r="BJ546" s="1">
        <v>0</v>
      </c>
      <c r="BK546" s="1">
        <v>0</v>
      </c>
      <c r="BL546" s="1">
        <v>0</v>
      </c>
      <c r="BM546" s="1">
        <v>0</v>
      </c>
      <c r="BN546" s="5">
        <f t="shared" si="17"/>
        <v>7</v>
      </c>
      <c r="BO546" s="1">
        <v>0</v>
      </c>
      <c r="BR546" s="1">
        <v>0</v>
      </c>
      <c r="BS546" s="4" t="s">
        <v>983</v>
      </c>
      <c r="BT546" s="1" t="s">
        <v>426</v>
      </c>
    </row>
    <row r="547" spans="1:74" x14ac:dyDescent="0.25">
      <c r="A547" s="3" t="s">
        <v>100</v>
      </c>
      <c r="B547" s="1" t="s">
        <v>94</v>
      </c>
      <c r="C547" s="1" t="s">
        <v>94</v>
      </c>
      <c r="D547" s="1" t="s">
        <v>77</v>
      </c>
      <c r="E547" s="1" t="s">
        <v>2852</v>
      </c>
      <c r="F547" s="1" t="s">
        <v>2151</v>
      </c>
      <c r="G547" s="1" t="s">
        <v>2163</v>
      </c>
      <c r="H547" s="2" t="s">
        <v>2164</v>
      </c>
      <c r="I547" s="1" t="s">
        <v>2165</v>
      </c>
      <c r="J547" s="1" t="s">
        <v>2166</v>
      </c>
      <c r="K547" s="1" t="s">
        <v>2167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1</v>
      </c>
      <c r="R547" s="1">
        <v>0</v>
      </c>
      <c r="S547" s="1">
        <v>0</v>
      </c>
      <c r="T547" s="1">
        <f t="shared" si="18"/>
        <v>1</v>
      </c>
      <c r="U547" s="3" t="s">
        <v>91</v>
      </c>
      <c r="V547" s="3">
        <v>150</v>
      </c>
      <c r="W547" s="3" t="s">
        <v>68</v>
      </c>
      <c r="X547" s="3">
        <v>32</v>
      </c>
      <c r="Y547" s="3" t="s">
        <v>69</v>
      </c>
      <c r="Z547" s="3" t="s">
        <v>104</v>
      </c>
      <c r="AA547" s="3" t="s">
        <v>105</v>
      </c>
      <c r="AB547" s="3" t="s">
        <v>105</v>
      </c>
      <c r="AC547" s="3" t="s">
        <v>73</v>
      </c>
      <c r="AD547" s="3" t="s">
        <v>74</v>
      </c>
      <c r="AE547" s="3">
        <v>0</v>
      </c>
      <c r="AF547" s="3"/>
      <c r="AG547" s="1" t="s">
        <v>188</v>
      </c>
      <c r="AH547" s="3">
        <v>1</v>
      </c>
      <c r="AI547" s="1">
        <v>0</v>
      </c>
      <c r="AJ547" s="3">
        <v>0</v>
      </c>
      <c r="AK547" s="1">
        <v>0</v>
      </c>
      <c r="AL547" s="5">
        <v>1</v>
      </c>
      <c r="AM547" s="1">
        <v>1</v>
      </c>
      <c r="AN547" s="1">
        <v>0</v>
      </c>
      <c r="AO547" s="1">
        <v>1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5">
        <v>1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1</v>
      </c>
      <c r="BD547" s="1">
        <v>1</v>
      </c>
      <c r="BE547" s="1">
        <v>0</v>
      </c>
      <c r="BF547" s="1">
        <v>0</v>
      </c>
      <c r="BG547" s="1">
        <v>0</v>
      </c>
      <c r="BH547" s="1">
        <v>0</v>
      </c>
      <c r="BI547" s="1">
        <v>1</v>
      </c>
      <c r="BJ547" s="1">
        <v>0</v>
      </c>
      <c r="BK547" s="1">
        <v>0</v>
      </c>
      <c r="BL547" s="1">
        <v>0</v>
      </c>
      <c r="BM547" s="1">
        <v>0</v>
      </c>
      <c r="BN547" s="5">
        <f t="shared" si="17"/>
        <v>4</v>
      </c>
      <c r="BO547" s="1">
        <v>0</v>
      </c>
      <c r="BR547" s="1">
        <v>0</v>
      </c>
      <c r="BS547" s="4" t="s">
        <v>1330</v>
      </c>
    </row>
    <row r="548" spans="1:74" x14ac:dyDescent="0.25">
      <c r="A548" s="3" t="s">
        <v>100</v>
      </c>
      <c r="B548" s="1" t="s">
        <v>94</v>
      </c>
      <c r="C548" s="1" t="s">
        <v>94</v>
      </c>
      <c r="D548" s="1" t="s">
        <v>77</v>
      </c>
      <c r="E548" s="1" t="s">
        <v>2852</v>
      </c>
      <c r="F548" s="1" t="s">
        <v>2151</v>
      </c>
      <c r="G548" s="1" t="s">
        <v>2163</v>
      </c>
      <c r="H548" s="2" t="s">
        <v>2168</v>
      </c>
      <c r="I548" s="1" t="s">
        <v>2962</v>
      </c>
      <c r="J548" s="1" t="s">
        <v>2169</v>
      </c>
      <c r="K548" s="1" t="s">
        <v>2170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1</v>
      </c>
      <c r="R548" s="1">
        <v>0</v>
      </c>
      <c r="S548" s="1">
        <v>0</v>
      </c>
      <c r="T548" s="1">
        <f t="shared" si="18"/>
        <v>1</v>
      </c>
      <c r="U548" s="3" t="s">
        <v>91</v>
      </c>
      <c r="V548" s="3">
        <v>230</v>
      </c>
      <c r="W548" s="3" t="s">
        <v>68</v>
      </c>
      <c r="X548" s="3">
        <v>33</v>
      </c>
      <c r="Y548" s="3" t="s">
        <v>69</v>
      </c>
      <c r="Z548" s="3" t="s">
        <v>104</v>
      </c>
      <c r="AA548" s="3" t="s">
        <v>105</v>
      </c>
      <c r="AB548" s="3" t="s">
        <v>105</v>
      </c>
      <c r="AC548" s="3" t="s">
        <v>73</v>
      </c>
      <c r="AD548" s="3" t="s">
        <v>74</v>
      </c>
      <c r="AE548" s="3">
        <v>0</v>
      </c>
      <c r="AF548" s="3"/>
      <c r="AG548" s="1" t="s">
        <v>188</v>
      </c>
      <c r="AH548" s="3">
        <v>1</v>
      </c>
      <c r="AI548" s="1">
        <v>0</v>
      </c>
      <c r="AJ548" s="3">
        <v>0</v>
      </c>
      <c r="AK548" s="1">
        <v>0</v>
      </c>
      <c r="AL548" s="5">
        <v>1</v>
      </c>
      <c r="AM548" s="1">
        <v>1</v>
      </c>
      <c r="AN548" s="1">
        <v>0</v>
      </c>
      <c r="AO548" s="1">
        <v>1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5">
        <v>1</v>
      </c>
      <c r="AV548" s="1">
        <v>0</v>
      </c>
      <c r="AW548" s="1">
        <v>1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1</v>
      </c>
      <c r="BD548" s="1">
        <v>0</v>
      </c>
      <c r="BE548" s="1">
        <v>1</v>
      </c>
      <c r="BF548" s="1">
        <v>1</v>
      </c>
      <c r="BG548" s="1">
        <v>1</v>
      </c>
      <c r="BH548" s="1">
        <v>0</v>
      </c>
      <c r="BI548" s="1">
        <v>1</v>
      </c>
      <c r="BJ548" s="1">
        <v>0</v>
      </c>
      <c r="BK548" s="1">
        <v>1</v>
      </c>
      <c r="BL548" s="1">
        <v>0</v>
      </c>
      <c r="BM548" s="1">
        <v>0</v>
      </c>
      <c r="BN548" s="5">
        <f t="shared" si="17"/>
        <v>8</v>
      </c>
      <c r="BO548" s="1">
        <v>0</v>
      </c>
      <c r="BR548" s="1">
        <v>0</v>
      </c>
      <c r="BS548" s="4" t="s">
        <v>2171</v>
      </c>
    </row>
    <row r="549" spans="1:74" x14ac:dyDescent="0.25">
      <c r="A549" s="3" t="s">
        <v>100</v>
      </c>
      <c r="B549" s="1" t="s">
        <v>94</v>
      </c>
      <c r="C549" s="1" t="s">
        <v>94</v>
      </c>
      <c r="D549" s="1" t="s">
        <v>77</v>
      </c>
      <c r="E549" s="1" t="s">
        <v>2852</v>
      </c>
      <c r="F549" s="3" t="s">
        <v>2151</v>
      </c>
      <c r="G549" s="3" t="s">
        <v>2172</v>
      </c>
      <c r="H549" s="2" t="s">
        <v>2173</v>
      </c>
      <c r="I549" s="3" t="s">
        <v>309</v>
      </c>
      <c r="J549" s="3"/>
      <c r="K549" s="3" t="s">
        <v>2174</v>
      </c>
      <c r="L549" s="3">
        <v>1</v>
      </c>
      <c r="M549" s="3">
        <v>1</v>
      </c>
      <c r="N549" s="3">
        <v>1</v>
      </c>
      <c r="O549" s="3">
        <v>0</v>
      </c>
      <c r="P549" s="3">
        <v>1</v>
      </c>
      <c r="Q549" s="3">
        <v>1</v>
      </c>
      <c r="R549" s="3">
        <v>1</v>
      </c>
      <c r="S549" s="3">
        <v>0</v>
      </c>
      <c r="T549" s="1">
        <f t="shared" si="18"/>
        <v>6</v>
      </c>
      <c r="U549" s="3" t="s">
        <v>81</v>
      </c>
      <c r="V549" s="3">
        <v>65</v>
      </c>
      <c r="W549" s="3" t="s">
        <v>102</v>
      </c>
      <c r="X549" s="3">
        <v>20</v>
      </c>
      <c r="Y549" s="3" t="s">
        <v>69</v>
      </c>
      <c r="Z549" s="3" t="s">
        <v>241</v>
      </c>
      <c r="AA549" s="3" t="s">
        <v>105</v>
      </c>
      <c r="AB549" s="3" t="s">
        <v>105</v>
      </c>
      <c r="AC549" s="3" t="s">
        <v>73</v>
      </c>
      <c r="AD549" s="3" t="s">
        <v>74</v>
      </c>
      <c r="AE549" s="3">
        <v>0</v>
      </c>
      <c r="AF549" s="3"/>
      <c r="AG549" s="1" t="s">
        <v>188</v>
      </c>
      <c r="AH549" s="3">
        <v>1</v>
      </c>
      <c r="AI549" s="1">
        <v>0</v>
      </c>
      <c r="AJ549" s="3">
        <v>0</v>
      </c>
      <c r="AK549" s="1">
        <v>1</v>
      </c>
      <c r="AL549" s="5">
        <v>0</v>
      </c>
      <c r="AM549" s="1">
        <v>0</v>
      </c>
      <c r="AN549" s="1">
        <v>0</v>
      </c>
      <c r="AO549" s="1">
        <v>1</v>
      </c>
      <c r="AP549" s="1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1</v>
      </c>
      <c r="BC549" s="1">
        <v>0</v>
      </c>
      <c r="BD549" s="3">
        <v>0</v>
      </c>
      <c r="BE549" s="3">
        <v>1</v>
      </c>
      <c r="BF549" s="3">
        <v>0</v>
      </c>
      <c r="BG549" s="3">
        <v>1</v>
      </c>
      <c r="BH549" s="3">
        <v>1</v>
      </c>
      <c r="BI549" s="3">
        <v>1</v>
      </c>
      <c r="BJ549" s="3">
        <v>0</v>
      </c>
      <c r="BK549" s="3">
        <v>1</v>
      </c>
      <c r="BL549" s="3">
        <v>0</v>
      </c>
      <c r="BM549" s="3">
        <v>0</v>
      </c>
      <c r="BN549" s="5">
        <f t="shared" si="17"/>
        <v>6</v>
      </c>
      <c r="BO549" s="3">
        <v>0</v>
      </c>
      <c r="BP549" s="3"/>
      <c r="BQ549" s="3"/>
      <c r="BR549" s="3">
        <v>0</v>
      </c>
      <c r="BS549" s="3"/>
      <c r="BT549" s="3" t="s">
        <v>114</v>
      </c>
      <c r="BU549" s="3">
        <v>0</v>
      </c>
      <c r="BV549" s="3"/>
    </row>
    <row r="550" spans="1:74" x14ac:dyDescent="0.25">
      <c r="A550" s="3" t="s">
        <v>100</v>
      </c>
      <c r="B550" s="1" t="s">
        <v>94</v>
      </c>
      <c r="C550" s="1" t="s">
        <v>94</v>
      </c>
      <c r="D550" s="1" t="s">
        <v>77</v>
      </c>
      <c r="E550" s="1" t="s">
        <v>2852</v>
      </c>
      <c r="F550" s="1" t="s">
        <v>2151</v>
      </c>
      <c r="G550" s="1" t="s">
        <v>2172</v>
      </c>
      <c r="H550" s="2" t="s">
        <v>2175</v>
      </c>
      <c r="I550" s="1" t="s">
        <v>309</v>
      </c>
      <c r="K550" s="1" t="s">
        <v>2174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f t="shared" si="18"/>
        <v>1</v>
      </c>
      <c r="U550" s="3" t="s">
        <v>81</v>
      </c>
      <c r="V550" s="3">
        <v>65</v>
      </c>
      <c r="W550" s="3" t="s">
        <v>102</v>
      </c>
      <c r="X550" s="3">
        <v>20</v>
      </c>
      <c r="Y550" s="3" t="s">
        <v>69</v>
      </c>
      <c r="Z550" s="3" t="s">
        <v>104</v>
      </c>
      <c r="AA550" s="3" t="s">
        <v>105</v>
      </c>
      <c r="AB550" s="3" t="s">
        <v>105</v>
      </c>
      <c r="AC550" s="3" t="s">
        <v>73</v>
      </c>
      <c r="AD550" s="3" t="s">
        <v>74</v>
      </c>
      <c r="AE550" s="3">
        <v>0</v>
      </c>
      <c r="AF550" s="3"/>
      <c r="AG550" s="1"/>
      <c r="AH550" s="3">
        <v>1</v>
      </c>
      <c r="AI550" s="1">
        <v>0</v>
      </c>
      <c r="AJ550" s="3">
        <v>0</v>
      </c>
      <c r="AK550" s="1">
        <v>0</v>
      </c>
      <c r="AL550" s="5">
        <v>0</v>
      </c>
      <c r="AM550" s="1">
        <v>0</v>
      </c>
      <c r="AN550" s="1">
        <v>0</v>
      </c>
      <c r="AO550" s="1">
        <v>1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1</v>
      </c>
      <c r="BF550" s="1">
        <v>0</v>
      </c>
      <c r="BG550" s="1">
        <v>0</v>
      </c>
      <c r="BH550" s="1">
        <v>0</v>
      </c>
      <c r="BI550" s="1">
        <v>1</v>
      </c>
      <c r="BJ550" s="1">
        <v>0</v>
      </c>
      <c r="BK550" s="1">
        <v>0</v>
      </c>
      <c r="BL550" s="1">
        <v>0</v>
      </c>
      <c r="BM550" s="1">
        <v>0</v>
      </c>
      <c r="BN550" s="5">
        <f t="shared" si="17"/>
        <v>2</v>
      </c>
      <c r="BO550" s="1">
        <v>0</v>
      </c>
      <c r="BR550" s="1">
        <v>0</v>
      </c>
      <c r="BS550" s="4">
        <v>9</v>
      </c>
      <c r="BT550" s="1" t="s">
        <v>114</v>
      </c>
    </row>
    <row r="551" spans="1:74" x14ac:dyDescent="0.25">
      <c r="A551" s="3" t="s">
        <v>100</v>
      </c>
      <c r="B551" s="1" t="s">
        <v>94</v>
      </c>
      <c r="C551" s="1" t="s">
        <v>94</v>
      </c>
      <c r="D551" s="1" t="s">
        <v>77</v>
      </c>
      <c r="E551" s="1" t="s">
        <v>2852</v>
      </c>
      <c r="F551" s="1" t="s">
        <v>2151</v>
      </c>
      <c r="G551" s="1" t="s">
        <v>2172</v>
      </c>
      <c r="H551" s="2" t="s">
        <v>2176</v>
      </c>
      <c r="I551" s="1" t="s">
        <v>2177</v>
      </c>
      <c r="K551" s="1" t="s">
        <v>2178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0</v>
      </c>
      <c r="R551" s="1">
        <v>1</v>
      </c>
      <c r="S551" s="1">
        <v>0</v>
      </c>
      <c r="T551" s="1">
        <f t="shared" si="18"/>
        <v>2</v>
      </c>
      <c r="U551" s="3" t="s">
        <v>91</v>
      </c>
      <c r="V551" s="3">
        <v>190</v>
      </c>
      <c r="W551" s="3" t="s">
        <v>102</v>
      </c>
      <c r="X551" s="3">
        <v>15</v>
      </c>
      <c r="Y551" s="3" t="s">
        <v>69</v>
      </c>
      <c r="Z551" s="3" t="s">
        <v>229</v>
      </c>
      <c r="AA551" s="3" t="s">
        <v>105</v>
      </c>
      <c r="AB551" s="3" t="s">
        <v>105</v>
      </c>
      <c r="AC551" s="3" t="s">
        <v>73</v>
      </c>
      <c r="AD551" s="3" t="s">
        <v>74</v>
      </c>
      <c r="AE551" s="3">
        <v>0</v>
      </c>
      <c r="AF551" s="3"/>
      <c r="AG551" s="1" t="s">
        <v>188</v>
      </c>
      <c r="AH551" s="3">
        <v>1</v>
      </c>
      <c r="AI551" s="1">
        <v>0</v>
      </c>
      <c r="AJ551" s="3">
        <v>0</v>
      </c>
      <c r="AK551" s="1">
        <v>0</v>
      </c>
      <c r="AL551" s="5">
        <v>0</v>
      </c>
      <c r="AM551" s="1">
        <v>0</v>
      </c>
      <c r="AN551" s="1">
        <v>0</v>
      </c>
      <c r="AO551" s="1">
        <v>1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1</v>
      </c>
      <c r="BF551" s="1">
        <v>0</v>
      </c>
      <c r="BG551" s="1">
        <v>0</v>
      </c>
      <c r="BH551" s="1">
        <v>0</v>
      </c>
      <c r="BI551" s="1">
        <v>1</v>
      </c>
      <c r="BJ551" s="1">
        <v>0</v>
      </c>
      <c r="BK551" s="1">
        <v>0</v>
      </c>
      <c r="BL551" s="1">
        <v>0</v>
      </c>
      <c r="BM551" s="1">
        <v>0</v>
      </c>
      <c r="BN551" s="5">
        <f t="shared" si="17"/>
        <v>2</v>
      </c>
      <c r="BO551" s="1">
        <v>0</v>
      </c>
      <c r="BP551" s="3">
        <v>0</v>
      </c>
      <c r="BQ551" s="3"/>
      <c r="BR551" s="1">
        <v>0</v>
      </c>
      <c r="BS551" s="4" t="s">
        <v>2179</v>
      </c>
      <c r="BT551" s="1" t="s">
        <v>595</v>
      </c>
    </row>
    <row r="552" spans="1:74" x14ac:dyDescent="0.25">
      <c r="A552" s="3" t="s">
        <v>100</v>
      </c>
      <c r="B552" s="1" t="s">
        <v>94</v>
      </c>
      <c r="C552" s="1" t="s">
        <v>94</v>
      </c>
      <c r="D552" s="1" t="s">
        <v>77</v>
      </c>
      <c r="E552" s="1" t="s">
        <v>2852</v>
      </c>
      <c r="F552" s="1" t="s">
        <v>2151</v>
      </c>
      <c r="G552" s="1" t="s">
        <v>2180</v>
      </c>
      <c r="H552" s="2" t="s">
        <v>2181</v>
      </c>
      <c r="I552" s="1" t="s">
        <v>3010</v>
      </c>
      <c r="J552" s="1" t="s">
        <v>2182</v>
      </c>
      <c r="K552" s="1" t="s">
        <v>2183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1</v>
      </c>
      <c r="R552" s="1">
        <v>1</v>
      </c>
      <c r="S552" s="1">
        <v>0</v>
      </c>
      <c r="T552" s="1">
        <f t="shared" si="18"/>
        <v>3</v>
      </c>
      <c r="U552" s="3" t="s">
        <v>67</v>
      </c>
      <c r="V552" s="3">
        <v>40</v>
      </c>
      <c r="W552" s="3" t="s">
        <v>131</v>
      </c>
      <c r="X552" s="3">
        <v>100</v>
      </c>
      <c r="Y552" s="3" t="s">
        <v>69</v>
      </c>
      <c r="Z552" s="3" t="s">
        <v>229</v>
      </c>
      <c r="AA552" s="3" t="s">
        <v>105</v>
      </c>
      <c r="AB552" s="3" t="s">
        <v>105</v>
      </c>
      <c r="AC552" s="3" t="s">
        <v>73</v>
      </c>
      <c r="AD552" s="3" t="s">
        <v>74</v>
      </c>
      <c r="AE552" s="3">
        <v>1</v>
      </c>
      <c r="AF552" s="3"/>
      <c r="AG552" s="1" t="s">
        <v>188</v>
      </c>
      <c r="AH552" s="3">
        <v>1</v>
      </c>
      <c r="AI552" s="1">
        <v>1</v>
      </c>
      <c r="AJ552" s="3">
        <v>0</v>
      </c>
      <c r="AK552" s="1">
        <v>0</v>
      </c>
      <c r="AL552" s="5">
        <v>1</v>
      </c>
      <c r="AM552" s="1">
        <v>1</v>
      </c>
      <c r="AN552" s="1">
        <v>1</v>
      </c>
      <c r="AO552" s="1">
        <v>1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5">
        <v>1</v>
      </c>
      <c r="AV552" s="1">
        <v>0</v>
      </c>
      <c r="AW552" s="1">
        <v>1</v>
      </c>
      <c r="AX552" s="1">
        <v>1</v>
      </c>
      <c r="AY552" s="1">
        <v>1</v>
      </c>
      <c r="AZ552" s="1">
        <v>1</v>
      </c>
      <c r="BA552" s="1">
        <v>0</v>
      </c>
      <c r="BB552" s="1">
        <v>0</v>
      </c>
      <c r="BC552" s="1">
        <v>1</v>
      </c>
      <c r="BD552" s="1">
        <v>0</v>
      </c>
      <c r="BE552" s="1">
        <v>1</v>
      </c>
      <c r="BF552" s="1">
        <v>1</v>
      </c>
      <c r="BG552" s="1">
        <v>1</v>
      </c>
      <c r="BH552" s="1">
        <v>0</v>
      </c>
      <c r="BI552" s="1">
        <v>1</v>
      </c>
      <c r="BJ552" s="1">
        <v>1</v>
      </c>
      <c r="BK552" s="1">
        <v>1</v>
      </c>
      <c r="BL552" s="1">
        <v>1</v>
      </c>
      <c r="BM552" s="1">
        <v>1</v>
      </c>
      <c r="BN552" s="5">
        <f t="shared" si="17"/>
        <v>14</v>
      </c>
      <c r="BO552" s="1">
        <v>1</v>
      </c>
      <c r="BP552" s="1">
        <v>1</v>
      </c>
      <c r="BR552" s="1">
        <v>0</v>
      </c>
      <c r="BS552" s="4" t="s">
        <v>2184</v>
      </c>
      <c r="BT552" s="1" t="s">
        <v>76</v>
      </c>
      <c r="BV552" s="3"/>
    </row>
    <row r="553" spans="1:74" x14ac:dyDescent="0.25">
      <c r="A553" s="3" t="s">
        <v>100</v>
      </c>
      <c r="B553" s="1" t="s">
        <v>94</v>
      </c>
      <c r="C553" s="1" t="s">
        <v>94</v>
      </c>
      <c r="D553" s="1" t="s">
        <v>77</v>
      </c>
      <c r="E553" s="1" t="s">
        <v>2852</v>
      </c>
      <c r="F553" s="3" t="s">
        <v>2151</v>
      </c>
      <c r="G553" s="3" t="s">
        <v>2180</v>
      </c>
      <c r="H553" s="2" t="s">
        <v>2185</v>
      </c>
      <c r="I553" s="3" t="s">
        <v>2178</v>
      </c>
      <c r="J553" s="3"/>
      <c r="K553" s="3"/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1</v>
      </c>
      <c r="R553" s="3">
        <v>0</v>
      </c>
      <c r="S553" s="3">
        <v>0</v>
      </c>
      <c r="T553" s="1">
        <f t="shared" si="18"/>
        <v>1</v>
      </c>
      <c r="U553" s="3" t="s">
        <v>91</v>
      </c>
      <c r="V553" s="3">
        <v>190</v>
      </c>
      <c r="W553" s="3" t="s">
        <v>68</v>
      </c>
      <c r="X553" s="3">
        <v>38</v>
      </c>
      <c r="Y553" s="3" t="s">
        <v>69</v>
      </c>
      <c r="Z553" s="3" t="s">
        <v>229</v>
      </c>
      <c r="AA553" s="3" t="s">
        <v>105</v>
      </c>
      <c r="AB553" s="3" t="s">
        <v>105</v>
      </c>
      <c r="AC553" s="3" t="s">
        <v>73</v>
      </c>
      <c r="AD553" s="3" t="s">
        <v>74</v>
      </c>
      <c r="AE553" s="3">
        <v>1</v>
      </c>
      <c r="AF553" s="3"/>
      <c r="AG553" s="1" t="s">
        <v>188</v>
      </c>
      <c r="AH553" s="3">
        <v>1</v>
      </c>
      <c r="AI553" s="1">
        <v>0</v>
      </c>
      <c r="AJ553" s="3">
        <v>0</v>
      </c>
      <c r="AK553" s="1">
        <v>0</v>
      </c>
      <c r="AL553" s="5">
        <v>0</v>
      </c>
      <c r="AM553" s="1">
        <v>0</v>
      </c>
      <c r="AN553" s="1">
        <v>0</v>
      </c>
      <c r="AO553" s="1">
        <v>1</v>
      </c>
      <c r="AP553" s="1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0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1">
        <v>0</v>
      </c>
      <c r="BD553" s="3">
        <v>1</v>
      </c>
      <c r="BE553" s="3">
        <v>0</v>
      </c>
      <c r="BF553" s="3">
        <v>0</v>
      </c>
      <c r="BG553" s="3">
        <v>0</v>
      </c>
      <c r="BH553" s="3">
        <v>0</v>
      </c>
      <c r="BI553" s="1">
        <v>0</v>
      </c>
      <c r="BJ553" s="3">
        <v>0</v>
      </c>
      <c r="BK553" s="3">
        <v>0</v>
      </c>
      <c r="BL553" s="3">
        <v>0</v>
      </c>
      <c r="BM553" s="3">
        <v>0</v>
      </c>
      <c r="BN553" s="5">
        <f t="shared" si="17"/>
        <v>1</v>
      </c>
      <c r="BO553" s="3">
        <v>0</v>
      </c>
      <c r="BP553" s="3">
        <v>1</v>
      </c>
      <c r="BQ553" s="3"/>
      <c r="BR553" s="3">
        <v>0</v>
      </c>
      <c r="BS553" s="3">
        <v>29</v>
      </c>
      <c r="BT553" s="3"/>
      <c r="BU553" s="3"/>
    </row>
    <row r="554" spans="1:74" x14ac:dyDescent="0.25">
      <c r="A554" s="3" t="s">
        <v>100</v>
      </c>
      <c r="B554" s="1" t="s">
        <v>94</v>
      </c>
      <c r="C554" s="1" t="s">
        <v>94</v>
      </c>
      <c r="D554" s="1" t="s">
        <v>77</v>
      </c>
      <c r="E554" s="1" t="s">
        <v>2852</v>
      </c>
      <c r="F554" s="3" t="s">
        <v>2151</v>
      </c>
      <c r="G554" s="3" t="s">
        <v>2180</v>
      </c>
      <c r="H554" s="2" t="s">
        <v>2186</v>
      </c>
      <c r="I554" s="3" t="s">
        <v>2187</v>
      </c>
      <c r="J554" s="3"/>
      <c r="K554" s="3"/>
      <c r="L554" s="3">
        <v>1</v>
      </c>
      <c r="M554" s="3">
        <v>1</v>
      </c>
      <c r="N554" s="3">
        <v>0</v>
      </c>
      <c r="O554" s="3">
        <v>0</v>
      </c>
      <c r="P554" s="3">
        <v>1</v>
      </c>
      <c r="Q554" s="3">
        <v>1</v>
      </c>
      <c r="R554" s="3">
        <v>1</v>
      </c>
      <c r="S554" s="3">
        <v>0</v>
      </c>
      <c r="T554" s="1">
        <f t="shared" si="18"/>
        <v>5</v>
      </c>
      <c r="U554" s="3" t="s">
        <v>67</v>
      </c>
      <c r="V554" s="3">
        <v>45</v>
      </c>
      <c r="W554" s="3" t="s">
        <v>68</v>
      </c>
      <c r="X554" s="3">
        <v>50</v>
      </c>
      <c r="Y554" s="3" t="s">
        <v>69</v>
      </c>
      <c r="Z554" s="3" t="s">
        <v>229</v>
      </c>
      <c r="AA554" s="3" t="s">
        <v>105</v>
      </c>
      <c r="AB554" s="3" t="s">
        <v>105</v>
      </c>
      <c r="AC554" s="3" t="s">
        <v>73</v>
      </c>
      <c r="AD554" s="3" t="s">
        <v>74</v>
      </c>
      <c r="AE554" s="3">
        <v>1</v>
      </c>
      <c r="AF554" s="3"/>
      <c r="AG554" s="1" t="s">
        <v>212</v>
      </c>
      <c r="AH554" s="3">
        <v>1</v>
      </c>
      <c r="AI554" s="1">
        <v>0</v>
      </c>
      <c r="AJ554" s="3">
        <v>0</v>
      </c>
      <c r="AK554" s="1">
        <v>1</v>
      </c>
      <c r="AL554" s="5">
        <v>0</v>
      </c>
      <c r="AM554" s="1">
        <v>0</v>
      </c>
      <c r="AN554" s="1">
        <v>0</v>
      </c>
      <c r="AO554" s="1">
        <v>1</v>
      </c>
      <c r="AP554" s="1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0</v>
      </c>
      <c r="AW554" s="3">
        <v>0</v>
      </c>
      <c r="AX554" s="3">
        <v>0</v>
      </c>
      <c r="AY554" s="3">
        <v>0</v>
      </c>
      <c r="AZ554" s="3">
        <v>0</v>
      </c>
      <c r="BA554" s="3">
        <v>0</v>
      </c>
      <c r="BB554" s="3">
        <v>1</v>
      </c>
      <c r="BC554" s="1">
        <v>0</v>
      </c>
      <c r="BD554" s="3">
        <v>0</v>
      </c>
      <c r="BE554" s="3">
        <v>1</v>
      </c>
      <c r="BF554" s="3">
        <v>0</v>
      </c>
      <c r="BG554" s="3">
        <v>1</v>
      </c>
      <c r="BH554" s="3">
        <v>1</v>
      </c>
      <c r="BI554" s="3">
        <v>1</v>
      </c>
      <c r="BJ554" s="3">
        <v>1</v>
      </c>
      <c r="BK554" s="3">
        <v>1</v>
      </c>
      <c r="BL554" s="3">
        <v>0</v>
      </c>
      <c r="BM554" s="3">
        <v>1</v>
      </c>
      <c r="BN554" s="5">
        <f t="shared" si="17"/>
        <v>8</v>
      </c>
      <c r="BO554" s="3">
        <v>0</v>
      </c>
      <c r="BP554" s="1">
        <v>1</v>
      </c>
      <c r="BR554" s="3">
        <v>0</v>
      </c>
      <c r="BS554" s="3"/>
      <c r="BT554" s="3" t="s">
        <v>2188</v>
      </c>
      <c r="BU554" s="3">
        <v>0</v>
      </c>
      <c r="BV554" s="3"/>
    </row>
    <row r="555" spans="1:74" x14ac:dyDescent="0.25">
      <c r="A555" s="3" t="s">
        <v>100</v>
      </c>
      <c r="B555" s="1" t="s">
        <v>94</v>
      </c>
      <c r="C555" s="1" t="s">
        <v>94</v>
      </c>
      <c r="D555" s="1" t="s">
        <v>77</v>
      </c>
      <c r="E555" s="1" t="s">
        <v>2852</v>
      </c>
      <c r="F555" s="1" t="s">
        <v>2151</v>
      </c>
      <c r="G555" s="1" t="s">
        <v>2180</v>
      </c>
      <c r="H555" s="2" t="s">
        <v>2189</v>
      </c>
      <c r="I555" s="1" t="s">
        <v>3077</v>
      </c>
      <c r="J555" s="1" t="s">
        <v>2169</v>
      </c>
      <c r="K555" s="1" t="s">
        <v>2190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1</v>
      </c>
      <c r="R555" s="1">
        <v>1</v>
      </c>
      <c r="S555" s="1">
        <v>0</v>
      </c>
      <c r="T555" s="1">
        <f t="shared" si="18"/>
        <v>2</v>
      </c>
      <c r="U555" s="3" t="s">
        <v>91</v>
      </c>
      <c r="V555" s="3">
        <v>200</v>
      </c>
      <c r="W555" s="3" t="s">
        <v>68</v>
      </c>
      <c r="X555" s="3">
        <v>48</v>
      </c>
      <c r="Y555" s="3" t="s">
        <v>69</v>
      </c>
      <c r="Z555" s="3" t="s">
        <v>229</v>
      </c>
      <c r="AA555" s="3" t="s">
        <v>105</v>
      </c>
      <c r="AB555" s="3" t="s">
        <v>105</v>
      </c>
      <c r="AC555" s="3" t="s">
        <v>73</v>
      </c>
      <c r="AD555" s="3" t="s">
        <v>74</v>
      </c>
      <c r="AE555" s="3">
        <v>1</v>
      </c>
      <c r="AF555" s="3"/>
      <c r="AG555" s="20" t="s">
        <v>619</v>
      </c>
      <c r="AH555" s="3">
        <v>1</v>
      </c>
      <c r="AI555" s="1">
        <v>1</v>
      </c>
      <c r="AJ555" s="3">
        <v>0</v>
      </c>
      <c r="AK555" s="1">
        <v>0</v>
      </c>
      <c r="AL555" s="5">
        <v>0</v>
      </c>
      <c r="AM555" s="1">
        <v>0</v>
      </c>
      <c r="AN555" s="1">
        <v>0</v>
      </c>
      <c r="AO555" s="1">
        <v>1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5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1</v>
      </c>
      <c r="BJ555" s="1">
        <v>0</v>
      </c>
      <c r="BK555" s="1">
        <v>0</v>
      </c>
      <c r="BL555" s="1">
        <v>1</v>
      </c>
      <c r="BM555" s="1">
        <v>1</v>
      </c>
      <c r="BN555" s="5">
        <f t="shared" si="17"/>
        <v>3</v>
      </c>
      <c r="BO555" s="1">
        <v>0</v>
      </c>
      <c r="BP555" s="3">
        <v>1</v>
      </c>
      <c r="BQ555" s="3"/>
      <c r="BR555" s="1">
        <v>0</v>
      </c>
      <c r="BS555" s="4">
        <v>71</v>
      </c>
    </row>
    <row r="556" spans="1:74" x14ac:dyDescent="0.25">
      <c r="A556" s="3" t="s">
        <v>100</v>
      </c>
      <c r="B556" s="1" t="s">
        <v>94</v>
      </c>
      <c r="C556" s="1" t="s">
        <v>94</v>
      </c>
      <c r="D556" s="1" t="s">
        <v>77</v>
      </c>
      <c r="E556" s="1" t="s">
        <v>2852</v>
      </c>
      <c r="F556" s="3" t="s">
        <v>2151</v>
      </c>
      <c r="G556" s="3" t="s">
        <v>2180</v>
      </c>
      <c r="H556" s="2" t="s">
        <v>2191</v>
      </c>
      <c r="I556" s="3" t="s">
        <v>2192</v>
      </c>
      <c r="J556" s="3"/>
      <c r="K556" s="3"/>
      <c r="L556" s="3">
        <v>1</v>
      </c>
      <c r="M556" s="3">
        <v>1</v>
      </c>
      <c r="N556" s="3">
        <v>0</v>
      </c>
      <c r="O556" s="3">
        <v>0</v>
      </c>
      <c r="P556" s="3">
        <v>1</v>
      </c>
      <c r="Q556" s="3">
        <v>1</v>
      </c>
      <c r="R556" s="3">
        <v>0</v>
      </c>
      <c r="S556" s="3">
        <v>0</v>
      </c>
      <c r="T556" s="1">
        <f t="shared" si="18"/>
        <v>4</v>
      </c>
      <c r="U556" s="3" t="s">
        <v>91</v>
      </c>
      <c r="V556" s="3">
        <v>192</v>
      </c>
      <c r="W556" s="3" t="s">
        <v>68</v>
      </c>
      <c r="X556" s="3">
        <v>26</v>
      </c>
      <c r="Y556" s="3" t="s">
        <v>69</v>
      </c>
      <c r="Z556" s="3" t="s">
        <v>229</v>
      </c>
      <c r="AA556" s="3" t="s">
        <v>105</v>
      </c>
      <c r="AB556" s="3" t="s">
        <v>105</v>
      </c>
      <c r="AC556" s="3" t="s">
        <v>73</v>
      </c>
      <c r="AD556" s="3" t="s">
        <v>74</v>
      </c>
      <c r="AE556" s="3">
        <v>1</v>
      </c>
      <c r="AF556" s="3"/>
      <c r="AG556" s="1" t="s">
        <v>188</v>
      </c>
      <c r="AH556" s="3">
        <v>1</v>
      </c>
      <c r="AI556" s="1">
        <v>1</v>
      </c>
      <c r="AJ556" s="3">
        <v>0</v>
      </c>
      <c r="AK556" s="1">
        <v>0</v>
      </c>
      <c r="AL556" s="5">
        <v>0</v>
      </c>
      <c r="AM556" s="1">
        <v>0</v>
      </c>
      <c r="AN556" s="1">
        <v>0</v>
      </c>
      <c r="AO556" s="1">
        <v>1</v>
      </c>
      <c r="AP556" s="1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1">
        <v>1</v>
      </c>
      <c r="BD556" s="3">
        <v>0</v>
      </c>
      <c r="BE556" s="3">
        <v>0</v>
      </c>
      <c r="BF556" s="3">
        <v>0</v>
      </c>
      <c r="BG556" s="3">
        <v>1</v>
      </c>
      <c r="BH556" s="3">
        <v>1</v>
      </c>
      <c r="BI556" s="3">
        <v>1</v>
      </c>
      <c r="BJ556" s="3">
        <v>1</v>
      </c>
      <c r="BK556" s="3">
        <v>1</v>
      </c>
      <c r="BL556" s="3">
        <v>1</v>
      </c>
      <c r="BM556" s="3">
        <v>0</v>
      </c>
      <c r="BN556" s="5">
        <f t="shared" si="17"/>
        <v>7</v>
      </c>
      <c r="BO556" s="3">
        <v>0</v>
      </c>
      <c r="BP556" s="1">
        <v>1</v>
      </c>
      <c r="BR556" s="3">
        <v>0</v>
      </c>
      <c r="BS556" s="3"/>
      <c r="BT556" s="3" t="s">
        <v>440</v>
      </c>
      <c r="BU556" s="3">
        <v>0</v>
      </c>
      <c r="BV556" s="3"/>
    </row>
    <row r="557" spans="1:74" x14ac:dyDescent="0.25">
      <c r="A557" s="3" t="s">
        <v>100</v>
      </c>
      <c r="B557" s="1" t="s">
        <v>94</v>
      </c>
      <c r="C557" s="1" t="s">
        <v>94</v>
      </c>
      <c r="D557" s="1" t="s">
        <v>77</v>
      </c>
      <c r="E557" s="1" t="s">
        <v>2852</v>
      </c>
      <c r="F557" s="1" t="s">
        <v>2151</v>
      </c>
      <c r="G557" s="1" t="s">
        <v>2193</v>
      </c>
      <c r="H557" s="2" t="s">
        <v>2194</v>
      </c>
      <c r="I557" s="1" t="s">
        <v>2195</v>
      </c>
      <c r="J557" s="1" t="s">
        <v>2196</v>
      </c>
      <c r="K557" s="1" t="s">
        <v>2197</v>
      </c>
      <c r="L557" s="1">
        <v>0</v>
      </c>
      <c r="M557" s="1">
        <v>1</v>
      </c>
      <c r="N557" s="1">
        <v>1</v>
      </c>
      <c r="O557" s="1">
        <v>0</v>
      </c>
      <c r="P557" s="1">
        <v>0</v>
      </c>
      <c r="Q557" s="1">
        <v>1</v>
      </c>
      <c r="R557" s="1">
        <v>1</v>
      </c>
      <c r="S557" s="1">
        <v>0</v>
      </c>
      <c r="T557" s="1">
        <f t="shared" si="18"/>
        <v>4</v>
      </c>
      <c r="U557" s="3" t="s">
        <v>91</v>
      </c>
      <c r="V557" s="3">
        <v>412</v>
      </c>
      <c r="W557" s="3" t="s">
        <v>68</v>
      </c>
      <c r="X557" s="3">
        <v>40</v>
      </c>
      <c r="Y557" s="3" t="s">
        <v>69</v>
      </c>
      <c r="Z557" s="3" t="s">
        <v>104</v>
      </c>
      <c r="AA557" s="3" t="s">
        <v>105</v>
      </c>
      <c r="AB557" s="3" t="s">
        <v>105</v>
      </c>
      <c r="AC557" s="3" t="s">
        <v>73</v>
      </c>
      <c r="AD557" s="3" t="s">
        <v>74</v>
      </c>
      <c r="AE557" s="3">
        <v>0</v>
      </c>
      <c r="AF557" s="4"/>
      <c r="AG557" s="1" t="s">
        <v>188</v>
      </c>
      <c r="AH557" s="3">
        <v>1</v>
      </c>
      <c r="AI557" s="1">
        <v>0</v>
      </c>
      <c r="AJ557" s="3">
        <v>0</v>
      </c>
      <c r="AK557" s="1">
        <v>0</v>
      </c>
      <c r="AL557" s="5">
        <v>0</v>
      </c>
      <c r="AM557" s="1">
        <v>1</v>
      </c>
      <c r="AN557" s="1">
        <v>1</v>
      </c>
      <c r="AO557" s="1">
        <v>1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5">
        <v>0</v>
      </c>
      <c r="AV557" s="1">
        <v>0</v>
      </c>
      <c r="AW557" s="1">
        <v>1</v>
      </c>
      <c r="AX557" s="1">
        <v>1</v>
      </c>
      <c r="AY557" s="1">
        <v>1</v>
      </c>
      <c r="AZ557" s="1">
        <v>1</v>
      </c>
      <c r="BA557" s="1">
        <v>0</v>
      </c>
      <c r="BB557" s="1">
        <v>0</v>
      </c>
      <c r="BC557" s="1">
        <v>1</v>
      </c>
      <c r="BD557" s="1">
        <v>1</v>
      </c>
      <c r="BE557" s="1">
        <v>1</v>
      </c>
      <c r="BF557" s="1">
        <v>1</v>
      </c>
      <c r="BG557" s="1">
        <v>1</v>
      </c>
      <c r="BH557" s="1">
        <v>0</v>
      </c>
      <c r="BI557" s="1">
        <v>1</v>
      </c>
      <c r="BJ557" s="1">
        <v>0</v>
      </c>
      <c r="BK557" s="1">
        <v>1</v>
      </c>
      <c r="BL557" s="1">
        <v>0</v>
      </c>
      <c r="BM557" s="1">
        <v>0</v>
      </c>
      <c r="BN557" s="5">
        <f t="shared" ref="BN557:BN620" si="19">SUM(AQ557:BM557)</f>
        <v>11</v>
      </c>
      <c r="BO557" s="1">
        <v>0</v>
      </c>
      <c r="BR557" s="1">
        <v>0</v>
      </c>
      <c r="BS557" s="4" t="s">
        <v>2198</v>
      </c>
      <c r="BT557" s="1" t="s">
        <v>76</v>
      </c>
    </row>
    <row r="558" spans="1:74" x14ac:dyDescent="0.25">
      <c r="A558" s="3" t="s">
        <v>100</v>
      </c>
      <c r="B558" s="1" t="s">
        <v>94</v>
      </c>
      <c r="C558" s="1" t="s">
        <v>94</v>
      </c>
      <c r="D558" s="1" t="s">
        <v>77</v>
      </c>
      <c r="E558" s="1" t="s">
        <v>2852</v>
      </c>
      <c r="F558" s="1" t="s">
        <v>2151</v>
      </c>
      <c r="G558" s="1" t="s">
        <v>2193</v>
      </c>
      <c r="H558" s="2" t="s">
        <v>2199</v>
      </c>
      <c r="I558" s="1" t="s">
        <v>709</v>
      </c>
      <c r="J558" s="1" t="s">
        <v>2200</v>
      </c>
      <c r="K558" s="1" t="s">
        <v>2201</v>
      </c>
      <c r="L558" s="1">
        <v>0</v>
      </c>
      <c r="M558" s="1">
        <v>1</v>
      </c>
      <c r="N558" s="1">
        <v>0</v>
      </c>
      <c r="O558" s="1">
        <v>0</v>
      </c>
      <c r="P558" s="1">
        <v>0</v>
      </c>
      <c r="Q558" s="1">
        <v>1</v>
      </c>
      <c r="R558" s="1">
        <v>1</v>
      </c>
      <c r="S558" s="1">
        <v>0</v>
      </c>
      <c r="T558" s="1">
        <f t="shared" si="18"/>
        <v>3</v>
      </c>
      <c r="U558" s="3" t="s">
        <v>91</v>
      </c>
      <c r="V558" s="3">
        <v>140</v>
      </c>
      <c r="W558" s="3" t="s">
        <v>68</v>
      </c>
      <c r="X558" s="3">
        <v>30</v>
      </c>
      <c r="Y558" s="3" t="s">
        <v>69</v>
      </c>
      <c r="Z558" s="3" t="s">
        <v>954</v>
      </c>
      <c r="AA558" s="3" t="s">
        <v>105</v>
      </c>
      <c r="AB558" s="3" t="s">
        <v>105</v>
      </c>
      <c r="AC558" s="3" t="s">
        <v>73</v>
      </c>
      <c r="AD558" s="3" t="s">
        <v>74</v>
      </c>
      <c r="AE558" s="3">
        <v>0</v>
      </c>
      <c r="AF558" s="4"/>
      <c r="AG558" s="1" t="s">
        <v>188</v>
      </c>
      <c r="AH558" s="3">
        <v>1</v>
      </c>
      <c r="AI558" s="1">
        <v>0</v>
      </c>
      <c r="AJ558" s="3">
        <v>0</v>
      </c>
      <c r="AK558" s="1">
        <v>0</v>
      </c>
      <c r="AL558" s="5">
        <v>0</v>
      </c>
      <c r="AM558" s="1">
        <v>1</v>
      </c>
      <c r="AN558" s="1">
        <v>1</v>
      </c>
      <c r="AO558" s="1">
        <v>1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5">
        <v>0</v>
      </c>
      <c r="AV558" s="1">
        <v>0</v>
      </c>
      <c r="AW558" s="1">
        <v>1</v>
      </c>
      <c r="AX558" s="1">
        <v>0</v>
      </c>
      <c r="AY558" s="1">
        <v>0</v>
      </c>
      <c r="AZ558" s="1">
        <v>1</v>
      </c>
      <c r="BA558" s="1">
        <v>0</v>
      </c>
      <c r="BB558" s="1">
        <v>0</v>
      </c>
      <c r="BC558" s="1">
        <v>1</v>
      </c>
      <c r="BD558" s="1">
        <v>1</v>
      </c>
      <c r="BE558" s="1">
        <v>1</v>
      </c>
      <c r="BF558" s="1">
        <v>0</v>
      </c>
      <c r="BG558" s="1">
        <v>0</v>
      </c>
      <c r="BH558" s="1">
        <v>0</v>
      </c>
      <c r="BI558" s="1">
        <v>1</v>
      </c>
      <c r="BJ558" s="1">
        <v>0</v>
      </c>
      <c r="BK558" s="1">
        <v>1</v>
      </c>
      <c r="BL558" s="1">
        <v>0</v>
      </c>
      <c r="BM558" s="1">
        <v>0</v>
      </c>
      <c r="BN558" s="5">
        <f t="shared" si="19"/>
        <v>7</v>
      </c>
      <c r="BO558" s="1">
        <v>0</v>
      </c>
      <c r="BR558" s="1">
        <v>0</v>
      </c>
      <c r="BS558" s="4" t="s">
        <v>2198</v>
      </c>
      <c r="BT558" s="1" t="s">
        <v>114</v>
      </c>
    </row>
    <row r="559" spans="1:74" x14ac:dyDescent="0.25">
      <c r="A559" s="3" t="s">
        <v>66</v>
      </c>
      <c r="B559" s="1" t="s">
        <v>94</v>
      </c>
      <c r="C559" s="1" t="s">
        <v>59</v>
      </c>
      <c r="D559" s="1" t="s">
        <v>77</v>
      </c>
      <c r="E559" s="1" t="s">
        <v>2851</v>
      </c>
      <c r="F559" s="1" t="s">
        <v>2202</v>
      </c>
      <c r="G559" s="1" t="s">
        <v>2203</v>
      </c>
      <c r="H559" s="2" t="s">
        <v>3270</v>
      </c>
      <c r="J559" s="1" t="s">
        <v>2204</v>
      </c>
      <c r="K559" s="1" t="s">
        <v>2205</v>
      </c>
      <c r="L559" s="1">
        <v>1</v>
      </c>
      <c r="M559" s="1">
        <v>1</v>
      </c>
      <c r="N559" s="1">
        <v>0</v>
      </c>
      <c r="O559" s="1">
        <v>1</v>
      </c>
      <c r="P559" s="1">
        <v>1</v>
      </c>
      <c r="Q559" s="1">
        <v>1</v>
      </c>
      <c r="R559" s="1">
        <v>0</v>
      </c>
      <c r="S559" s="1">
        <v>0</v>
      </c>
      <c r="T559" s="1">
        <f t="shared" si="18"/>
        <v>5</v>
      </c>
      <c r="U559" s="3" t="s">
        <v>240</v>
      </c>
      <c r="V559" s="3">
        <v>5</v>
      </c>
      <c r="W559" s="3" t="s">
        <v>203</v>
      </c>
      <c r="X559" s="3">
        <v>10</v>
      </c>
      <c r="Y559" s="3" t="s">
        <v>103</v>
      </c>
      <c r="Z559" s="3" t="s">
        <v>360</v>
      </c>
      <c r="AA559" s="3" t="s">
        <v>185</v>
      </c>
      <c r="AB559" s="3" t="s">
        <v>242</v>
      </c>
      <c r="AC559" s="3" t="s">
        <v>73</v>
      </c>
      <c r="AD559" s="3" t="s">
        <v>74</v>
      </c>
      <c r="AE559" s="3">
        <v>0</v>
      </c>
      <c r="AF559" s="4"/>
      <c r="AG559" s="1" t="s">
        <v>188</v>
      </c>
      <c r="AH559" s="3">
        <v>1</v>
      </c>
      <c r="AI559" s="1">
        <v>0</v>
      </c>
      <c r="AJ559" s="3">
        <v>0</v>
      </c>
      <c r="AK559" s="1">
        <v>1</v>
      </c>
      <c r="AL559" s="5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1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5">
        <f t="shared" si="19"/>
        <v>1</v>
      </c>
      <c r="BO559" s="1">
        <v>0</v>
      </c>
      <c r="BR559" s="1">
        <v>0</v>
      </c>
      <c r="BS559" s="4" t="s">
        <v>2206</v>
      </c>
    </row>
    <row r="560" spans="1:74" x14ac:dyDescent="0.25">
      <c r="A560" s="3" t="s">
        <v>66</v>
      </c>
      <c r="B560" s="1" t="s">
        <v>94</v>
      </c>
      <c r="C560" s="1" t="s">
        <v>59</v>
      </c>
      <c r="D560" s="1" t="s">
        <v>77</v>
      </c>
      <c r="E560" s="1" t="s">
        <v>2851</v>
      </c>
      <c r="F560" s="1" t="s">
        <v>2202</v>
      </c>
      <c r="G560" s="1" t="s">
        <v>2203</v>
      </c>
      <c r="H560" s="2" t="s">
        <v>2207</v>
      </c>
      <c r="I560" s="1" t="s">
        <v>2208</v>
      </c>
      <c r="J560" s="1" t="s">
        <v>2204</v>
      </c>
      <c r="K560" s="1" t="s">
        <v>2209</v>
      </c>
      <c r="L560" s="1">
        <v>1</v>
      </c>
      <c r="M560" s="1">
        <v>1</v>
      </c>
      <c r="N560" s="1">
        <v>1</v>
      </c>
      <c r="O560" s="1">
        <v>1</v>
      </c>
      <c r="P560" s="1">
        <v>0</v>
      </c>
      <c r="Q560" s="1">
        <v>0</v>
      </c>
      <c r="R560" s="1">
        <v>0</v>
      </c>
      <c r="S560" s="1">
        <v>0</v>
      </c>
      <c r="T560" s="1">
        <f t="shared" si="18"/>
        <v>4</v>
      </c>
      <c r="U560" s="3" t="s">
        <v>67</v>
      </c>
      <c r="V560" s="3">
        <v>30</v>
      </c>
      <c r="W560" s="3" t="s">
        <v>102</v>
      </c>
      <c r="X560" s="3">
        <v>15</v>
      </c>
      <c r="Y560" s="3" t="s">
        <v>103</v>
      </c>
      <c r="Z560" s="3" t="s">
        <v>421</v>
      </c>
      <c r="AA560" s="3" t="s">
        <v>185</v>
      </c>
      <c r="AB560" s="3" t="s">
        <v>242</v>
      </c>
      <c r="AC560" s="3" t="s">
        <v>73</v>
      </c>
      <c r="AD560" s="3" t="s">
        <v>74</v>
      </c>
      <c r="AE560" s="3">
        <v>0</v>
      </c>
      <c r="AF560" s="4"/>
      <c r="AG560" s="1" t="s">
        <v>188</v>
      </c>
      <c r="AH560" s="3">
        <v>1</v>
      </c>
      <c r="AI560" s="1">
        <v>0</v>
      </c>
      <c r="AJ560" s="3">
        <v>1</v>
      </c>
      <c r="AK560" s="1">
        <v>1</v>
      </c>
      <c r="AL560" s="5">
        <v>1</v>
      </c>
      <c r="AM560" s="1">
        <v>1</v>
      </c>
      <c r="AN560" s="1">
        <v>1</v>
      </c>
      <c r="AO560" s="1">
        <v>1</v>
      </c>
      <c r="AP560" s="1">
        <v>1</v>
      </c>
      <c r="AQ560" s="1">
        <v>1</v>
      </c>
      <c r="AR560" s="1">
        <v>1</v>
      </c>
      <c r="AS560" s="1">
        <v>0</v>
      </c>
      <c r="AT560" s="1">
        <v>1</v>
      </c>
      <c r="AU560" s="5">
        <v>1</v>
      </c>
      <c r="AV560" s="1">
        <v>1</v>
      </c>
      <c r="AW560" s="1">
        <v>1</v>
      </c>
      <c r="AX560" s="1">
        <v>1</v>
      </c>
      <c r="AY560" s="1">
        <v>1</v>
      </c>
      <c r="AZ560" s="1">
        <v>1</v>
      </c>
      <c r="BA560" s="1">
        <v>0</v>
      </c>
      <c r="BB560" s="1">
        <v>1</v>
      </c>
      <c r="BC560" s="1">
        <v>1</v>
      </c>
      <c r="BD560" s="1">
        <v>1</v>
      </c>
      <c r="BE560" s="1">
        <v>1</v>
      </c>
      <c r="BF560" s="1">
        <v>1</v>
      </c>
      <c r="BG560" s="1">
        <v>1</v>
      </c>
      <c r="BH560" s="1">
        <v>0</v>
      </c>
      <c r="BI560" s="1">
        <v>1</v>
      </c>
      <c r="BJ560" s="1">
        <v>1</v>
      </c>
      <c r="BK560" s="1">
        <v>1</v>
      </c>
      <c r="BL560" s="1">
        <v>0</v>
      </c>
      <c r="BM560" s="1">
        <v>0</v>
      </c>
      <c r="BN560" s="5">
        <f t="shared" si="19"/>
        <v>18</v>
      </c>
      <c r="BO560" s="1">
        <v>0</v>
      </c>
      <c r="BR560" s="1">
        <v>0</v>
      </c>
      <c r="BS560" s="4" t="s">
        <v>2210</v>
      </c>
      <c r="BT560" s="1" t="s">
        <v>76</v>
      </c>
    </row>
    <row r="561" spans="1:74" x14ac:dyDescent="0.25">
      <c r="A561" s="3" t="s">
        <v>100</v>
      </c>
      <c r="B561" s="1" t="s">
        <v>94</v>
      </c>
      <c r="C561" s="1" t="s">
        <v>94</v>
      </c>
      <c r="D561" s="1" t="s">
        <v>77</v>
      </c>
      <c r="E561" s="1" t="s">
        <v>2851</v>
      </c>
      <c r="F561" s="1" t="s">
        <v>2211</v>
      </c>
      <c r="G561" s="1" t="s">
        <v>2212</v>
      </c>
      <c r="H561" s="2" t="s">
        <v>2213</v>
      </c>
      <c r="I561" s="1" t="s">
        <v>1465</v>
      </c>
      <c r="L561" s="1">
        <v>0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f t="shared" si="18"/>
        <v>1</v>
      </c>
      <c r="U561" s="3" t="s">
        <v>91</v>
      </c>
      <c r="V561" s="3">
        <v>150</v>
      </c>
      <c r="W561" s="3" t="s">
        <v>131</v>
      </c>
      <c r="X561" s="3">
        <v>70</v>
      </c>
      <c r="Y561" s="3" t="s">
        <v>69</v>
      </c>
      <c r="Z561" s="3" t="s">
        <v>229</v>
      </c>
      <c r="AA561" s="3" t="s">
        <v>105</v>
      </c>
      <c r="AB561" s="3" t="s">
        <v>105</v>
      </c>
      <c r="AC561" s="3" t="s">
        <v>73</v>
      </c>
      <c r="AD561" s="3" t="s">
        <v>74</v>
      </c>
      <c r="AE561" s="3">
        <v>0</v>
      </c>
      <c r="AF561" s="4"/>
      <c r="AG561" s="1" t="s">
        <v>188</v>
      </c>
      <c r="AH561" s="3">
        <v>1</v>
      </c>
      <c r="AI561" s="1">
        <v>1</v>
      </c>
      <c r="AJ561" s="3">
        <v>0</v>
      </c>
      <c r="AK561" s="1">
        <v>0</v>
      </c>
      <c r="AL561" s="5">
        <v>0</v>
      </c>
      <c r="AM561" s="1">
        <v>0</v>
      </c>
      <c r="AN561" s="1">
        <v>0</v>
      </c>
      <c r="AO561" s="1">
        <v>1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5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1</v>
      </c>
      <c r="BF561" s="1">
        <v>1</v>
      </c>
      <c r="BG561" s="1">
        <v>0</v>
      </c>
      <c r="BH561" s="1">
        <v>0</v>
      </c>
      <c r="BI561" s="1">
        <v>1</v>
      </c>
      <c r="BJ561" s="1">
        <v>0</v>
      </c>
      <c r="BK561" s="1">
        <v>0</v>
      </c>
      <c r="BL561" s="1">
        <v>0</v>
      </c>
      <c r="BM561" s="1">
        <v>1</v>
      </c>
      <c r="BN561" s="5">
        <f t="shared" si="19"/>
        <v>4</v>
      </c>
      <c r="BO561" s="1">
        <v>0</v>
      </c>
      <c r="BP561" s="3">
        <v>1</v>
      </c>
      <c r="BQ561" s="3"/>
      <c r="BR561" s="1">
        <v>0</v>
      </c>
      <c r="BS561" s="4" t="s">
        <v>2214</v>
      </c>
    </row>
    <row r="562" spans="1:74" x14ac:dyDescent="0.25">
      <c r="A562" s="3" t="s">
        <v>100</v>
      </c>
      <c r="B562" s="1" t="s">
        <v>94</v>
      </c>
      <c r="C562" s="1" t="s">
        <v>94</v>
      </c>
      <c r="D562" s="1" t="s">
        <v>77</v>
      </c>
      <c r="E562" s="1" t="s">
        <v>2851</v>
      </c>
      <c r="F562" s="1" t="s">
        <v>2211</v>
      </c>
      <c r="G562" s="1" t="s">
        <v>2215</v>
      </c>
      <c r="H562" s="2" t="s">
        <v>2216</v>
      </c>
      <c r="I562" s="1" t="s">
        <v>2192</v>
      </c>
      <c r="J562" s="1" t="s">
        <v>2217</v>
      </c>
      <c r="K562" s="1" t="s">
        <v>2218</v>
      </c>
      <c r="L562" s="1">
        <v>0</v>
      </c>
      <c r="M562" s="1">
        <v>1</v>
      </c>
      <c r="N562" s="1">
        <v>0</v>
      </c>
      <c r="O562" s="1">
        <v>0</v>
      </c>
      <c r="P562" s="1">
        <v>0</v>
      </c>
      <c r="Q562" s="1">
        <v>1</v>
      </c>
      <c r="R562" s="1">
        <v>0</v>
      </c>
      <c r="S562" s="1">
        <v>0</v>
      </c>
      <c r="T562" s="1">
        <f t="shared" si="18"/>
        <v>2</v>
      </c>
      <c r="U562" s="3" t="s">
        <v>91</v>
      </c>
      <c r="V562" s="3">
        <v>300</v>
      </c>
      <c r="W562" s="3" t="s">
        <v>131</v>
      </c>
      <c r="X562" s="3">
        <v>120</v>
      </c>
      <c r="Y562" s="3" t="s">
        <v>69</v>
      </c>
      <c r="Z562" s="3" t="s">
        <v>229</v>
      </c>
      <c r="AA562" s="3" t="s">
        <v>120</v>
      </c>
      <c r="AB562" s="3" t="s">
        <v>120</v>
      </c>
      <c r="AC562" s="3" t="s">
        <v>73</v>
      </c>
      <c r="AD562" s="3" t="s">
        <v>74</v>
      </c>
      <c r="AE562" s="3">
        <v>1</v>
      </c>
      <c r="AF562" s="4" t="s">
        <v>188</v>
      </c>
      <c r="AG562" s="20" t="s">
        <v>619</v>
      </c>
      <c r="AH562" s="3">
        <v>1</v>
      </c>
      <c r="AI562" s="1">
        <v>1</v>
      </c>
      <c r="AJ562" s="3">
        <v>0</v>
      </c>
      <c r="AK562" s="1">
        <v>0</v>
      </c>
      <c r="AL562" s="5">
        <v>0</v>
      </c>
      <c r="AM562" s="1">
        <v>0</v>
      </c>
      <c r="AN562" s="1">
        <v>0</v>
      </c>
      <c r="AO562" s="1">
        <v>1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5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1</v>
      </c>
      <c r="BD562" s="1">
        <v>1</v>
      </c>
      <c r="BE562" s="1">
        <v>1</v>
      </c>
      <c r="BF562" s="1">
        <v>1</v>
      </c>
      <c r="BG562" s="1">
        <v>1</v>
      </c>
      <c r="BH562" s="1">
        <v>0</v>
      </c>
      <c r="BI562" s="1">
        <v>1</v>
      </c>
      <c r="BJ562" s="1">
        <v>1</v>
      </c>
      <c r="BK562" s="1">
        <v>1</v>
      </c>
      <c r="BL562" s="1">
        <v>0</v>
      </c>
      <c r="BM562" s="1">
        <v>1</v>
      </c>
      <c r="BN562" s="5">
        <f t="shared" si="19"/>
        <v>9</v>
      </c>
      <c r="BO562" s="1">
        <v>0</v>
      </c>
      <c r="BP562" s="1">
        <v>1</v>
      </c>
      <c r="BR562" s="1">
        <v>0</v>
      </c>
      <c r="BS562" s="4" t="s">
        <v>2219</v>
      </c>
    </row>
    <row r="563" spans="1:74" x14ac:dyDescent="0.25">
      <c r="A563" s="3" t="s">
        <v>100</v>
      </c>
      <c r="B563" s="1" t="s">
        <v>94</v>
      </c>
      <c r="C563" s="1" t="s">
        <v>94</v>
      </c>
      <c r="D563" s="1" t="s">
        <v>77</v>
      </c>
      <c r="E563" s="1" t="s">
        <v>2851</v>
      </c>
      <c r="F563" s="1" t="s">
        <v>2211</v>
      </c>
      <c r="G563" s="1" t="s">
        <v>2215</v>
      </c>
      <c r="H563" s="2" t="s">
        <v>2220</v>
      </c>
      <c r="I563" s="1" t="s">
        <v>398</v>
      </c>
      <c r="J563" s="1" t="s">
        <v>2221</v>
      </c>
      <c r="K563" s="1" t="s">
        <v>2222</v>
      </c>
      <c r="L563" s="1">
        <v>0</v>
      </c>
      <c r="M563" s="1">
        <v>1</v>
      </c>
      <c r="N563" s="1">
        <v>0</v>
      </c>
      <c r="O563" s="1">
        <v>0</v>
      </c>
      <c r="P563" s="1">
        <v>0</v>
      </c>
      <c r="Q563" s="1">
        <v>1</v>
      </c>
      <c r="R563" s="1">
        <v>0</v>
      </c>
      <c r="S563" s="1">
        <v>0</v>
      </c>
      <c r="T563" s="1">
        <f t="shared" si="18"/>
        <v>2</v>
      </c>
      <c r="U563" s="3" t="s">
        <v>91</v>
      </c>
      <c r="V563" s="3">
        <v>400</v>
      </c>
      <c r="W563" s="3" t="s">
        <v>131</v>
      </c>
      <c r="X563" s="3">
        <v>100</v>
      </c>
      <c r="Y563" s="3" t="s">
        <v>69</v>
      </c>
      <c r="Z563" s="3" t="s">
        <v>229</v>
      </c>
      <c r="AA563" s="3" t="s">
        <v>120</v>
      </c>
      <c r="AB563" s="3" t="s">
        <v>120</v>
      </c>
      <c r="AC563" s="3" t="s">
        <v>73</v>
      </c>
      <c r="AD563" s="3" t="s">
        <v>74</v>
      </c>
      <c r="AE563" s="3">
        <v>1</v>
      </c>
      <c r="AF563" s="4"/>
      <c r="AG563" s="20" t="s">
        <v>212</v>
      </c>
      <c r="AH563" s="3">
        <v>1</v>
      </c>
      <c r="AI563" s="1">
        <v>1</v>
      </c>
      <c r="AJ563" s="3">
        <v>0</v>
      </c>
      <c r="AK563" s="1">
        <v>0</v>
      </c>
      <c r="AL563" s="5">
        <v>0</v>
      </c>
      <c r="AM563" s="1">
        <v>0</v>
      </c>
      <c r="AN563" s="1">
        <v>0</v>
      </c>
      <c r="AO563" s="1">
        <v>1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5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1</v>
      </c>
      <c r="BG563" s="1">
        <v>1</v>
      </c>
      <c r="BH563" s="1">
        <v>0</v>
      </c>
      <c r="BI563" s="1">
        <v>1</v>
      </c>
      <c r="BJ563" s="1">
        <v>0</v>
      </c>
      <c r="BK563" s="1">
        <v>1</v>
      </c>
      <c r="BL563" s="1">
        <v>1</v>
      </c>
      <c r="BM563" s="1">
        <v>1</v>
      </c>
      <c r="BN563" s="5">
        <f t="shared" si="19"/>
        <v>6</v>
      </c>
      <c r="BO563" s="1">
        <v>0</v>
      </c>
      <c r="BP563" s="3">
        <v>1</v>
      </c>
      <c r="BQ563" s="3"/>
      <c r="BR563" s="1">
        <v>0</v>
      </c>
      <c r="BS563" s="4" t="s">
        <v>2219</v>
      </c>
    </row>
    <row r="564" spans="1:74" x14ac:dyDescent="0.25">
      <c r="A564" s="3" t="s">
        <v>100</v>
      </c>
      <c r="B564" s="1" t="s">
        <v>94</v>
      </c>
      <c r="C564" s="1" t="s">
        <v>94</v>
      </c>
      <c r="D564" s="1" t="s">
        <v>77</v>
      </c>
      <c r="E564" s="1" t="s">
        <v>2885</v>
      </c>
      <c r="F564" s="1" t="s">
        <v>2223</v>
      </c>
      <c r="G564" s="1" t="s">
        <v>2224</v>
      </c>
      <c r="H564" s="2" t="s">
        <v>2225</v>
      </c>
      <c r="I564" s="1" t="s">
        <v>1393</v>
      </c>
      <c r="L564" s="1">
        <v>0</v>
      </c>
      <c r="M564" s="1">
        <v>0</v>
      </c>
      <c r="N564" s="1">
        <v>1</v>
      </c>
      <c r="O564" s="1">
        <v>0</v>
      </c>
      <c r="P564" s="1">
        <v>0</v>
      </c>
      <c r="Q564" s="1">
        <v>1</v>
      </c>
      <c r="R564" s="1">
        <v>0</v>
      </c>
      <c r="S564" s="1">
        <v>0</v>
      </c>
      <c r="T564" s="1">
        <f t="shared" si="18"/>
        <v>2</v>
      </c>
      <c r="U564" s="3" t="s">
        <v>91</v>
      </c>
      <c r="V564" s="3">
        <v>600</v>
      </c>
      <c r="W564" s="3" t="s">
        <v>102</v>
      </c>
      <c r="X564" s="3">
        <v>20</v>
      </c>
      <c r="Y564" s="3" t="s">
        <v>69</v>
      </c>
      <c r="Z564" s="3" t="s">
        <v>104</v>
      </c>
      <c r="AA564" s="3" t="s">
        <v>120</v>
      </c>
      <c r="AB564" s="3" t="s">
        <v>120</v>
      </c>
      <c r="AC564" s="3" t="s">
        <v>73</v>
      </c>
      <c r="AD564" s="3" t="s">
        <v>74</v>
      </c>
      <c r="AE564" s="3">
        <v>0</v>
      </c>
      <c r="AF564" s="4"/>
      <c r="AG564" s="1" t="s">
        <v>188</v>
      </c>
      <c r="AH564" s="3">
        <v>1</v>
      </c>
      <c r="AI564" s="1">
        <v>0</v>
      </c>
      <c r="AJ564" s="3">
        <v>0</v>
      </c>
      <c r="AK564" s="1">
        <v>1</v>
      </c>
      <c r="AL564" s="5">
        <v>0</v>
      </c>
      <c r="AM564" s="1">
        <v>1</v>
      </c>
      <c r="AN564" s="1">
        <v>1</v>
      </c>
      <c r="AO564" s="1">
        <v>1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1</v>
      </c>
      <c r="AX564" s="1">
        <v>0</v>
      </c>
      <c r="AY564" s="1">
        <v>0</v>
      </c>
      <c r="AZ564" s="1">
        <v>1</v>
      </c>
      <c r="BA564" s="1">
        <v>1</v>
      </c>
      <c r="BB564" s="1">
        <v>0</v>
      </c>
      <c r="BC564" s="1">
        <v>1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5">
        <f t="shared" si="19"/>
        <v>4</v>
      </c>
      <c r="BO564" s="1">
        <v>0</v>
      </c>
      <c r="BR564" s="1">
        <v>0</v>
      </c>
      <c r="BS564" s="4">
        <v>70</v>
      </c>
      <c r="BV564" s="5"/>
    </row>
    <row r="565" spans="1:74" x14ac:dyDescent="0.25">
      <c r="A565" s="3" t="s">
        <v>100</v>
      </c>
      <c r="B565" s="1" t="s">
        <v>94</v>
      </c>
      <c r="C565" s="1" t="s">
        <v>94</v>
      </c>
      <c r="D565" s="1" t="s">
        <v>77</v>
      </c>
      <c r="E565" s="1" t="s">
        <v>2851</v>
      </c>
      <c r="F565" s="1" t="s">
        <v>2226</v>
      </c>
      <c r="G565" s="1" t="s">
        <v>2227</v>
      </c>
      <c r="H565" s="2" t="s">
        <v>2228</v>
      </c>
      <c r="I565" s="1" t="s">
        <v>3078</v>
      </c>
      <c r="J565" s="1" t="s">
        <v>2229</v>
      </c>
      <c r="K565" s="1" t="s">
        <v>2230</v>
      </c>
      <c r="L565" s="1">
        <v>0</v>
      </c>
      <c r="M565" s="1">
        <v>1</v>
      </c>
      <c r="N565" s="1">
        <v>0</v>
      </c>
      <c r="O565" s="1">
        <v>0</v>
      </c>
      <c r="P565" s="1">
        <v>0</v>
      </c>
      <c r="Q565" s="1">
        <v>1</v>
      </c>
      <c r="R565" s="1">
        <v>1</v>
      </c>
      <c r="S565" s="1">
        <v>0</v>
      </c>
      <c r="T565" s="1">
        <f t="shared" si="18"/>
        <v>3</v>
      </c>
      <c r="U565" s="3" t="s">
        <v>81</v>
      </c>
      <c r="V565" s="3"/>
      <c r="W565" s="3" t="s">
        <v>68</v>
      </c>
      <c r="X565" s="3">
        <v>46</v>
      </c>
      <c r="Y565" s="3" t="s">
        <v>69</v>
      </c>
      <c r="Z565" s="3" t="s">
        <v>104</v>
      </c>
      <c r="AA565" s="3" t="s">
        <v>276</v>
      </c>
      <c r="AB565" s="3" t="s">
        <v>276</v>
      </c>
      <c r="AC565" s="3" t="s">
        <v>73</v>
      </c>
      <c r="AD565" s="3" t="s">
        <v>74</v>
      </c>
      <c r="AE565" s="3">
        <v>0</v>
      </c>
      <c r="AF565" s="4"/>
      <c r="AG565" s="1" t="s">
        <v>188</v>
      </c>
      <c r="AH565" s="3">
        <v>1</v>
      </c>
      <c r="AI565" s="1">
        <v>1</v>
      </c>
      <c r="AJ565" s="3">
        <v>0</v>
      </c>
      <c r="AK565" s="1">
        <v>0</v>
      </c>
      <c r="AL565" s="5">
        <v>1</v>
      </c>
      <c r="AM565" s="1">
        <v>1</v>
      </c>
      <c r="AN565" s="1">
        <v>0</v>
      </c>
      <c r="AO565" s="1">
        <v>1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5">
        <v>1</v>
      </c>
      <c r="AV565" s="1">
        <v>0</v>
      </c>
      <c r="AW565" s="1">
        <v>1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1</v>
      </c>
      <c r="BD565" s="1">
        <v>0</v>
      </c>
      <c r="BE565" s="1">
        <v>1</v>
      </c>
      <c r="BF565" s="1">
        <v>0</v>
      </c>
      <c r="BG565" s="1">
        <v>1</v>
      </c>
      <c r="BH565" s="1">
        <v>0</v>
      </c>
      <c r="BI565" s="1">
        <v>1</v>
      </c>
      <c r="BJ565" s="1">
        <v>0</v>
      </c>
      <c r="BK565" s="1">
        <v>1</v>
      </c>
      <c r="BL565" s="1">
        <v>1</v>
      </c>
      <c r="BM565" s="1">
        <v>1</v>
      </c>
      <c r="BN565" s="5">
        <f t="shared" si="19"/>
        <v>9</v>
      </c>
      <c r="BO565" s="1">
        <v>0</v>
      </c>
      <c r="BR565" s="1">
        <v>0</v>
      </c>
      <c r="BS565" s="4">
        <v>49</v>
      </c>
      <c r="BT565" s="1" t="s">
        <v>114</v>
      </c>
      <c r="BV565" s="5"/>
    </row>
    <row r="566" spans="1:74" x14ac:dyDescent="0.25">
      <c r="A566" s="3" t="s">
        <v>100</v>
      </c>
      <c r="B566" s="1" t="s">
        <v>94</v>
      </c>
      <c r="C566" s="1" t="s">
        <v>94</v>
      </c>
      <c r="D566" s="1" t="s">
        <v>77</v>
      </c>
      <c r="E566" s="1" t="s">
        <v>2851</v>
      </c>
      <c r="F566" s="1" t="s">
        <v>2226</v>
      </c>
      <c r="G566" s="1" t="s">
        <v>2227</v>
      </c>
      <c r="H566" s="2" t="s">
        <v>2231</v>
      </c>
      <c r="I566" s="1" t="s">
        <v>709</v>
      </c>
      <c r="J566" s="1" t="s">
        <v>2232</v>
      </c>
      <c r="K566" s="1" t="s">
        <v>2233</v>
      </c>
      <c r="L566" s="1">
        <v>1</v>
      </c>
      <c r="M566" s="1">
        <v>1</v>
      </c>
      <c r="N566" s="1">
        <v>0</v>
      </c>
      <c r="O566" s="1">
        <v>1</v>
      </c>
      <c r="P566" s="1">
        <v>1</v>
      </c>
      <c r="Q566" s="1">
        <v>1</v>
      </c>
      <c r="R566" s="1">
        <v>1</v>
      </c>
      <c r="S566" s="1">
        <v>0</v>
      </c>
      <c r="T566" s="1">
        <f t="shared" si="18"/>
        <v>6</v>
      </c>
      <c r="U566" s="3" t="s">
        <v>81</v>
      </c>
      <c r="V566" s="3">
        <v>55</v>
      </c>
      <c r="W566" s="3" t="s">
        <v>68</v>
      </c>
      <c r="X566" s="3">
        <v>33</v>
      </c>
      <c r="Y566" s="3" t="s">
        <v>69</v>
      </c>
      <c r="Z566" s="3" t="s">
        <v>104</v>
      </c>
      <c r="AA566" s="3" t="s">
        <v>276</v>
      </c>
      <c r="AB566" s="3" t="s">
        <v>276</v>
      </c>
      <c r="AC566" s="3" t="s">
        <v>73</v>
      </c>
      <c r="AD566" s="3" t="s">
        <v>74</v>
      </c>
      <c r="AE566" s="3">
        <v>1</v>
      </c>
      <c r="AF566" s="4"/>
      <c r="AG566" s="1" t="s">
        <v>188</v>
      </c>
      <c r="AH566" s="3">
        <v>1</v>
      </c>
      <c r="AI566" s="1">
        <v>1</v>
      </c>
      <c r="AJ566" s="3">
        <v>0</v>
      </c>
      <c r="AK566" s="1">
        <v>0</v>
      </c>
      <c r="AL566" s="5">
        <v>1</v>
      </c>
      <c r="AM566" s="1">
        <v>1</v>
      </c>
      <c r="AN566" s="1">
        <v>1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5">
        <v>1</v>
      </c>
      <c r="AV566" s="1">
        <v>0</v>
      </c>
      <c r="AW566" s="1">
        <v>1</v>
      </c>
      <c r="AX566" s="1">
        <v>1</v>
      </c>
      <c r="AY566" s="1">
        <v>1</v>
      </c>
      <c r="AZ566" s="1">
        <v>1</v>
      </c>
      <c r="BA566" s="1">
        <v>0</v>
      </c>
      <c r="BB566" s="1">
        <v>0</v>
      </c>
      <c r="BC566" s="1">
        <v>1</v>
      </c>
      <c r="BD566" s="1">
        <v>1</v>
      </c>
      <c r="BE566" s="1">
        <v>1</v>
      </c>
      <c r="BF566" s="1">
        <v>1</v>
      </c>
      <c r="BG566" s="1">
        <v>1</v>
      </c>
      <c r="BH566" s="1">
        <v>0</v>
      </c>
      <c r="BI566" s="1">
        <v>1</v>
      </c>
      <c r="BJ566" s="1">
        <v>0</v>
      </c>
      <c r="BK566" s="1">
        <v>1</v>
      </c>
      <c r="BL566" s="1">
        <v>1</v>
      </c>
      <c r="BM566" s="1">
        <v>1</v>
      </c>
      <c r="BN566" s="5">
        <f t="shared" si="19"/>
        <v>14</v>
      </c>
      <c r="BO566" s="1">
        <v>0</v>
      </c>
      <c r="BR566" s="1">
        <v>0</v>
      </c>
      <c r="BS566" s="4" t="s">
        <v>2234</v>
      </c>
      <c r="BT566" s="1" t="s">
        <v>76</v>
      </c>
      <c r="BV566" s="5"/>
    </row>
    <row r="567" spans="1:74" x14ac:dyDescent="0.25">
      <c r="A567" s="3" t="s">
        <v>66</v>
      </c>
      <c r="B567" s="1" t="s">
        <v>59</v>
      </c>
      <c r="C567" s="1" t="s">
        <v>59</v>
      </c>
      <c r="D567" s="1" t="s">
        <v>77</v>
      </c>
      <c r="E567" s="1" t="s">
        <v>2851</v>
      </c>
      <c r="F567" s="1" t="s">
        <v>2235</v>
      </c>
      <c r="G567" s="1" t="s">
        <v>2236</v>
      </c>
      <c r="H567" s="2" t="s">
        <v>3107</v>
      </c>
      <c r="I567" s="1" t="s">
        <v>2237</v>
      </c>
      <c r="J567" s="1" t="s">
        <v>2238</v>
      </c>
      <c r="K567" s="1" t="s">
        <v>2239</v>
      </c>
      <c r="L567" s="1">
        <v>1</v>
      </c>
      <c r="M567" s="1">
        <v>1</v>
      </c>
      <c r="N567" s="1">
        <v>1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f t="shared" si="18"/>
        <v>3</v>
      </c>
      <c r="U567" s="3" t="s">
        <v>91</v>
      </c>
      <c r="V567" s="3">
        <v>200</v>
      </c>
      <c r="W567" s="3" t="s">
        <v>203</v>
      </c>
      <c r="X567" s="3">
        <v>7.5</v>
      </c>
      <c r="Y567" s="3" t="s">
        <v>103</v>
      </c>
      <c r="Z567" s="3" t="s">
        <v>3268</v>
      </c>
      <c r="AA567" s="3" t="s">
        <v>71</v>
      </c>
      <c r="AB567" s="3" t="s">
        <v>361</v>
      </c>
      <c r="AC567" s="3" t="s">
        <v>73</v>
      </c>
      <c r="AD567" s="3" t="s">
        <v>74</v>
      </c>
      <c r="AE567" s="3">
        <v>1</v>
      </c>
      <c r="AF567" s="4"/>
      <c r="AG567" s="1" t="s">
        <v>212</v>
      </c>
      <c r="AH567" s="3">
        <v>1</v>
      </c>
      <c r="AI567" s="1">
        <v>0</v>
      </c>
      <c r="AJ567" s="3">
        <v>1</v>
      </c>
      <c r="AK567" s="1">
        <v>1</v>
      </c>
      <c r="AL567" s="5">
        <v>0</v>
      </c>
      <c r="AM567" s="1">
        <v>1</v>
      </c>
      <c r="AN567" s="1">
        <v>1</v>
      </c>
      <c r="AO567" s="1">
        <v>1</v>
      </c>
      <c r="AP567" s="1">
        <v>1</v>
      </c>
      <c r="AQ567" s="1">
        <v>1</v>
      </c>
      <c r="AR567" s="1">
        <v>1</v>
      </c>
      <c r="AS567" s="1">
        <v>0</v>
      </c>
      <c r="AT567" s="1">
        <v>0</v>
      </c>
      <c r="AU567" s="1">
        <v>0</v>
      </c>
      <c r="AV567" s="1">
        <v>1</v>
      </c>
      <c r="AW567" s="1">
        <v>1</v>
      </c>
      <c r="AX567" s="1">
        <v>1</v>
      </c>
      <c r="AY567" s="1">
        <v>1</v>
      </c>
      <c r="AZ567" s="1">
        <v>1</v>
      </c>
      <c r="BA567" s="1">
        <v>1</v>
      </c>
      <c r="BB567" s="1">
        <v>1</v>
      </c>
      <c r="BC567" s="1">
        <v>1</v>
      </c>
      <c r="BD567" s="1">
        <v>1</v>
      </c>
      <c r="BE567" s="1">
        <v>1</v>
      </c>
      <c r="BF567" s="1">
        <v>1</v>
      </c>
      <c r="BG567" s="1">
        <v>1</v>
      </c>
      <c r="BH567" s="1">
        <v>1</v>
      </c>
      <c r="BI567" s="1">
        <v>1</v>
      </c>
      <c r="BJ567" s="1">
        <v>0</v>
      </c>
      <c r="BK567" s="1">
        <v>1</v>
      </c>
      <c r="BL567" s="1">
        <v>0</v>
      </c>
      <c r="BM567" s="1">
        <v>0</v>
      </c>
      <c r="BN567" s="5">
        <f t="shared" si="19"/>
        <v>17</v>
      </c>
      <c r="BO567" s="1">
        <v>1</v>
      </c>
      <c r="BP567" s="1">
        <v>1</v>
      </c>
      <c r="BQ567" s="1" t="s">
        <v>3267</v>
      </c>
      <c r="BR567" s="1">
        <v>0</v>
      </c>
      <c r="BS567" s="4" t="s">
        <v>2240</v>
      </c>
      <c r="BT567" s="1" t="s">
        <v>114</v>
      </c>
      <c r="BV567" s="5"/>
    </row>
    <row r="568" spans="1:74" x14ac:dyDescent="0.25">
      <c r="A568" s="3" t="s">
        <v>66</v>
      </c>
      <c r="B568" s="1" t="s">
        <v>59</v>
      </c>
      <c r="C568" s="1" t="s">
        <v>59</v>
      </c>
      <c r="D568" s="1" t="s">
        <v>77</v>
      </c>
      <c r="E568" s="1" t="s">
        <v>2851</v>
      </c>
      <c r="F568" s="1" t="s">
        <v>2235</v>
      </c>
      <c r="G568" s="1" t="s">
        <v>2241</v>
      </c>
      <c r="H568" s="2" t="s">
        <v>2242</v>
      </c>
      <c r="I568" s="1" t="s">
        <v>709</v>
      </c>
      <c r="J568" s="1" t="s">
        <v>2243</v>
      </c>
      <c r="K568" s="1" t="s">
        <v>2244</v>
      </c>
      <c r="L568" s="1">
        <v>1</v>
      </c>
      <c r="M568" s="1">
        <v>1</v>
      </c>
      <c r="N568" s="1">
        <v>1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f t="shared" si="18"/>
        <v>3</v>
      </c>
      <c r="U568" s="3" t="s">
        <v>81</v>
      </c>
      <c r="V568" s="3">
        <v>120</v>
      </c>
      <c r="W568" s="3" t="s">
        <v>68</v>
      </c>
      <c r="X568" s="3">
        <v>45</v>
      </c>
      <c r="Y568" s="3" t="s">
        <v>69</v>
      </c>
      <c r="Z568" s="3" t="s">
        <v>421</v>
      </c>
      <c r="AA568" s="3" t="s">
        <v>697</v>
      </c>
      <c r="AB568" s="3" t="s">
        <v>2245</v>
      </c>
      <c r="AC568" s="3" t="s">
        <v>73</v>
      </c>
      <c r="AD568" s="3" t="s">
        <v>74</v>
      </c>
      <c r="AE568" s="3">
        <v>1</v>
      </c>
      <c r="AF568" s="4" t="s">
        <v>188</v>
      </c>
      <c r="AG568" s="1" t="s">
        <v>212</v>
      </c>
      <c r="AH568" s="3">
        <v>1</v>
      </c>
      <c r="AI568" s="1">
        <v>0</v>
      </c>
      <c r="AJ568" s="3">
        <v>1</v>
      </c>
      <c r="AK568" s="1">
        <v>1</v>
      </c>
      <c r="AL568" s="5">
        <v>1</v>
      </c>
      <c r="AM568" s="1">
        <v>1</v>
      </c>
      <c r="AN568" s="1">
        <v>1</v>
      </c>
      <c r="AO568" s="1">
        <v>1</v>
      </c>
      <c r="AP568" s="1">
        <v>1</v>
      </c>
      <c r="AQ568" s="1">
        <v>1</v>
      </c>
      <c r="AR568" s="1">
        <v>1</v>
      </c>
      <c r="AS568" s="1">
        <v>1</v>
      </c>
      <c r="AT568" s="1">
        <v>1</v>
      </c>
      <c r="AU568" s="5">
        <v>1</v>
      </c>
      <c r="AV568" s="1">
        <v>1</v>
      </c>
      <c r="AW568" s="1">
        <v>1</v>
      </c>
      <c r="AX568" s="1">
        <v>1</v>
      </c>
      <c r="AY568" s="1">
        <v>1</v>
      </c>
      <c r="AZ568" s="1">
        <v>1</v>
      </c>
      <c r="BA568" s="1">
        <v>1</v>
      </c>
      <c r="BB568" s="1">
        <v>0</v>
      </c>
      <c r="BC568" s="1">
        <v>1</v>
      </c>
      <c r="BD568" s="1">
        <v>1</v>
      </c>
      <c r="BE568" s="1">
        <v>1</v>
      </c>
      <c r="BF568" s="1">
        <v>1</v>
      </c>
      <c r="BG568" s="1">
        <v>1</v>
      </c>
      <c r="BH568" s="1">
        <v>1</v>
      </c>
      <c r="BI568" s="1">
        <v>1</v>
      </c>
      <c r="BJ568" s="1">
        <v>0</v>
      </c>
      <c r="BK568" s="1">
        <v>1</v>
      </c>
      <c r="BL568" s="1">
        <v>0</v>
      </c>
      <c r="BM568" s="1">
        <v>0</v>
      </c>
      <c r="BN568" s="5">
        <f t="shared" si="19"/>
        <v>19</v>
      </c>
      <c r="BO568" s="1">
        <v>0</v>
      </c>
      <c r="BR568" s="1">
        <v>0</v>
      </c>
      <c r="BS568" s="4" t="s">
        <v>2246</v>
      </c>
      <c r="BT568" s="1" t="s">
        <v>76</v>
      </c>
      <c r="BV568" s="5"/>
    </row>
    <row r="569" spans="1:74" x14ac:dyDescent="0.25">
      <c r="A569" s="3" t="s">
        <v>66</v>
      </c>
      <c r="B569" s="1" t="s">
        <v>59</v>
      </c>
      <c r="C569" s="1" t="s">
        <v>59</v>
      </c>
      <c r="D569" s="1" t="s">
        <v>77</v>
      </c>
      <c r="E569" s="1" t="s">
        <v>2851</v>
      </c>
      <c r="F569" s="1" t="s">
        <v>2235</v>
      </c>
      <c r="G569" s="1" t="s">
        <v>2241</v>
      </c>
      <c r="H569" s="2" t="s">
        <v>2247</v>
      </c>
      <c r="I569" s="1" t="s">
        <v>3053</v>
      </c>
      <c r="J569" s="1" t="s">
        <v>2248</v>
      </c>
      <c r="K569" s="1" t="s">
        <v>2249</v>
      </c>
      <c r="L569" s="1">
        <v>1</v>
      </c>
      <c r="M569" s="1">
        <v>1</v>
      </c>
      <c r="N569" s="1">
        <v>1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f t="shared" si="18"/>
        <v>3</v>
      </c>
      <c r="U569" s="3" t="s">
        <v>81</v>
      </c>
      <c r="V569" s="3">
        <v>92</v>
      </c>
      <c r="W569" s="3" t="s">
        <v>68</v>
      </c>
      <c r="X569" s="3">
        <v>35</v>
      </c>
      <c r="Y569" s="3" t="s">
        <v>69</v>
      </c>
      <c r="Z569" s="3" t="s">
        <v>421</v>
      </c>
      <c r="AA569" s="3" t="s">
        <v>697</v>
      </c>
      <c r="AB569" s="3" t="s">
        <v>2245</v>
      </c>
      <c r="AC569" s="3" t="s">
        <v>73</v>
      </c>
      <c r="AD569" s="3" t="s">
        <v>74</v>
      </c>
      <c r="AE569" s="3">
        <v>1</v>
      </c>
      <c r="AF569" s="4" t="s">
        <v>188</v>
      </c>
      <c r="AG569" s="1" t="s">
        <v>212</v>
      </c>
      <c r="AH569" s="3">
        <v>1</v>
      </c>
      <c r="AI569" s="1">
        <v>0</v>
      </c>
      <c r="AJ569" s="3">
        <v>1</v>
      </c>
      <c r="AK569" s="1">
        <v>1</v>
      </c>
      <c r="AL569" s="5">
        <v>1</v>
      </c>
      <c r="AM569" s="1">
        <v>1</v>
      </c>
      <c r="AN569" s="1">
        <v>1</v>
      </c>
      <c r="AO569" s="1">
        <v>1</v>
      </c>
      <c r="AP569" s="1">
        <v>1</v>
      </c>
      <c r="AQ569" s="1">
        <v>1</v>
      </c>
      <c r="AR569" s="1">
        <v>1</v>
      </c>
      <c r="AS569" s="1">
        <v>0</v>
      </c>
      <c r="AT569" s="1">
        <v>1</v>
      </c>
      <c r="AU569" s="5">
        <v>0</v>
      </c>
      <c r="AV569" s="1">
        <v>1</v>
      </c>
      <c r="AW569" s="1">
        <v>1</v>
      </c>
      <c r="AX569" s="1">
        <v>1</v>
      </c>
      <c r="AY569" s="1">
        <v>1</v>
      </c>
      <c r="AZ569" s="1">
        <v>1</v>
      </c>
      <c r="BA569" s="1">
        <v>1</v>
      </c>
      <c r="BB569" s="1">
        <v>1</v>
      </c>
      <c r="BC569" s="1">
        <v>1</v>
      </c>
      <c r="BD569" s="1">
        <v>1</v>
      </c>
      <c r="BE569" s="1">
        <v>1</v>
      </c>
      <c r="BF569" s="1">
        <v>1</v>
      </c>
      <c r="BG569" s="1">
        <v>1</v>
      </c>
      <c r="BH569" s="1">
        <v>1</v>
      </c>
      <c r="BI569" s="1">
        <v>1</v>
      </c>
      <c r="BJ569" s="1">
        <v>0</v>
      </c>
      <c r="BK569" s="1">
        <v>1</v>
      </c>
      <c r="BL569" s="1">
        <v>0</v>
      </c>
      <c r="BM569" s="1">
        <v>0</v>
      </c>
      <c r="BN569" s="5">
        <f t="shared" si="19"/>
        <v>18</v>
      </c>
      <c r="BO569" s="1">
        <v>0</v>
      </c>
      <c r="BR569" s="1">
        <v>0</v>
      </c>
      <c r="BS569" s="4" t="s">
        <v>2250</v>
      </c>
      <c r="BT569" s="1" t="s">
        <v>76</v>
      </c>
      <c r="BV569" s="5"/>
    </row>
    <row r="570" spans="1:74" x14ac:dyDescent="0.25">
      <c r="A570" s="3" t="s">
        <v>66</v>
      </c>
      <c r="B570" s="1" t="s">
        <v>59</v>
      </c>
      <c r="C570" s="1" t="s">
        <v>59</v>
      </c>
      <c r="D570" s="1" t="s">
        <v>77</v>
      </c>
      <c r="E570" s="1" t="s">
        <v>2851</v>
      </c>
      <c r="F570" s="1" t="s">
        <v>2235</v>
      </c>
      <c r="G570" s="1" t="s">
        <v>2251</v>
      </c>
      <c r="H570" s="2" t="s">
        <v>2252</v>
      </c>
      <c r="I570" s="1" t="s">
        <v>709</v>
      </c>
      <c r="J570" s="1" t="s">
        <v>2253</v>
      </c>
      <c r="K570" s="1" t="s">
        <v>2254</v>
      </c>
      <c r="L570" s="1">
        <v>1</v>
      </c>
      <c r="M570" s="1">
        <v>1</v>
      </c>
      <c r="N570" s="1">
        <v>1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f t="shared" si="18"/>
        <v>3</v>
      </c>
      <c r="U570" s="3" t="s">
        <v>67</v>
      </c>
      <c r="V570" s="3">
        <v>30</v>
      </c>
      <c r="W570" s="3" t="s">
        <v>131</v>
      </c>
      <c r="X570" s="3">
        <v>60</v>
      </c>
      <c r="Y570" s="3" t="s">
        <v>69</v>
      </c>
      <c r="Z570" s="3" t="s">
        <v>421</v>
      </c>
      <c r="AA570" s="3" t="s">
        <v>697</v>
      </c>
      <c r="AB570" s="3" t="s">
        <v>2245</v>
      </c>
      <c r="AC570" s="3" t="s">
        <v>73</v>
      </c>
      <c r="AD570" s="3" t="s">
        <v>74</v>
      </c>
      <c r="AE570" s="3">
        <v>1</v>
      </c>
      <c r="AF570" s="4" t="s">
        <v>188</v>
      </c>
      <c r="AG570" s="1" t="s">
        <v>212</v>
      </c>
      <c r="AH570" s="3">
        <v>1</v>
      </c>
      <c r="AI570" s="1">
        <v>0</v>
      </c>
      <c r="AJ570" s="3">
        <v>1</v>
      </c>
      <c r="AK570" s="1">
        <v>0</v>
      </c>
      <c r="AL570" s="5">
        <v>1</v>
      </c>
      <c r="AM570" s="1">
        <v>1</v>
      </c>
      <c r="AN570" s="1">
        <v>1</v>
      </c>
      <c r="AO570" s="1">
        <v>1</v>
      </c>
      <c r="AP570" s="1">
        <v>1</v>
      </c>
      <c r="AQ570" s="1">
        <v>0</v>
      </c>
      <c r="AR570" s="1">
        <v>1</v>
      </c>
      <c r="AS570" s="1">
        <v>0</v>
      </c>
      <c r="AT570" s="1">
        <v>1</v>
      </c>
      <c r="AU570" s="5">
        <v>1</v>
      </c>
      <c r="AV570" s="1">
        <v>1</v>
      </c>
      <c r="AW570" s="1">
        <v>1</v>
      </c>
      <c r="AX570" s="1">
        <v>1</v>
      </c>
      <c r="AY570" s="1">
        <v>1</v>
      </c>
      <c r="AZ570" s="1">
        <v>1</v>
      </c>
      <c r="BA570" s="1">
        <v>0</v>
      </c>
      <c r="BB570" s="1">
        <v>0</v>
      </c>
      <c r="BC570" s="1">
        <v>1</v>
      </c>
      <c r="BD570" s="1">
        <v>1</v>
      </c>
      <c r="BE570" s="1">
        <v>1</v>
      </c>
      <c r="BF570" s="1">
        <v>1</v>
      </c>
      <c r="BG570" s="1">
        <v>1</v>
      </c>
      <c r="BH570" s="1">
        <v>1</v>
      </c>
      <c r="BI570" s="1">
        <v>1</v>
      </c>
      <c r="BJ570" s="1">
        <v>0</v>
      </c>
      <c r="BK570" s="1">
        <v>1</v>
      </c>
      <c r="BL570" s="1">
        <v>0</v>
      </c>
      <c r="BM570" s="1">
        <v>0</v>
      </c>
      <c r="BN570" s="5">
        <f t="shared" si="19"/>
        <v>16</v>
      </c>
      <c r="BO570" s="1">
        <v>0</v>
      </c>
      <c r="BR570" s="1">
        <v>0</v>
      </c>
      <c r="BS570" s="4" t="s">
        <v>2255</v>
      </c>
      <c r="BT570" s="1" t="s">
        <v>114</v>
      </c>
      <c r="BV570" s="5"/>
    </row>
    <row r="571" spans="1:74" x14ac:dyDescent="0.25">
      <c r="A571" s="3" t="s">
        <v>66</v>
      </c>
      <c r="B571" s="1" t="s">
        <v>59</v>
      </c>
      <c r="C571" s="1" t="s">
        <v>59</v>
      </c>
      <c r="D571" s="1" t="s">
        <v>77</v>
      </c>
      <c r="E571" s="1" t="s">
        <v>2851</v>
      </c>
      <c r="F571" s="1" t="s">
        <v>2235</v>
      </c>
      <c r="G571" s="1" t="s">
        <v>2251</v>
      </c>
      <c r="H571" s="2" t="s">
        <v>2256</v>
      </c>
      <c r="I571" s="1" t="s">
        <v>2905</v>
      </c>
      <c r="J571" s="1" t="s">
        <v>2257</v>
      </c>
      <c r="K571" s="1" t="s">
        <v>2258</v>
      </c>
      <c r="L571" s="1">
        <v>1</v>
      </c>
      <c r="M571" s="1">
        <v>1</v>
      </c>
      <c r="N571" s="1">
        <v>1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f t="shared" si="18"/>
        <v>4</v>
      </c>
      <c r="U571" s="3" t="s">
        <v>81</v>
      </c>
      <c r="V571" s="3">
        <v>100</v>
      </c>
      <c r="W571" s="3" t="s">
        <v>68</v>
      </c>
      <c r="X571" s="3">
        <v>41.1</v>
      </c>
      <c r="Y571" s="3" t="s">
        <v>69</v>
      </c>
      <c r="Z571" s="3" t="s">
        <v>70</v>
      </c>
      <c r="AA571" s="3" t="s">
        <v>697</v>
      </c>
      <c r="AB571" s="3" t="s">
        <v>2245</v>
      </c>
      <c r="AC571" s="3" t="s">
        <v>73</v>
      </c>
      <c r="AD571" s="3" t="s">
        <v>74</v>
      </c>
      <c r="AE571" s="3">
        <v>1</v>
      </c>
      <c r="AF571" s="4" t="s">
        <v>188</v>
      </c>
      <c r="AG571" s="1" t="s">
        <v>212</v>
      </c>
      <c r="AH571" s="3">
        <v>1</v>
      </c>
      <c r="AI571" s="1">
        <v>0</v>
      </c>
      <c r="AJ571" s="3">
        <v>1</v>
      </c>
      <c r="AK571" s="1">
        <v>0</v>
      </c>
      <c r="AL571" s="5">
        <v>1</v>
      </c>
      <c r="AM571" s="1">
        <v>1</v>
      </c>
      <c r="AN571" s="1">
        <v>1</v>
      </c>
      <c r="AO571" s="1">
        <v>1</v>
      </c>
      <c r="AP571" s="1">
        <v>1</v>
      </c>
      <c r="AQ571" s="1">
        <v>1</v>
      </c>
      <c r="AR571" s="1">
        <v>1</v>
      </c>
      <c r="AS571" s="1">
        <v>1</v>
      </c>
      <c r="AT571" s="1">
        <v>1</v>
      </c>
      <c r="AU571" s="5">
        <v>1</v>
      </c>
      <c r="AV571" s="1">
        <v>1</v>
      </c>
      <c r="AW571" s="1">
        <v>1</v>
      </c>
      <c r="AX571" s="1">
        <v>1</v>
      </c>
      <c r="AY571" s="1">
        <v>1</v>
      </c>
      <c r="AZ571" s="1">
        <v>1</v>
      </c>
      <c r="BA571" s="1">
        <v>0</v>
      </c>
      <c r="BB571" s="1">
        <v>0</v>
      </c>
      <c r="BC571" s="1">
        <v>1</v>
      </c>
      <c r="BD571" s="1">
        <v>1</v>
      </c>
      <c r="BE571" s="1">
        <v>1</v>
      </c>
      <c r="BF571" s="1">
        <v>1</v>
      </c>
      <c r="BG571" s="1">
        <v>1</v>
      </c>
      <c r="BH571" s="1">
        <v>1</v>
      </c>
      <c r="BI571" s="1">
        <v>1</v>
      </c>
      <c r="BJ571" s="1">
        <v>1</v>
      </c>
      <c r="BK571" s="1">
        <v>1</v>
      </c>
      <c r="BL571" s="1">
        <v>0</v>
      </c>
      <c r="BM571" s="1">
        <v>0</v>
      </c>
      <c r="BN571" s="5">
        <f t="shared" si="19"/>
        <v>19</v>
      </c>
      <c r="BO571" s="1">
        <v>0</v>
      </c>
      <c r="BR571" s="1">
        <v>0</v>
      </c>
      <c r="BS571" s="4" t="s">
        <v>2259</v>
      </c>
      <c r="BT571" s="1" t="s">
        <v>76</v>
      </c>
      <c r="BV571" s="5"/>
    </row>
    <row r="572" spans="1:74" x14ac:dyDescent="0.25">
      <c r="A572" s="3" t="s">
        <v>66</v>
      </c>
      <c r="B572" s="1" t="s">
        <v>59</v>
      </c>
      <c r="C572" s="1" t="s">
        <v>59</v>
      </c>
      <c r="D572" s="1" t="s">
        <v>77</v>
      </c>
      <c r="E572" s="1" t="s">
        <v>2851</v>
      </c>
      <c r="F572" s="1" t="s">
        <v>2260</v>
      </c>
      <c r="G572" s="1" t="s">
        <v>2261</v>
      </c>
      <c r="H572" s="2" t="s">
        <v>2262</v>
      </c>
      <c r="I572" s="1" t="s">
        <v>709</v>
      </c>
      <c r="J572" s="1" t="s">
        <v>2263</v>
      </c>
      <c r="K572" s="1" t="s">
        <v>2264</v>
      </c>
      <c r="L572" s="1">
        <v>1</v>
      </c>
      <c r="M572" s="1">
        <v>1</v>
      </c>
      <c r="N572" s="1">
        <v>1</v>
      </c>
      <c r="O572" s="1">
        <v>1</v>
      </c>
      <c r="P572" s="1">
        <v>0</v>
      </c>
      <c r="Q572" s="1">
        <v>0</v>
      </c>
      <c r="R572" s="1">
        <v>1</v>
      </c>
      <c r="S572" s="1">
        <v>0</v>
      </c>
      <c r="T572" s="1">
        <f t="shared" si="18"/>
        <v>5</v>
      </c>
      <c r="U572" s="3" t="s">
        <v>101</v>
      </c>
      <c r="V572" s="3">
        <v>20</v>
      </c>
      <c r="W572" s="3" t="s">
        <v>102</v>
      </c>
      <c r="X572" s="3">
        <v>22.9</v>
      </c>
      <c r="Y572" s="3" t="s">
        <v>69</v>
      </c>
      <c r="Z572" s="3" t="s">
        <v>82</v>
      </c>
      <c r="AA572" s="3" t="s">
        <v>276</v>
      </c>
      <c r="AB572" s="3" t="s">
        <v>276</v>
      </c>
      <c r="AC572" s="3" t="s">
        <v>362</v>
      </c>
      <c r="AD572" s="3" t="s">
        <v>176</v>
      </c>
      <c r="AE572" s="3">
        <v>0</v>
      </c>
      <c r="AF572" s="4"/>
      <c r="AG572" s="1" t="s">
        <v>188</v>
      </c>
      <c r="AH572" s="3">
        <v>1</v>
      </c>
      <c r="AI572" s="1">
        <v>0</v>
      </c>
      <c r="AJ572" s="3">
        <v>1</v>
      </c>
      <c r="AK572" s="1">
        <v>1</v>
      </c>
      <c r="AL572" s="5">
        <v>1</v>
      </c>
      <c r="AM572" s="1">
        <v>1</v>
      </c>
      <c r="AN572" s="1">
        <v>1</v>
      </c>
      <c r="AO572" s="1">
        <v>1</v>
      </c>
      <c r="AP572" s="1">
        <v>1</v>
      </c>
      <c r="AQ572" s="1">
        <v>1</v>
      </c>
      <c r="AR572" s="1">
        <v>1</v>
      </c>
      <c r="AS572" s="1">
        <v>1</v>
      </c>
      <c r="AT572" s="1">
        <v>1</v>
      </c>
      <c r="AU572" s="5">
        <v>1</v>
      </c>
      <c r="AV572" s="1">
        <v>1</v>
      </c>
      <c r="AW572" s="1">
        <v>1</v>
      </c>
      <c r="AX572" s="1">
        <v>1</v>
      </c>
      <c r="AY572" s="1">
        <v>1</v>
      </c>
      <c r="AZ572" s="1">
        <v>1</v>
      </c>
      <c r="BA572" s="1">
        <v>0</v>
      </c>
      <c r="BB572" s="1">
        <v>1</v>
      </c>
      <c r="BC572" s="1">
        <v>1</v>
      </c>
      <c r="BD572" s="1">
        <v>1</v>
      </c>
      <c r="BE572" s="1">
        <v>1</v>
      </c>
      <c r="BF572" s="1">
        <v>1</v>
      </c>
      <c r="BG572" s="1">
        <v>1</v>
      </c>
      <c r="BH572" s="1">
        <v>1</v>
      </c>
      <c r="BI572" s="1">
        <v>1</v>
      </c>
      <c r="BJ572" s="1">
        <v>1</v>
      </c>
      <c r="BK572" s="1">
        <v>1</v>
      </c>
      <c r="BL572" s="1">
        <v>0</v>
      </c>
      <c r="BM572" s="1">
        <v>0</v>
      </c>
      <c r="BN572" s="5">
        <f t="shared" si="19"/>
        <v>20</v>
      </c>
      <c r="BO572" s="1">
        <v>0</v>
      </c>
      <c r="BR572" s="1">
        <v>0</v>
      </c>
      <c r="BS572" s="4" t="s">
        <v>2265</v>
      </c>
      <c r="BT572" s="1" t="s">
        <v>76</v>
      </c>
      <c r="BV572" s="5"/>
    </row>
    <row r="573" spans="1:74" x14ac:dyDescent="0.25">
      <c r="A573" s="3" t="s">
        <v>66</v>
      </c>
      <c r="B573" s="1" t="s">
        <v>59</v>
      </c>
      <c r="C573" s="1" t="s">
        <v>59</v>
      </c>
      <c r="D573" s="1" t="s">
        <v>77</v>
      </c>
      <c r="E573" s="1" t="s">
        <v>2851</v>
      </c>
      <c r="F573" s="1" t="s">
        <v>2260</v>
      </c>
      <c r="G573" s="1" t="s">
        <v>2266</v>
      </c>
      <c r="H573" s="2" t="s">
        <v>2267</v>
      </c>
      <c r="I573" s="1" t="s">
        <v>309</v>
      </c>
      <c r="K573" s="1" t="s">
        <v>2268</v>
      </c>
      <c r="L573" s="1">
        <v>1</v>
      </c>
      <c r="M573" s="1">
        <v>1</v>
      </c>
      <c r="N573" s="1">
        <v>1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f t="shared" si="18"/>
        <v>3</v>
      </c>
      <c r="U573" s="3" t="s">
        <v>91</v>
      </c>
      <c r="V573" s="3">
        <v>124.5825576</v>
      </c>
      <c r="W573" s="3" t="s">
        <v>102</v>
      </c>
      <c r="X573" s="3">
        <v>13.5</v>
      </c>
      <c r="Y573" s="3" t="s">
        <v>69</v>
      </c>
      <c r="Z573" s="3" t="s">
        <v>192</v>
      </c>
      <c r="AA573" s="3" t="s">
        <v>185</v>
      </c>
      <c r="AB573" s="3" t="s">
        <v>242</v>
      </c>
      <c r="AC573" s="3" t="s">
        <v>362</v>
      </c>
      <c r="AD573" s="3" t="s">
        <v>74</v>
      </c>
      <c r="AE573" s="3">
        <v>0</v>
      </c>
      <c r="AF573" s="4"/>
      <c r="AG573" s="1" t="s">
        <v>188</v>
      </c>
      <c r="AH573" s="3">
        <v>1</v>
      </c>
      <c r="AI573" s="1">
        <v>0</v>
      </c>
      <c r="AJ573" s="3">
        <v>1</v>
      </c>
      <c r="AK573" s="1">
        <v>1</v>
      </c>
      <c r="AL573" s="5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1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1</v>
      </c>
      <c r="BB573" s="1">
        <v>0</v>
      </c>
      <c r="BC573" s="1">
        <v>1</v>
      </c>
      <c r="BD573" s="1">
        <v>1</v>
      </c>
      <c r="BE573" s="1">
        <v>1</v>
      </c>
      <c r="BF573" s="1">
        <v>1</v>
      </c>
      <c r="BG573" s="1">
        <v>0</v>
      </c>
      <c r="BH573" s="1">
        <v>1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5">
        <f t="shared" si="19"/>
        <v>8</v>
      </c>
      <c r="BO573" s="1">
        <v>0</v>
      </c>
      <c r="BP573" s="1">
        <v>0</v>
      </c>
      <c r="BR573" s="1">
        <v>0</v>
      </c>
      <c r="BS573" s="4" t="s">
        <v>714</v>
      </c>
      <c r="BV573" s="5"/>
    </row>
    <row r="574" spans="1:74" x14ac:dyDescent="0.25">
      <c r="A574" s="3" t="s">
        <v>66</v>
      </c>
      <c r="B574" s="1" t="s">
        <v>59</v>
      </c>
      <c r="C574" s="1" t="s">
        <v>59</v>
      </c>
      <c r="D574" s="1" t="s">
        <v>77</v>
      </c>
      <c r="E574" s="1" t="s">
        <v>2851</v>
      </c>
      <c r="F574" s="1" t="s">
        <v>2260</v>
      </c>
      <c r="G574" s="1" t="s">
        <v>2266</v>
      </c>
      <c r="H574" s="2" t="s">
        <v>2269</v>
      </c>
      <c r="I574" s="1" t="s">
        <v>3079</v>
      </c>
      <c r="J574" s="1" t="s">
        <v>2270</v>
      </c>
      <c r="K574" s="1" t="s">
        <v>2271</v>
      </c>
      <c r="L574" s="1">
        <v>1</v>
      </c>
      <c r="M574" s="1">
        <v>1</v>
      </c>
      <c r="N574" s="1">
        <v>1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f t="shared" si="18"/>
        <v>3</v>
      </c>
      <c r="U574" s="3" t="s">
        <v>91</v>
      </c>
      <c r="V574" s="3">
        <v>120</v>
      </c>
      <c r="W574" s="3" t="s">
        <v>203</v>
      </c>
      <c r="X574" s="3">
        <v>7</v>
      </c>
      <c r="Y574" s="3" t="s">
        <v>103</v>
      </c>
      <c r="Z574" s="3" t="s">
        <v>192</v>
      </c>
      <c r="AA574" s="3" t="s">
        <v>185</v>
      </c>
      <c r="AB574" s="3" t="s">
        <v>242</v>
      </c>
      <c r="AC574" s="3" t="s">
        <v>362</v>
      </c>
      <c r="AD574" s="3" t="s">
        <v>74</v>
      </c>
      <c r="AE574" s="3">
        <v>0</v>
      </c>
      <c r="AF574" s="4" t="s">
        <v>212</v>
      </c>
      <c r="AG574" s="1" t="s">
        <v>188</v>
      </c>
      <c r="AH574" s="3">
        <v>1</v>
      </c>
      <c r="AI574" s="1">
        <v>0</v>
      </c>
      <c r="AJ574" s="3">
        <v>0</v>
      </c>
      <c r="AK574" s="1">
        <v>1</v>
      </c>
      <c r="AL574" s="5">
        <v>0</v>
      </c>
      <c r="AM574" s="1">
        <v>1</v>
      </c>
      <c r="AN574" s="1">
        <v>1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5">
        <v>0</v>
      </c>
      <c r="AV574" s="1">
        <v>0</v>
      </c>
      <c r="AW574" s="1">
        <v>1</v>
      </c>
      <c r="AX574" s="1">
        <v>1</v>
      </c>
      <c r="AY574" s="1">
        <v>1</v>
      </c>
      <c r="AZ574" s="1">
        <v>0</v>
      </c>
      <c r="BA574" s="1">
        <v>1</v>
      </c>
      <c r="BB574" s="1">
        <v>1</v>
      </c>
      <c r="BC574" s="1">
        <v>1</v>
      </c>
      <c r="BD574" s="1">
        <v>0</v>
      </c>
      <c r="BE574" s="1">
        <v>1</v>
      </c>
      <c r="BF574" s="1">
        <v>1</v>
      </c>
      <c r="BG574" s="1">
        <v>1</v>
      </c>
      <c r="BH574" s="1">
        <v>1</v>
      </c>
      <c r="BI574" s="1">
        <v>1</v>
      </c>
      <c r="BJ574" s="1">
        <v>1</v>
      </c>
      <c r="BK574" s="1">
        <v>1</v>
      </c>
      <c r="BL574" s="1">
        <v>0</v>
      </c>
      <c r="BM574" s="1">
        <v>0</v>
      </c>
      <c r="BN574" s="5">
        <f t="shared" si="19"/>
        <v>13</v>
      </c>
      <c r="BO574" s="1">
        <v>1</v>
      </c>
      <c r="BP574" s="1">
        <v>1</v>
      </c>
      <c r="BR574" s="1">
        <v>0</v>
      </c>
      <c r="BS574" s="4" t="s">
        <v>2272</v>
      </c>
      <c r="BT574" s="1" t="s">
        <v>76</v>
      </c>
      <c r="BV574" s="5"/>
    </row>
    <row r="575" spans="1:74" x14ac:dyDescent="0.25">
      <c r="A575" s="3" t="s">
        <v>66</v>
      </c>
      <c r="B575" s="1" t="s">
        <v>59</v>
      </c>
      <c r="C575" s="1" t="s">
        <v>59</v>
      </c>
      <c r="D575" s="1" t="s">
        <v>77</v>
      </c>
      <c r="E575" s="1" t="s">
        <v>2851</v>
      </c>
      <c r="F575" s="1" t="s">
        <v>2260</v>
      </c>
      <c r="G575" s="1" t="s">
        <v>2266</v>
      </c>
      <c r="H575" s="2" t="s">
        <v>2273</v>
      </c>
      <c r="I575" s="1" t="s">
        <v>2274</v>
      </c>
      <c r="L575" s="1">
        <v>1</v>
      </c>
      <c r="M575" s="1">
        <v>1</v>
      </c>
      <c r="N575" s="1">
        <v>1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f t="shared" si="18"/>
        <v>3</v>
      </c>
      <c r="U575" s="3" t="s">
        <v>67</v>
      </c>
      <c r="V575" s="3">
        <v>71</v>
      </c>
      <c r="W575" s="3" t="s">
        <v>203</v>
      </c>
      <c r="X575" s="3">
        <v>7.4</v>
      </c>
      <c r="Y575" s="3" t="s">
        <v>103</v>
      </c>
      <c r="Z575" s="3" t="s">
        <v>192</v>
      </c>
      <c r="AA575" s="3" t="s">
        <v>185</v>
      </c>
      <c r="AB575" s="3" t="s">
        <v>242</v>
      </c>
      <c r="AC575" s="3" t="s">
        <v>362</v>
      </c>
      <c r="AD575" s="3" t="s">
        <v>74</v>
      </c>
      <c r="AE575" s="3">
        <v>0</v>
      </c>
      <c r="AF575" s="4"/>
      <c r="AG575" s="1" t="s">
        <v>188</v>
      </c>
      <c r="AH575" s="3">
        <v>1</v>
      </c>
      <c r="AI575" s="1">
        <v>0</v>
      </c>
      <c r="AJ575" s="3">
        <v>1</v>
      </c>
      <c r="AK575" s="1">
        <v>1</v>
      </c>
      <c r="AL575" s="5">
        <v>0</v>
      </c>
      <c r="AM575" s="1">
        <v>1</v>
      </c>
      <c r="AN575" s="1">
        <v>1</v>
      </c>
      <c r="AO575" s="1">
        <v>1</v>
      </c>
      <c r="AP575" s="1">
        <v>1</v>
      </c>
      <c r="AQ575" s="1">
        <v>0</v>
      </c>
      <c r="AR575" s="1">
        <v>1</v>
      </c>
      <c r="AS575" s="1">
        <v>0</v>
      </c>
      <c r="AT575" s="1">
        <v>0</v>
      </c>
      <c r="AU575" s="1">
        <v>0</v>
      </c>
      <c r="AV575" s="1">
        <v>0</v>
      </c>
      <c r="AW575" s="1">
        <v>1</v>
      </c>
      <c r="AX575" s="1">
        <v>1</v>
      </c>
      <c r="AY575" s="1">
        <v>1</v>
      </c>
      <c r="AZ575" s="1">
        <v>1</v>
      </c>
      <c r="BA575" s="1">
        <v>1</v>
      </c>
      <c r="BB575" s="1">
        <v>1</v>
      </c>
      <c r="BC575" s="1">
        <v>1</v>
      </c>
      <c r="BD575" s="1">
        <v>1</v>
      </c>
      <c r="BE575" s="1">
        <v>1</v>
      </c>
      <c r="BF575" s="1">
        <v>1</v>
      </c>
      <c r="BG575" s="1">
        <v>1</v>
      </c>
      <c r="BH575" s="1">
        <v>1</v>
      </c>
      <c r="BI575" s="1">
        <v>1</v>
      </c>
      <c r="BJ575" s="1">
        <v>1</v>
      </c>
      <c r="BK575" s="1">
        <v>1</v>
      </c>
      <c r="BL575" s="1">
        <v>0</v>
      </c>
      <c r="BM575" s="1">
        <v>0</v>
      </c>
      <c r="BN575" s="5">
        <f t="shared" si="19"/>
        <v>16</v>
      </c>
      <c r="BO575" s="1">
        <v>1</v>
      </c>
      <c r="BP575" s="1">
        <v>1</v>
      </c>
      <c r="BQ575" s="1" t="s">
        <v>3260</v>
      </c>
      <c r="BR575" s="1">
        <v>0</v>
      </c>
      <c r="BS575" s="4" t="s">
        <v>2275</v>
      </c>
      <c r="BT575" s="1" t="s">
        <v>76</v>
      </c>
      <c r="BV575" s="5"/>
    </row>
    <row r="576" spans="1:74" x14ac:dyDescent="0.25">
      <c r="A576" s="3" t="s">
        <v>66</v>
      </c>
      <c r="B576" s="1" t="s">
        <v>59</v>
      </c>
      <c r="C576" s="1" t="s">
        <v>59</v>
      </c>
      <c r="D576" s="1" t="s">
        <v>77</v>
      </c>
      <c r="E576" s="1" t="s">
        <v>2851</v>
      </c>
      <c r="F576" s="1" t="s">
        <v>2260</v>
      </c>
      <c r="G576" s="1" t="s">
        <v>2266</v>
      </c>
      <c r="H576" s="2" t="s">
        <v>2276</v>
      </c>
      <c r="I576" s="1" t="s">
        <v>2277</v>
      </c>
      <c r="J576" s="1" t="s">
        <v>2278</v>
      </c>
      <c r="K576" s="1" t="s">
        <v>2279</v>
      </c>
      <c r="L576" s="1">
        <v>0</v>
      </c>
      <c r="M576" s="1">
        <v>1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f t="shared" si="18"/>
        <v>1</v>
      </c>
      <c r="U576" s="3" t="s">
        <v>67</v>
      </c>
      <c r="V576" s="3">
        <v>20</v>
      </c>
      <c r="W576" s="3" t="s">
        <v>203</v>
      </c>
      <c r="X576" s="3">
        <v>7</v>
      </c>
      <c r="Y576" s="3" t="s">
        <v>103</v>
      </c>
      <c r="Z576" s="3" t="s">
        <v>92</v>
      </c>
      <c r="AA576" s="3" t="s">
        <v>185</v>
      </c>
      <c r="AB576" s="3" t="s">
        <v>242</v>
      </c>
      <c r="AC576" s="3" t="s">
        <v>362</v>
      </c>
      <c r="AD576" s="3" t="s">
        <v>74</v>
      </c>
      <c r="AE576" s="3">
        <v>0</v>
      </c>
      <c r="AF576" s="4"/>
      <c r="AG576" s="1" t="s">
        <v>3159</v>
      </c>
      <c r="AH576" s="3">
        <v>1</v>
      </c>
      <c r="AI576" s="1">
        <v>0</v>
      </c>
      <c r="AJ576" s="3">
        <v>0</v>
      </c>
      <c r="AK576" s="1">
        <v>0</v>
      </c>
      <c r="AL576" s="5">
        <v>0</v>
      </c>
      <c r="AM576" s="1">
        <v>0</v>
      </c>
      <c r="AN576" s="1">
        <v>0</v>
      </c>
      <c r="AO576" s="1">
        <v>1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1</v>
      </c>
      <c r="BL576" s="1">
        <v>0</v>
      </c>
      <c r="BM576" s="1">
        <v>0</v>
      </c>
      <c r="BN576" s="5">
        <f t="shared" si="19"/>
        <v>1</v>
      </c>
      <c r="BO576" s="1">
        <v>0</v>
      </c>
      <c r="BR576" s="1">
        <v>1</v>
      </c>
      <c r="BS576" s="4">
        <v>45</v>
      </c>
      <c r="BV576" s="5"/>
    </row>
    <row r="577" spans="1:74" x14ac:dyDescent="0.25">
      <c r="A577" s="3" t="s">
        <v>66</v>
      </c>
      <c r="B577" s="1" t="s">
        <v>59</v>
      </c>
      <c r="C577" s="1" t="s">
        <v>59</v>
      </c>
      <c r="D577" s="1" t="s">
        <v>77</v>
      </c>
      <c r="E577" s="1" t="s">
        <v>2851</v>
      </c>
      <c r="F577" s="1" t="s">
        <v>2260</v>
      </c>
      <c r="G577" s="1" t="s">
        <v>2266</v>
      </c>
      <c r="H577" s="2" t="s">
        <v>2280</v>
      </c>
      <c r="I577" s="1" t="s">
        <v>3015</v>
      </c>
      <c r="J577" s="1" t="s">
        <v>2281</v>
      </c>
      <c r="K577" s="1" t="s">
        <v>2282</v>
      </c>
      <c r="L577" s="1">
        <v>1</v>
      </c>
      <c r="M577" s="1">
        <v>1</v>
      </c>
      <c r="N577" s="1">
        <v>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f t="shared" si="18"/>
        <v>3</v>
      </c>
      <c r="U577" s="3" t="s">
        <v>81</v>
      </c>
      <c r="V577" s="3">
        <v>84</v>
      </c>
      <c r="W577" s="3" t="s">
        <v>102</v>
      </c>
      <c r="X577" s="3">
        <v>20</v>
      </c>
      <c r="Y577" s="3" t="s">
        <v>69</v>
      </c>
      <c r="Z577" s="3" t="s">
        <v>82</v>
      </c>
      <c r="AA577" s="3" t="s">
        <v>185</v>
      </c>
      <c r="AB577" s="3" t="s">
        <v>242</v>
      </c>
      <c r="AC577" s="3" t="s">
        <v>362</v>
      </c>
      <c r="AD577" s="3" t="s">
        <v>176</v>
      </c>
      <c r="AE577" s="3">
        <v>1</v>
      </c>
      <c r="AF577" s="4"/>
      <c r="AG577" s="1" t="s">
        <v>188</v>
      </c>
      <c r="AH577" s="3">
        <v>1</v>
      </c>
      <c r="AI577" s="1">
        <v>0</v>
      </c>
      <c r="AJ577" s="3">
        <v>1</v>
      </c>
      <c r="AK577" s="1">
        <v>1</v>
      </c>
      <c r="AL577" s="5">
        <v>1</v>
      </c>
      <c r="AM577" s="1">
        <v>1</v>
      </c>
      <c r="AN577" s="1">
        <v>1</v>
      </c>
      <c r="AO577" s="1">
        <v>1</v>
      </c>
      <c r="AP577" s="1">
        <v>1</v>
      </c>
      <c r="AQ577" s="1">
        <v>1</v>
      </c>
      <c r="AR577" s="1">
        <v>1</v>
      </c>
      <c r="AS577" s="1">
        <v>1</v>
      </c>
      <c r="AT577" s="1">
        <v>1</v>
      </c>
      <c r="AU577" s="5">
        <v>1</v>
      </c>
      <c r="AV577" s="1">
        <v>1</v>
      </c>
      <c r="AW577" s="1">
        <v>1</v>
      </c>
      <c r="AX577" s="1">
        <v>1</v>
      </c>
      <c r="AY577" s="1">
        <v>1</v>
      </c>
      <c r="AZ577" s="1">
        <v>1</v>
      </c>
      <c r="BA577" s="1">
        <v>1</v>
      </c>
      <c r="BB577" s="1">
        <v>1</v>
      </c>
      <c r="BC577" s="1">
        <v>1</v>
      </c>
      <c r="BD577" s="1">
        <v>1</v>
      </c>
      <c r="BE577" s="1">
        <v>1</v>
      </c>
      <c r="BF577" s="1">
        <v>1</v>
      </c>
      <c r="BG577" s="1">
        <v>1</v>
      </c>
      <c r="BH577" s="1">
        <v>1</v>
      </c>
      <c r="BI577" s="1">
        <v>1</v>
      </c>
      <c r="BJ577" s="1">
        <v>1</v>
      </c>
      <c r="BK577" s="1">
        <v>1</v>
      </c>
      <c r="BL577" s="1">
        <v>0</v>
      </c>
      <c r="BM577" s="1">
        <v>0</v>
      </c>
      <c r="BN577" s="5">
        <f t="shared" si="19"/>
        <v>21</v>
      </c>
      <c r="BO577" s="1">
        <v>0</v>
      </c>
      <c r="BR577" s="1">
        <v>0</v>
      </c>
      <c r="BS577" s="4" t="s">
        <v>2283</v>
      </c>
      <c r="BT577" s="1" t="s">
        <v>114</v>
      </c>
      <c r="BV577" s="5"/>
    </row>
    <row r="578" spans="1:74" x14ac:dyDescent="0.25">
      <c r="A578" s="3" t="s">
        <v>66</v>
      </c>
      <c r="B578" s="1" t="s">
        <v>59</v>
      </c>
      <c r="C578" s="1" t="s">
        <v>59</v>
      </c>
      <c r="D578" s="1" t="s">
        <v>77</v>
      </c>
      <c r="E578" s="1" t="s">
        <v>2851</v>
      </c>
      <c r="F578" s="1" t="s">
        <v>2260</v>
      </c>
      <c r="G578" s="1" t="s">
        <v>2266</v>
      </c>
      <c r="H578" s="2" t="s">
        <v>2284</v>
      </c>
      <c r="I578" s="1" t="s">
        <v>2285</v>
      </c>
      <c r="J578" s="1" t="s">
        <v>2286</v>
      </c>
      <c r="K578" s="1" t="s">
        <v>2287</v>
      </c>
      <c r="L578" s="1">
        <v>1</v>
      </c>
      <c r="M578" s="1">
        <v>1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f t="shared" si="18"/>
        <v>2</v>
      </c>
      <c r="U578" s="3" t="s">
        <v>91</v>
      </c>
      <c r="V578" s="3">
        <v>116</v>
      </c>
      <c r="W578" s="3" t="s">
        <v>203</v>
      </c>
      <c r="X578" s="3">
        <v>10</v>
      </c>
      <c r="Y578" s="3" t="s">
        <v>103</v>
      </c>
      <c r="Z578" s="3" t="s">
        <v>104</v>
      </c>
      <c r="AA578" s="3" t="s">
        <v>185</v>
      </c>
      <c r="AB578" s="3" t="s">
        <v>242</v>
      </c>
      <c r="AC578" s="3" t="s">
        <v>362</v>
      </c>
      <c r="AD578" s="3" t="s">
        <v>74</v>
      </c>
      <c r="AE578" s="3">
        <v>0</v>
      </c>
      <c r="AF578" s="4"/>
      <c r="AG578" s="1" t="s">
        <v>188</v>
      </c>
      <c r="AH578" s="3">
        <v>1</v>
      </c>
      <c r="AI578" s="1">
        <v>0</v>
      </c>
      <c r="AJ578" s="3">
        <v>0</v>
      </c>
      <c r="AK578" s="1">
        <v>0</v>
      </c>
      <c r="AL578" s="5">
        <v>1</v>
      </c>
      <c r="AM578" s="1">
        <v>1</v>
      </c>
      <c r="AN578" s="1">
        <v>1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1</v>
      </c>
      <c r="AU578" s="5">
        <v>1</v>
      </c>
      <c r="AV578" s="1">
        <v>1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5">
        <f t="shared" si="19"/>
        <v>4</v>
      </c>
      <c r="BO578" s="1">
        <v>0</v>
      </c>
      <c r="BR578" s="1">
        <v>0</v>
      </c>
      <c r="BS578" s="4" t="s">
        <v>2288</v>
      </c>
      <c r="BV578" s="5"/>
    </row>
    <row r="579" spans="1:74" x14ac:dyDescent="0.25">
      <c r="A579" s="3" t="s">
        <v>66</v>
      </c>
      <c r="B579" s="1" t="s">
        <v>59</v>
      </c>
      <c r="C579" s="1" t="s">
        <v>59</v>
      </c>
      <c r="D579" s="1" t="s">
        <v>77</v>
      </c>
      <c r="E579" s="1" t="s">
        <v>2851</v>
      </c>
      <c r="F579" s="1" t="s">
        <v>2260</v>
      </c>
      <c r="G579" s="1" t="s">
        <v>2289</v>
      </c>
      <c r="H579" s="2" t="s">
        <v>2290</v>
      </c>
      <c r="I579" s="1" t="s">
        <v>2971</v>
      </c>
      <c r="J579" s="1" t="s">
        <v>2291</v>
      </c>
      <c r="K579" s="1" t="s">
        <v>2292</v>
      </c>
      <c r="L579" s="1">
        <v>1</v>
      </c>
      <c r="M579" s="1">
        <v>1</v>
      </c>
      <c r="N579" s="1">
        <v>1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f t="shared" si="18"/>
        <v>3</v>
      </c>
      <c r="U579" s="3" t="s">
        <v>91</v>
      </c>
      <c r="V579" s="3">
        <v>120</v>
      </c>
      <c r="W579" s="3" t="s">
        <v>102</v>
      </c>
      <c r="X579" s="3">
        <v>21</v>
      </c>
      <c r="Y579" s="3" t="s">
        <v>103</v>
      </c>
      <c r="Z579" s="3" t="s">
        <v>421</v>
      </c>
      <c r="AA579" s="3" t="s">
        <v>71</v>
      </c>
      <c r="AB579" s="3" t="s">
        <v>361</v>
      </c>
      <c r="AC579" s="3" t="s">
        <v>362</v>
      </c>
      <c r="AD579" s="3" t="s">
        <v>74</v>
      </c>
      <c r="AE579" s="3">
        <v>0</v>
      </c>
      <c r="AF579" s="4"/>
      <c r="AG579" s="1" t="s">
        <v>152</v>
      </c>
      <c r="AH579" s="3">
        <v>1</v>
      </c>
      <c r="AI579" s="1">
        <v>0</v>
      </c>
      <c r="AJ579" s="3">
        <v>0</v>
      </c>
      <c r="AK579" s="1">
        <v>1</v>
      </c>
      <c r="AL579" s="5">
        <v>1</v>
      </c>
      <c r="AM579" s="1">
        <v>1</v>
      </c>
      <c r="AN579" s="1">
        <v>1</v>
      </c>
      <c r="AO579" s="1">
        <v>1</v>
      </c>
      <c r="AP579" s="1">
        <v>0</v>
      </c>
      <c r="AQ579" s="1">
        <v>0</v>
      </c>
      <c r="AR579" s="1">
        <v>0</v>
      </c>
      <c r="AS579" s="1">
        <v>0</v>
      </c>
      <c r="AT579" s="1">
        <v>1</v>
      </c>
      <c r="AU579" s="5">
        <v>1</v>
      </c>
      <c r="AV579" s="1">
        <v>1</v>
      </c>
      <c r="AW579" s="1">
        <v>1</v>
      </c>
      <c r="AX579" s="1">
        <v>1</v>
      </c>
      <c r="AY579" s="1">
        <v>1</v>
      </c>
      <c r="AZ579" s="1">
        <v>1</v>
      </c>
      <c r="BA579" s="1">
        <v>1</v>
      </c>
      <c r="BB579" s="1">
        <v>1</v>
      </c>
      <c r="BC579" s="1">
        <v>1</v>
      </c>
      <c r="BD579" s="1">
        <v>1</v>
      </c>
      <c r="BE579" s="1">
        <v>1</v>
      </c>
      <c r="BF579" s="1">
        <v>1</v>
      </c>
      <c r="BG579" s="1">
        <v>0</v>
      </c>
      <c r="BH579" s="1">
        <v>1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5">
        <f t="shared" si="19"/>
        <v>14</v>
      </c>
      <c r="BO579" s="1">
        <v>0</v>
      </c>
      <c r="BR579" s="1">
        <v>0</v>
      </c>
      <c r="BS579" s="4" t="s">
        <v>2293</v>
      </c>
      <c r="BT579" s="1" t="s">
        <v>114</v>
      </c>
      <c r="BV579" s="5"/>
    </row>
    <row r="580" spans="1:74" x14ac:dyDescent="0.25">
      <c r="A580" s="3" t="s">
        <v>66</v>
      </c>
      <c r="B580" s="1" t="s">
        <v>59</v>
      </c>
      <c r="C580" s="1" t="s">
        <v>59</v>
      </c>
      <c r="D580" s="1" t="s">
        <v>77</v>
      </c>
      <c r="E580" s="1" t="s">
        <v>2851</v>
      </c>
      <c r="F580" s="1" t="s">
        <v>2260</v>
      </c>
      <c r="G580" s="1" t="s">
        <v>2294</v>
      </c>
      <c r="H580" s="2" t="s">
        <v>2295</v>
      </c>
      <c r="I580" s="1" t="s">
        <v>2971</v>
      </c>
      <c r="J580" s="1" t="s">
        <v>2296</v>
      </c>
      <c r="K580" s="1" t="s">
        <v>2297</v>
      </c>
      <c r="L580" s="1">
        <v>1</v>
      </c>
      <c r="M580" s="1">
        <v>1</v>
      </c>
      <c r="N580" s="1">
        <v>1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f t="shared" si="18"/>
        <v>4</v>
      </c>
      <c r="U580" s="3" t="s">
        <v>67</v>
      </c>
      <c r="V580" s="3">
        <v>55</v>
      </c>
      <c r="W580" s="3" t="s">
        <v>102</v>
      </c>
      <c r="X580" s="3">
        <v>12.6</v>
      </c>
      <c r="Y580" s="3" t="s">
        <v>103</v>
      </c>
      <c r="Z580" s="3" t="s">
        <v>192</v>
      </c>
      <c r="AA580" s="3" t="s">
        <v>71</v>
      </c>
      <c r="AB580" s="3" t="s">
        <v>361</v>
      </c>
      <c r="AC580" s="3" t="s">
        <v>362</v>
      </c>
      <c r="AD580" s="3" t="s">
        <v>74</v>
      </c>
      <c r="AE580" s="3">
        <v>0</v>
      </c>
      <c r="AF580" s="4" t="s">
        <v>188</v>
      </c>
      <c r="AG580" s="1" t="s">
        <v>188</v>
      </c>
      <c r="AH580" s="3">
        <v>1</v>
      </c>
      <c r="AI580" s="1">
        <v>0</v>
      </c>
      <c r="AJ580" s="3">
        <v>0</v>
      </c>
      <c r="AK580" s="1">
        <v>1</v>
      </c>
      <c r="AL580" s="5">
        <v>0</v>
      </c>
      <c r="AM580" s="1">
        <v>1</v>
      </c>
      <c r="AN580" s="1">
        <v>1</v>
      </c>
      <c r="AO580" s="1">
        <v>1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5">
        <v>0</v>
      </c>
      <c r="AV580" s="1">
        <v>1</v>
      </c>
      <c r="AW580" s="1">
        <v>1</v>
      </c>
      <c r="AX580" s="1">
        <v>1</v>
      </c>
      <c r="AY580" s="1">
        <v>1</v>
      </c>
      <c r="AZ580" s="1">
        <v>1</v>
      </c>
      <c r="BA580" s="1">
        <v>1</v>
      </c>
      <c r="BB580" s="1">
        <v>1</v>
      </c>
      <c r="BC580" s="1">
        <v>1</v>
      </c>
      <c r="BD580" s="1">
        <v>1</v>
      </c>
      <c r="BE580" s="1">
        <v>1</v>
      </c>
      <c r="BF580" s="1">
        <v>1</v>
      </c>
      <c r="BG580" s="1">
        <v>1</v>
      </c>
      <c r="BH580" s="1">
        <v>1</v>
      </c>
      <c r="BI580" s="1">
        <v>1</v>
      </c>
      <c r="BJ580" s="1">
        <v>1</v>
      </c>
      <c r="BK580" s="1">
        <v>1</v>
      </c>
      <c r="BL580" s="1">
        <v>0</v>
      </c>
      <c r="BM580" s="1">
        <v>0</v>
      </c>
      <c r="BN580" s="5">
        <f t="shared" si="19"/>
        <v>16</v>
      </c>
      <c r="BO580" s="1">
        <v>1</v>
      </c>
      <c r="BP580" s="1">
        <v>1</v>
      </c>
      <c r="BR580" s="1">
        <v>0</v>
      </c>
      <c r="BS580" s="4" t="s">
        <v>2298</v>
      </c>
      <c r="BT580" s="1" t="s">
        <v>76</v>
      </c>
    </row>
    <row r="581" spans="1:74" x14ac:dyDescent="0.25">
      <c r="A581" s="3" t="s">
        <v>66</v>
      </c>
      <c r="B581" s="1" t="s">
        <v>59</v>
      </c>
      <c r="C581" s="1" t="s">
        <v>59</v>
      </c>
      <c r="D581" s="1" t="s">
        <v>77</v>
      </c>
      <c r="E581" s="1" t="s">
        <v>2851</v>
      </c>
      <c r="F581" s="1" t="s">
        <v>2260</v>
      </c>
      <c r="G581" s="1" t="s">
        <v>2294</v>
      </c>
      <c r="H581" s="2" t="s">
        <v>2299</v>
      </c>
      <c r="I581" s="1" t="s">
        <v>2076</v>
      </c>
      <c r="J581" s="1" t="s">
        <v>2300</v>
      </c>
      <c r="K581" s="1" t="s">
        <v>2301</v>
      </c>
      <c r="L581" s="1">
        <v>1</v>
      </c>
      <c r="M581" s="1">
        <v>1</v>
      </c>
      <c r="N581" s="1">
        <v>1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f t="shared" si="18"/>
        <v>3</v>
      </c>
      <c r="U581" s="3" t="s">
        <v>81</v>
      </c>
      <c r="V581" s="3">
        <v>85</v>
      </c>
      <c r="W581" s="3" t="s">
        <v>203</v>
      </c>
      <c r="X581" s="3">
        <v>7.5</v>
      </c>
      <c r="Y581" s="3" t="s">
        <v>103</v>
      </c>
      <c r="Z581" s="3" t="s">
        <v>3269</v>
      </c>
      <c r="AA581" s="3" t="s">
        <v>71</v>
      </c>
      <c r="AB581" s="3" t="s">
        <v>361</v>
      </c>
      <c r="AC581" s="3" t="s">
        <v>362</v>
      </c>
      <c r="AD581" s="3" t="s">
        <v>74</v>
      </c>
      <c r="AE581" s="3">
        <v>0</v>
      </c>
      <c r="AF581" s="4"/>
      <c r="AG581" s="1" t="s">
        <v>188</v>
      </c>
      <c r="AH581" s="3">
        <v>1</v>
      </c>
      <c r="AI581" s="1">
        <v>0</v>
      </c>
      <c r="AJ581" s="3">
        <v>1</v>
      </c>
      <c r="AK581" s="1">
        <v>1</v>
      </c>
      <c r="AL581" s="5">
        <v>1</v>
      </c>
      <c r="AM581" s="1">
        <v>1</v>
      </c>
      <c r="AN581" s="1">
        <v>1</v>
      </c>
      <c r="AO581" s="1">
        <v>1</v>
      </c>
      <c r="AP581" s="1">
        <v>1</v>
      </c>
      <c r="AQ581" s="1">
        <v>1</v>
      </c>
      <c r="AR581" s="1">
        <v>1</v>
      </c>
      <c r="AS581" s="1">
        <v>0</v>
      </c>
      <c r="AT581" s="1">
        <v>1</v>
      </c>
      <c r="AU581" s="5">
        <v>1</v>
      </c>
      <c r="AV581" s="1">
        <v>1</v>
      </c>
      <c r="AW581" s="1">
        <v>1</v>
      </c>
      <c r="AX581" s="1">
        <v>1</v>
      </c>
      <c r="AY581" s="1">
        <v>1</v>
      </c>
      <c r="AZ581" s="1">
        <v>1</v>
      </c>
      <c r="BA581" s="1">
        <v>1</v>
      </c>
      <c r="BB581" s="1">
        <v>1</v>
      </c>
      <c r="BC581" s="1">
        <v>1</v>
      </c>
      <c r="BD581" s="1">
        <v>1</v>
      </c>
      <c r="BE581" s="1">
        <v>1</v>
      </c>
      <c r="BF581" s="1">
        <v>1</v>
      </c>
      <c r="BG581" s="1">
        <v>1</v>
      </c>
      <c r="BH581" s="1">
        <v>1</v>
      </c>
      <c r="BI581" s="1">
        <v>1</v>
      </c>
      <c r="BJ581" s="1">
        <v>0</v>
      </c>
      <c r="BK581" s="1">
        <v>1</v>
      </c>
      <c r="BL581" s="1">
        <v>0</v>
      </c>
      <c r="BM581" s="1">
        <v>0</v>
      </c>
      <c r="BN581" s="5">
        <f t="shared" si="19"/>
        <v>19</v>
      </c>
      <c r="BO581" s="1">
        <v>1</v>
      </c>
      <c r="BP581" s="1">
        <v>1</v>
      </c>
      <c r="BQ581" s="1" t="s">
        <v>3261</v>
      </c>
      <c r="BR581" s="1">
        <v>0</v>
      </c>
      <c r="BS581" s="4" t="s">
        <v>2302</v>
      </c>
      <c r="BT581" s="1" t="s">
        <v>76</v>
      </c>
    </row>
    <row r="582" spans="1:74" x14ac:dyDescent="0.25">
      <c r="A582" s="3" t="s">
        <v>66</v>
      </c>
      <c r="B582" s="1" t="s">
        <v>59</v>
      </c>
      <c r="C582" s="1" t="s">
        <v>59</v>
      </c>
      <c r="D582" s="1" t="s">
        <v>77</v>
      </c>
      <c r="E582" s="1" t="s">
        <v>2851</v>
      </c>
      <c r="F582" s="1" t="s">
        <v>2260</v>
      </c>
      <c r="G582" s="1" t="s">
        <v>2294</v>
      </c>
      <c r="H582" s="2" t="s">
        <v>2303</v>
      </c>
      <c r="I582" s="1" t="s">
        <v>2304</v>
      </c>
      <c r="J582" s="1" t="s">
        <v>2305</v>
      </c>
      <c r="K582" s="1" t="s">
        <v>2306</v>
      </c>
      <c r="L582" s="1">
        <v>1</v>
      </c>
      <c r="M582" s="1">
        <v>1</v>
      </c>
      <c r="N582" s="1">
        <v>0</v>
      </c>
      <c r="O582" s="1">
        <v>1</v>
      </c>
      <c r="P582" s="1">
        <v>0</v>
      </c>
      <c r="Q582" s="1">
        <v>0</v>
      </c>
      <c r="R582" s="1">
        <v>0</v>
      </c>
      <c r="S582" s="1">
        <v>0</v>
      </c>
      <c r="T582" s="1">
        <f t="shared" si="18"/>
        <v>3</v>
      </c>
      <c r="U582" s="3" t="s">
        <v>240</v>
      </c>
      <c r="V582" s="3">
        <v>10</v>
      </c>
      <c r="W582" s="3" t="s">
        <v>203</v>
      </c>
      <c r="X582" s="3">
        <v>10</v>
      </c>
      <c r="Y582" s="3" t="s">
        <v>103</v>
      </c>
      <c r="Z582" s="3" t="s">
        <v>360</v>
      </c>
      <c r="AA582" s="3" t="s">
        <v>71</v>
      </c>
      <c r="AB582" s="3" t="s">
        <v>361</v>
      </c>
      <c r="AC582" s="3" t="s">
        <v>362</v>
      </c>
      <c r="AD582" s="3" t="s">
        <v>74</v>
      </c>
      <c r="AE582" s="3">
        <v>0</v>
      </c>
      <c r="AF582" s="4"/>
      <c r="AG582" s="23" t="s">
        <v>152</v>
      </c>
      <c r="AH582" s="3">
        <v>1</v>
      </c>
      <c r="AI582" s="1">
        <v>0</v>
      </c>
      <c r="AJ582" s="3">
        <v>1</v>
      </c>
      <c r="AK582" s="1">
        <v>0</v>
      </c>
      <c r="AL582" s="5">
        <v>0</v>
      </c>
      <c r="AM582" s="1">
        <v>0</v>
      </c>
      <c r="AN582" s="1">
        <v>0</v>
      </c>
      <c r="AO582" s="1">
        <v>0</v>
      </c>
      <c r="AP582" s="1">
        <v>1</v>
      </c>
      <c r="AQ582" s="1">
        <v>1</v>
      </c>
      <c r="AR582" s="1">
        <v>1</v>
      </c>
      <c r="AS582" s="1">
        <v>1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5">
        <f t="shared" si="19"/>
        <v>3</v>
      </c>
      <c r="BO582" s="1">
        <v>1</v>
      </c>
      <c r="BP582" s="1">
        <v>1</v>
      </c>
      <c r="BR582" s="1">
        <v>0</v>
      </c>
      <c r="BS582" s="4" t="s">
        <v>1572</v>
      </c>
    </row>
    <row r="583" spans="1:74" x14ac:dyDescent="0.25">
      <c r="A583" s="3" t="s">
        <v>66</v>
      </c>
      <c r="B583" s="1" t="s">
        <v>59</v>
      </c>
      <c r="C583" s="1" t="s">
        <v>59</v>
      </c>
      <c r="D583" s="1" t="s">
        <v>77</v>
      </c>
      <c r="E583" s="1" t="s">
        <v>2851</v>
      </c>
      <c r="F583" s="1" t="s">
        <v>2260</v>
      </c>
      <c r="G583" s="1" t="s">
        <v>2294</v>
      </c>
      <c r="H583" s="2" t="s">
        <v>2307</v>
      </c>
      <c r="I583" s="1" t="s">
        <v>3080</v>
      </c>
      <c r="J583" s="1" t="s">
        <v>2308</v>
      </c>
      <c r="K583" s="1" t="s">
        <v>2309</v>
      </c>
      <c r="L583" s="1">
        <v>0</v>
      </c>
      <c r="M583" s="1">
        <v>1</v>
      </c>
      <c r="N583" s="1">
        <v>0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f t="shared" si="18"/>
        <v>2</v>
      </c>
      <c r="U583" s="3" t="s">
        <v>81</v>
      </c>
      <c r="V583" s="3">
        <v>60</v>
      </c>
      <c r="W583" s="3" t="s">
        <v>203</v>
      </c>
      <c r="X583" s="3">
        <v>9</v>
      </c>
      <c r="Y583" s="3" t="s">
        <v>103</v>
      </c>
      <c r="Z583" s="3" t="s">
        <v>360</v>
      </c>
      <c r="AA583" s="3" t="s">
        <v>71</v>
      </c>
      <c r="AB583" s="3" t="s">
        <v>361</v>
      </c>
      <c r="AC583" s="3" t="s">
        <v>362</v>
      </c>
      <c r="AD583" s="3" t="s">
        <v>74</v>
      </c>
      <c r="AE583" s="3">
        <v>0</v>
      </c>
      <c r="AF583" s="4" t="s">
        <v>152</v>
      </c>
      <c r="AG583" s="23" t="s">
        <v>152</v>
      </c>
      <c r="AH583" s="3">
        <v>1</v>
      </c>
      <c r="AI583" s="1">
        <v>0</v>
      </c>
      <c r="AJ583" s="3">
        <v>1</v>
      </c>
      <c r="AK583" s="1">
        <v>0</v>
      </c>
      <c r="AL583" s="5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1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5">
        <f t="shared" si="19"/>
        <v>1</v>
      </c>
      <c r="BO583" s="1">
        <v>1</v>
      </c>
      <c r="BP583" s="1">
        <v>1</v>
      </c>
      <c r="BR583" s="1">
        <v>0</v>
      </c>
      <c r="BS583" s="4">
        <v>66</v>
      </c>
    </row>
    <row r="584" spans="1:74" x14ac:dyDescent="0.25">
      <c r="A584" s="3" t="s">
        <v>66</v>
      </c>
      <c r="B584" s="1" t="s">
        <v>59</v>
      </c>
      <c r="C584" s="1" t="s">
        <v>59</v>
      </c>
      <c r="D584" s="1" t="s">
        <v>77</v>
      </c>
      <c r="E584" s="1" t="s">
        <v>2851</v>
      </c>
      <c r="F584" s="1" t="s">
        <v>2260</v>
      </c>
      <c r="G584" s="1" t="s">
        <v>2294</v>
      </c>
      <c r="H584" s="2" t="s">
        <v>3113</v>
      </c>
      <c r="I584" s="1" t="s">
        <v>3081</v>
      </c>
      <c r="K584" s="1" t="s">
        <v>2310</v>
      </c>
      <c r="L584" s="1">
        <v>1</v>
      </c>
      <c r="M584" s="1">
        <v>1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f t="shared" si="18"/>
        <v>2</v>
      </c>
      <c r="U584" s="3" t="s">
        <v>101</v>
      </c>
      <c r="V584" s="3">
        <v>15</v>
      </c>
      <c r="W584" s="3" t="s">
        <v>203</v>
      </c>
      <c r="X584" s="3">
        <v>8.9</v>
      </c>
      <c r="Y584" s="3" t="s">
        <v>103</v>
      </c>
      <c r="Z584" s="3" t="s">
        <v>360</v>
      </c>
      <c r="AA584" s="3" t="s">
        <v>71</v>
      </c>
      <c r="AB584" s="3" t="s">
        <v>361</v>
      </c>
      <c r="AC584" s="3" t="s">
        <v>362</v>
      </c>
      <c r="AD584" s="3" t="s">
        <v>74</v>
      </c>
      <c r="AE584" s="3">
        <v>0</v>
      </c>
      <c r="AF584" s="3"/>
      <c r="AG584" s="23" t="s">
        <v>152</v>
      </c>
      <c r="AH584" s="3">
        <v>1</v>
      </c>
      <c r="AI584" s="1">
        <v>0</v>
      </c>
      <c r="AJ584" s="3">
        <v>0</v>
      </c>
      <c r="AK584" s="1">
        <v>1</v>
      </c>
      <c r="AL584" s="5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1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5">
        <f t="shared" si="19"/>
        <v>1</v>
      </c>
      <c r="BO584" s="1">
        <v>1</v>
      </c>
      <c r="BP584" s="1">
        <v>1</v>
      </c>
      <c r="BR584" s="1">
        <v>0</v>
      </c>
      <c r="BS584" s="4">
        <v>66</v>
      </c>
      <c r="BT584" s="1" t="s">
        <v>114</v>
      </c>
      <c r="BV584" s="1" t="s">
        <v>277</v>
      </c>
    </row>
    <row r="585" spans="1:74" x14ac:dyDescent="0.25">
      <c r="A585" s="3" t="s">
        <v>66</v>
      </c>
      <c r="B585" s="1" t="s">
        <v>59</v>
      </c>
      <c r="C585" s="1" t="s">
        <v>59</v>
      </c>
      <c r="D585" s="1" t="s">
        <v>77</v>
      </c>
      <c r="E585" s="1" t="s">
        <v>2851</v>
      </c>
      <c r="F585" s="1" t="s">
        <v>2260</v>
      </c>
      <c r="G585" s="1" t="s">
        <v>2294</v>
      </c>
      <c r="H585" s="2" t="s">
        <v>2311</v>
      </c>
      <c r="I585" s="1" t="s">
        <v>2076</v>
      </c>
      <c r="J585" s="1" t="s">
        <v>2312</v>
      </c>
      <c r="K585" s="1" t="s">
        <v>2313</v>
      </c>
      <c r="L585" s="1">
        <v>1</v>
      </c>
      <c r="M585" s="1">
        <v>1</v>
      </c>
      <c r="N585" s="1">
        <v>1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f t="shared" si="18"/>
        <v>4</v>
      </c>
      <c r="U585" s="3" t="s">
        <v>67</v>
      </c>
      <c r="V585" s="3">
        <v>30</v>
      </c>
      <c r="W585" s="3" t="s">
        <v>102</v>
      </c>
      <c r="X585" s="3">
        <v>12.5</v>
      </c>
      <c r="Y585" s="3" t="s">
        <v>103</v>
      </c>
      <c r="Z585" s="3" t="s">
        <v>8</v>
      </c>
      <c r="AA585" s="3" t="s">
        <v>71</v>
      </c>
      <c r="AB585" s="3" t="s">
        <v>361</v>
      </c>
      <c r="AC585" s="3" t="s">
        <v>362</v>
      </c>
      <c r="AD585" s="3" t="s">
        <v>74</v>
      </c>
      <c r="AE585" s="3">
        <v>0</v>
      </c>
      <c r="AF585" s="4"/>
      <c r="AG585" s="1" t="s">
        <v>188</v>
      </c>
      <c r="AH585" s="3">
        <v>1</v>
      </c>
      <c r="AI585" s="1">
        <v>0</v>
      </c>
      <c r="AJ585" s="3">
        <v>0</v>
      </c>
      <c r="AK585" s="1">
        <v>0</v>
      </c>
      <c r="AL585" s="5">
        <v>1</v>
      </c>
      <c r="AM585" s="1">
        <v>1</v>
      </c>
      <c r="AN585" s="1">
        <v>1</v>
      </c>
      <c r="AO585" s="1">
        <v>1</v>
      </c>
      <c r="AP585" s="1">
        <v>0</v>
      </c>
      <c r="AQ585" s="1">
        <v>0</v>
      </c>
      <c r="AR585" s="1">
        <v>0</v>
      </c>
      <c r="AS585" s="1">
        <v>0</v>
      </c>
      <c r="AT585" s="1">
        <v>1</v>
      </c>
      <c r="AU585" s="5">
        <v>1</v>
      </c>
      <c r="AV585" s="1">
        <v>1</v>
      </c>
      <c r="AW585" s="1">
        <v>1</v>
      </c>
      <c r="AX585" s="1">
        <v>1</v>
      </c>
      <c r="AY585" s="1">
        <v>1</v>
      </c>
      <c r="AZ585" s="1">
        <v>1</v>
      </c>
      <c r="BA585" s="1">
        <v>0</v>
      </c>
      <c r="BB585" s="1">
        <v>0</v>
      </c>
      <c r="BC585" s="1">
        <v>1</v>
      </c>
      <c r="BD585" s="1">
        <v>1</v>
      </c>
      <c r="BE585" s="1">
        <v>1</v>
      </c>
      <c r="BF585" s="1">
        <v>1</v>
      </c>
      <c r="BG585" s="1">
        <v>1</v>
      </c>
      <c r="BH585" s="1">
        <v>1</v>
      </c>
      <c r="BI585" s="1">
        <v>1</v>
      </c>
      <c r="BJ585" s="1">
        <v>1</v>
      </c>
      <c r="BK585" s="1">
        <v>1</v>
      </c>
      <c r="BL585" s="1">
        <v>0</v>
      </c>
      <c r="BM585" s="1">
        <v>0</v>
      </c>
      <c r="BN585" s="5">
        <f t="shared" si="19"/>
        <v>16</v>
      </c>
      <c r="BO585" s="1">
        <v>1</v>
      </c>
      <c r="BP585" s="1">
        <v>1</v>
      </c>
      <c r="BR585" s="1">
        <v>0</v>
      </c>
      <c r="BS585" s="4" t="s">
        <v>2314</v>
      </c>
      <c r="BT585" s="1" t="s">
        <v>76</v>
      </c>
    </row>
    <row r="586" spans="1:74" x14ac:dyDescent="0.25">
      <c r="A586" s="3" t="s">
        <v>118</v>
      </c>
      <c r="B586" s="1" t="s">
        <v>94</v>
      </c>
      <c r="C586" s="1" t="s">
        <v>94</v>
      </c>
      <c r="D586" s="1" t="s">
        <v>77</v>
      </c>
      <c r="E586" s="1" t="s">
        <v>2851</v>
      </c>
      <c r="F586" s="1" t="s">
        <v>2315</v>
      </c>
      <c r="G586" s="1" t="s">
        <v>2316</v>
      </c>
      <c r="H586" s="2" t="s">
        <v>2317</v>
      </c>
      <c r="I586" s="1" t="s">
        <v>2771</v>
      </c>
      <c r="J586" s="1" t="s">
        <v>2318</v>
      </c>
      <c r="K586" s="1" t="s">
        <v>2319</v>
      </c>
      <c r="L586" s="1">
        <v>1</v>
      </c>
      <c r="M586" s="1">
        <v>1</v>
      </c>
      <c r="N586" s="1">
        <v>0</v>
      </c>
      <c r="O586" s="1">
        <v>1</v>
      </c>
      <c r="P586" s="1">
        <v>0</v>
      </c>
      <c r="Q586" s="1">
        <v>1</v>
      </c>
      <c r="R586" s="1">
        <v>1</v>
      </c>
      <c r="S586" s="1">
        <v>0</v>
      </c>
      <c r="T586" s="1">
        <f t="shared" si="18"/>
        <v>5</v>
      </c>
      <c r="U586" s="3" t="s">
        <v>91</v>
      </c>
      <c r="V586" s="3">
        <v>200</v>
      </c>
      <c r="W586" s="3" t="s">
        <v>131</v>
      </c>
      <c r="X586" s="3">
        <v>130</v>
      </c>
      <c r="Y586" s="3" t="s">
        <v>119</v>
      </c>
      <c r="Z586" s="3" t="s">
        <v>136</v>
      </c>
      <c r="AA586" s="3" t="s">
        <v>120</v>
      </c>
      <c r="AB586" s="3" t="s">
        <v>259</v>
      </c>
      <c r="AC586" s="3" t="s">
        <v>73</v>
      </c>
      <c r="AD586" s="3" t="s">
        <v>74</v>
      </c>
      <c r="AE586" s="3">
        <v>1</v>
      </c>
      <c r="AF586" s="4"/>
      <c r="AG586" s="20" t="s">
        <v>619</v>
      </c>
      <c r="AH586" s="3">
        <v>1</v>
      </c>
      <c r="AI586" s="1">
        <v>1</v>
      </c>
      <c r="AJ586" s="3">
        <v>0</v>
      </c>
      <c r="AK586" s="1">
        <v>0</v>
      </c>
      <c r="AL586" s="5">
        <v>1</v>
      </c>
      <c r="AM586" s="1">
        <v>1</v>
      </c>
      <c r="AN586" s="1">
        <v>1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5">
        <v>1</v>
      </c>
      <c r="AV586" s="1">
        <v>0</v>
      </c>
      <c r="AW586" s="1">
        <v>1</v>
      </c>
      <c r="AX586" s="1">
        <v>0</v>
      </c>
      <c r="AY586" s="1">
        <v>0</v>
      </c>
      <c r="AZ586" s="1">
        <v>1</v>
      </c>
      <c r="BA586" s="1">
        <v>0</v>
      </c>
      <c r="BB586" s="1">
        <v>0</v>
      </c>
      <c r="BC586" s="1">
        <v>1</v>
      </c>
      <c r="BD586" s="1">
        <v>0</v>
      </c>
      <c r="BE586" s="1">
        <v>1</v>
      </c>
      <c r="BF586" s="1">
        <v>1</v>
      </c>
      <c r="BG586" s="1">
        <v>1</v>
      </c>
      <c r="BH586" s="1">
        <v>0</v>
      </c>
      <c r="BI586" s="1">
        <v>1</v>
      </c>
      <c r="BJ586" s="1">
        <v>1</v>
      </c>
      <c r="BK586" s="1">
        <v>1</v>
      </c>
      <c r="BL586" s="1">
        <v>1</v>
      </c>
      <c r="BM586" s="1">
        <v>1</v>
      </c>
      <c r="BN586" s="5">
        <f t="shared" si="19"/>
        <v>12</v>
      </c>
      <c r="BO586" s="1">
        <v>0</v>
      </c>
      <c r="BR586" s="1">
        <v>0</v>
      </c>
      <c r="BS586" s="4" t="s">
        <v>2320</v>
      </c>
      <c r="BT586" s="1" t="s">
        <v>114</v>
      </c>
    </row>
    <row r="587" spans="1:74" x14ac:dyDescent="0.25">
      <c r="A587" s="3" t="s">
        <v>66</v>
      </c>
      <c r="B587" s="1" t="s">
        <v>94</v>
      </c>
      <c r="C587" s="1" t="s">
        <v>59</v>
      </c>
      <c r="D587" s="1" t="s">
        <v>77</v>
      </c>
      <c r="E587" s="1" t="s">
        <v>2851</v>
      </c>
      <c r="F587" s="1" t="s">
        <v>2321</v>
      </c>
      <c r="G587" s="1" t="s">
        <v>2322</v>
      </c>
      <c r="H587" s="2" t="s">
        <v>2323</v>
      </c>
      <c r="I587" s="1" t="s">
        <v>398</v>
      </c>
      <c r="J587" s="1" t="s">
        <v>2324</v>
      </c>
      <c r="K587" s="1" t="s">
        <v>2325</v>
      </c>
      <c r="L587" s="1">
        <v>0</v>
      </c>
      <c r="M587" s="1">
        <v>1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f t="shared" si="18"/>
        <v>1</v>
      </c>
      <c r="U587" s="3" t="s">
        <v>91</v>
      </c>
      <c r="V587" s="3">
        <v>400</v>
      </c>
      <c r="W587" s="3" t="s">
        <v>68</v>
      </c>
      <c r="X587" s="3">
        <v>50</v>
      </c>
      <c r="Y587" s="3" t="s">
        <v>69</v>
      </c>
      <c r="Z587" s="3" t="s">
        <v>136</v>
      </c>
      <c r="AA587" s="3" t="s">
        <v>105</v>
      </c>
      <c r="AB587" s="3" t="s">
        <v>105</v>
      </c>
      <c r="AC587" s="3" t="s">
        <v>73</v>
      </c>
      <c r="AD587" s="3" t="s">
        <v>74</v>
      </c>
      <c r="AE587" s="3">
        <v>1</v>
      </c>
      <c r="AF587" s="4"/>
      <c r="AG587" s="1" t="s">
        <v>188</v>
      </c>
      <c r="AH587" s="3">
        <v>1</v>
      </c>
      <c r="AI587" s="1">
        <v>1</v>
      </c>
      <c r="AJ587" s="3">
        <v>0</v>
      </c>
      <c r="AK587" s="1">
        <v>0</v>
      </c>
      <c r="AL587" s="5">
        <v>0</v>
      </c>
      <c r="AM587" s="1">
        <v>0</v>
      </c>
      <c r="AN587" s="1">
        <v>0</v>
      </c>
      <c r="AO587" s="1">
        <v>1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1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1</v>
      </c>
      <c r="BD587" s="1">
        <v>0</v>
      </c>
      <c r="BE587" s="1">
        <v>1</v>
      </c>
      <c r="BF587" s="1">
        <v>0</v>
      </c>
      <c r="BG587" s="1">
        <v>0</v>
      </c>
      <c r="BH587" s="1">
        <v>1</v>
      </c>
      <c r="BI587" s="1">
        <v>1</v>
      </c>
      <c r="BJ587" s="1">
        <v>0</v>
      </c>
      <c r="BK587" s="1">
        <v>1</v>
      </c>
      <c r="BL587" s="1">
        <v>1</v>
      </c>
      <c r="BM587" s="1">
        <v>1</v>
      </c>
      <c r="BN587" s="5">
        <f t="shared" si="19"/>
        <v>8</v>
      </c>
      <c r="BO587" s="1">
        <v>0</v>
      </c>
      <c r="BR587" s="1">
        <v>0</v>
      </c>
      <c r="BS587" s="4" t="s">
        <v>1752</v>
      </c>
    </row>
    <row r="588" spans="1:74" x14ac:dyDescent="0.25">
      <c r="A588" s="3" t="s">
        <v>66</v>
      </c>
      <c r="B588" s="1" t="s">
        <v>94</v>
      </c>
      <c r="C588" s="1" t="s">
        <v>59</v>
      </c>
      <c r="D588" s="1" t="s">
        <v>77</v>
      </c>
      <c r="E588" s="1" t="s">
        <v>2851</v>
      </c>
      <c r="F588" s="1" t="s">
        <v>2321</v>
      </c>
      <c r="G588" s="1" t="s">
        <v>2326</v>
      </c>
      <c r="H588" s="2" t="s">
        <v>2327</v>
      </c>
      <c r="I588" s="1" t="s">
        <v>3012</v>
      </c>
      <c r="J588" s="1" t="s">
        <v>2328</v>
      </c>
      <c r="K588" s="1" t="s">
        <v>2329</v>
      </c>
      <c r="L588" s="1">
        <v>1</v>
      </c>
      <c r="M588" s="1">
        <v>1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f t="shared" si="18"/>
        <v>2</v>
      </c>
      <c r="U588" s="3" t="s">
        <v>91</v>
      </c>
      <c r="V588" s="3">
        <v>300</v>
      </c>
      <c r="W588" s="3" t="s">
        <v>131</v>
      </c>
      <c r="X588" s="3">
        <v>50.7</v>
      </c>
      <c r="Y588" s="3" t="s">
        <v>69</v>
      </c>
      <c r="Z588" s="3" t="s">
        <v>136</v>
      </c>
      <c r="AA588" s="3" t="s">
        <v>105</v>
      </c>
      <c r="AB588" s="3" t="s">
        <v>105</v>
      </c>
      <c r="AC588" s="3" t="s">
        <v>73</v>
      </c>
      <c r="AD588" s="3" t="s">
        <v>74</v>
      </c>
      <c r="AE588" s="3">
        <v>0</v>
      </c>
      <c r="AF588" s="4"/>
      <c r="AG588" s="1" t="s">
        <v>188</v>
      </c>
      <c r="AH588" s="3">
        <v>1</v>
      </c>
      <c r="AI588" s="1">
        <v>0</v>
      </c>
      <c r="AJ588" s="3">
        <v>1</v>
      </c>
      <c r="AK588" s="1">
        <v>1</v>
      </c>
      <c r="AL588" s="5">
        <v>1</v>
      </c>
      <c r="AM588" s="1">
        <v>1</v>
      </c>
      <c r="AN588" s="1">
        <v>1</v>
      </c>
      <c r="AO588" s="1">
        <v>1</v>
      </c>
      <c r="AP588" s="1">
        <v>1</v>
      </c>
      <c r="AQ588" s="1">
        <v>0</v>
      </c>
      <c r="AR588" s="1">
        <v>1</v>
      </c>
      <c r="AS588" s="1">
        <v>0</v>
      </c>
      <c r="AT588" s="1">
        <v>1</v>
      </c>
      <c r="AU588" s="5">
        <v>1</v>
      </c>
      <c r="AV588" s="1">
        <v>1</v>
      </c>
      <c r="AW588" s="1">
        <v>1</v>
      </c>
      <c r="AX588" s="1">
        <v>0</v>
      </c>
      <c r="AY588" s="1">
        <v>1</v>
      </c>
      <c r="AZ588" s="1">
        <v>1</v>
      </c>
      <c r="BA588" s="1">
        <v>1</v>
      </c>
      <c r="BB588" s="1">
        <v>1</v>
      </c>
      <c r="BC588" s="1">
        <v>1</v>
      </c>
      <c r="BD588" s="1">
        <v>1</v>
      </c>
      <c r="BE588" s="1">
        <v>1</v>
      </c>
      <c r="BF588" s="1">
        <v>1</v>
      </c>
      <c r="BG588" s="1">
        <v>1</v>
      </c>
      <c r="BH588" s="1">
        <v>1</v>
      </c>
      <c r="BI588" s="1">
        <v>1</v>
      </c>
      <c r="BJ588" s="1">
        <v>0</v>
      </c>
      <c r="BK588" s="1">
        <v>0</v>
      </c>
      <c r="BL588" s="1">
        <v>0</v>
      </c>
      <c r="BM588" s="1">
        <v>0</v>
      </c>
      <c r="BN588" s="5">
        <f t="shared" si="19"/>
        <v>16</v>
      </c>
      <c r="BO588" s="1">
        <v>0</v>
      </c>
      <c r="BR588" s="1">
        <v>0</v>
      </c>
      <c r="BS588" s="4" t="s">
        <v>2330</v>
      </c>
    </row>
    <row r="589" spans="1:74" x14ac:dyDescent="0.25">
      <c r="A589" s="3" t="s">
        <v>66</v>
      </c>
      <c r="B589" s="1" t="s">
        <v>94</v>
      </c>
      <c r="C589" s="1" t="s">
        <v>59</v>
      </c>
      <c r="D589" s="1" t="s">
        <v>77</v>
      </c>
      <c r="E589" s="1" t="s">
        <v>2851</v>
      </c>
      <c r="F589" s="1" t="s">
        <v>2321</v>
      </c>
      <c r="G589" s="1" t="s">
        <v>2331</v>
      </c>
      <c r="H589" s="2" t="s">
        <v>2332</v>
      </c>
      <c r="I589" s="1" t="s">
        <v>1465</v>
      </c>
      <c r="J589" s="1" t="s">
        <v>2333</v>
      </c>
      <c r="K589" s="1" t="s">
        <v>2334</v>
      </c>
      <c r="L589" s="1">
        <v>1</v>
      </c>
      <c r="M589" s="1">
        <v>1</v>
      </c>
      <c r="N589" s="1">
        <v>1</v>
      </c>
      <c r="O589" s="1">
        <v>0</v>
      </c>
      <c r="P589" s="1">
        <v>0</v>
      </c>
      <c r="Q589" s="1">
        <v>1</v>
      </c>
      <c r="R589" s="1">
        <v>0</v>
      </c>
      <c r="S589" s="1">
        <v>0</v>
      </c>
      <c r="T589" s="1">
        <f t="shared" si="18"/>
        <v>4</v>
      </c>
      <c r="U589" s="3" t="s">
        <v>91</v>
      </c>
      <c r="V589" s="3">
        <v>200</v>
      </c>
      <c r="W589" s="3" t="s">
        <v>68</v>
      </c>
      <c r="X589" s="3">
        <v>50</v>
      </c>
      <c r="Y589" s="3" t="s">
        <v>69</v>
      </c>
      <c r="Z589" s="3" t="s">
        <v>222</v>
      </c>
      <c r="AA589" s="3" t="s">
        <v>105</v>
      </c>
      <c r="AB589" s="3" t="s">
        <v>105</v>
      </c>
      <c r="AC589" s="3" t="s">
        <v>73</v>
      </c>
      <c r="AD589" s="3" t="s">
        <v>74</v>
      </c>
      <c r="AE589" s="3">
        <v>1</v>
      </c>
      <c r="AF589" s="4"/>
      <c r="AG589" s="1" t="s">
        <v>188</v>
      </c>
      <c r="AH589" s="3">
        <v>1</v>
      </c>
      <c r="AI589" s="1">
        <v>1</v>
      </c>
      <c r="AJ589" s="3">
        <v>1</v>
      </c>
      <c r="AK589" s="1">
        <v>1</v>
      </c>
      <c r="AL589" s="5">
        <v>1</v>
      </c>
      <c r="AM589" s="1">
        <v>1</v>
      </c>
      <c r="AN589" s="1">
        <v>1</v>
      </c>
      <c r="AO589" s="1">
        <v>1</v>
      </c>
      <c r="AP589" s="1">
        <v>1</v>
      </c>
      <c r="AQ589" s="1">
        <v>1</v>
      </c>
      <c r="AR589" s="1">
        <v>1</v>
      </c>
      <c r="AS589" s="1">
        <v>0</v>
      </c>
      <c r="AT589" s="1">
        <v>1</v>
      </c>
      <c r="AU589" s="5">
        <v>1</v>
      </c>
      <c r="AV589" s="1">
        <v>1</v>
      </c>
      <c r="AW589" s="1">
        <v>1</v>
      </c>
      <c r="AX589" s="1">
        <v>1</v>
      </c>
      <c r="AY589" s="1">
        <v>1</v>
      </c>
      <c r="AZ589" s="1">
        <v>1</v>
      </c>
      <c r="BA589" s="1">
        <v>0</v>
      </c>
      <c r="BB589" s="1">
        <v>1</v>
      </c>
      <c r="BC589" s="1">
        <v>1</v>
      </c>
      <c r="BD589" s="1">
        <v>1</v>
      </c>
      <c r="BE589" s="1">
        <v>1</v>
      </c>
      <c r="BF589" s="1">
        <v>1</v>
      </c>
      <c r="BG589" s="1">
        <v>1</v>
      </c>
      <c r="BH589" s="1">
        <v>1</v>
      </c>
      <c r="BI589" s="1">
        <v>1</v>
      </c>
      <c r="BJ589" s="1">
        <v>1</v>
      </c>
      <c r="BK589" s="1">
        <v>1</v>
      </c>
      <c r="BL589" s="1">
        <v>1</v>
      </c>
      <c r="BM589" s="1">
        <v>1</v>
      </c>
      <c r="BN589" s="5">
        <f t="shared" si="19"/>
        <v>21</v>
      </c>
      <c r="BO589" s="1">
        <v>0</v>
      </c>
      <c r="BR589" s="1">
        <v>0</v>
      </c>
      <c r="BS589" s="4" t="s">
        <v>2335</v>
      </c>
      <c r="BT589" s="1" t="s">
        <v>76</v>
      </c>
    </row>
    <row r="590" spans="1:74" x14ac:dyDescent="0.25">
      <c r="A590" s="3" t="s">
        <v>100</v>
      </c>
      <c r="B590" s="1" t="s">
        <v>94</v>
      </c>
      <c r="C590" s="1" t="s">
        <v>59</v>
      </c>
      <c r="D590" s="1" t="s">
        <v>77</v>
      </c>
      <c r="E590" s="1" t="s">
        <v>2851</v>
      </c>
      <c r="F590" s="1" t="s">
        <v>2321</v>
      </c>
      <c r="G590" s="1" t="s">
        <v>2336</v>
      </c>
      <c r="H590" s="2" t="s">
        <v>2337</v>
      </c>
      <c r="I590" s="1" t="s">
        <v>3082</v>
      </c>
      <c r="K590" s="1" t="s">
        <v>2338</v>
      </c>
      <c r="L590" s="1">
        <v>0</v>
      </c>
      <c r="M590" s="1">
        <v>0</v>
      </c>
      <c r="N590" s="1">
        <v>0</v>
      </c>
      <c r="O590" s="1">
        <v>0</v>
      </c>
      <c r="P590" s="1">
        <v>1</v>
      </c>
      <c r="Q590" s="1">
        <v>0</v>
      </c>
      <c r="R590" s="1">
        <v>0</v>
      </c>
      <c r="S590" s="1">
        <v>0</v>
      </c>
      <c r="T590" s="1">
        <f t="shared" si="18"/>
        <v>1</v>
      </c>
      <c r="U590" s="3" t="s">
        <v>91</v>
      </c>
      <c r="V590" s="3">
        <v>200</v>
      </c>
      <c r="W590" s="3" t="s">
        <v>68</v>
      </c>
      <c r="X590" s="3">
        <v>30</v>
      </c>
      <c r="Y590" s="3" t="s">
        <v>69</v>
      </c>
      <c r="Z590" s="3" t="s">
        <v>104</v>
      </c>
      <c r="AA590" s="3" t="s">
        <v>105</v>
      </c>
      <c r="AB590" s="3" t="s">
        <v>105</v>
      </c>
      <c r="AC590" s="3" t="s">
        <v>73</v>
      </c>
      <c r="AD590" s="3" t="s">
        <v>176</v>
      </c>
      <c r="AE590" s="3">
        <v>0</v>
      </c>
      <c r="AF590" s="4"/>
      <c r="AG590" s="1" t="s">
        <v>188</v>
      </c>
      <c r="AH590" s="3">
        <v>1</v>
      </c>
      <c r="AI590" s="1">
        <v>0</v>
      </c>
      <c r="AJ590" s="3">
        <v>0</v>
      </c>
      <c r="AK590" s="1">
        <v>0</v>
      </c>
      <c r="AL590" s="5">
        <v>0</v>
      </c>
      <c r="AM590" s="1">
        <v>1</v>
      </c>
      <c r="AN590" s="1">
        <v>1</v>
      </c>
      <c r="AO590" s="1">
        <v>1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1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1</v>
      </c>
      <c r="BD590" s="1">
        <v>1</v>
      </c>
      <c r="BE590" s="1">
        <v>1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5">
        <f t="shared" si="19"/>
        <v>4</v>
      </c>
      <c r="BO590" s="1">
        <v>0</v>
      </c>
      <c r="BR590" s="1">
        <v>0</v>
      </c>
      <c r="BS590" s="4">
        <v>66</v>
      </c>
      <c r="BV590" s="3"/>
    </row>
    <row r="591" spans="1:74" x14ac:dyDescent="0.25">
      <c r="A591" s="3" t="s">
        <v>66</v>
      </c>
      <c r="B591" s="1" t="s">
        <v>94</v>
      </c>
      <c r="C591" s="1" t="s">
        <v>94</v>
      </c>
      <c r="D591" s="1" t="s">
        <v>77</v>
      </c>
      <c r="E591" s="1" t="s">
        <v>2851</v>
      </c>
      <c r="F591" s="1" t="s">
        <v>1768</v>
      </c>
      <c r="G591" s="1" t="s">
        <v>2339</v>
      </c>
      <c r="H591" s="2" t="s">
        <v>2340</v>
      </c>
      <c r="I591" s="1" t="s">
        <v>2341</v>
      </c>
      <c r="L591" s="1">
        <v>1</v>
      </c>
      <c r="M591" s="1">
        <v>1</v>
      </c>
      <c r="N591" s="1">
        <v>1</v>
      </c>
      <c r="O591" s="1">
        <v>0</v>
      </c>
      <c r="P591" s="1">
        <v>0</v>
      </c>
      <c r="Q591" s="1">
        <v>1</v>
      </c>
      <c r="R591" s="1">
        <v>0</v>
      </c>
      <c r="S591" s="1">
        <v>0</v>
      </c>
      <c r="T591" s="1">
        <f t="shared" si="18"/>
        <v>4</v>
      </c>
      <c r="U591" s="3" t="s">
        <v>81</v>
      </c>
      <c r="V591" s="3">
        <v>60</v>
      </c>
      <c r="W591" s="3" t="s">
        <v>102</v>
      </c>
      <c r="X591" s="3">
        <v>12</v>
      </c>
      <c r="Y591" s="3" t="s">
        <v>103</v>
      </c>
      <c r="Z591" s="3" t="s">
        <v>8</v>
      </c>
      <c r="AA591" s="3" t="s">
        <v>185</v>
      </c>
      <c r="AB591" s="3" t="s">
        <v>242</v>
      </c>
      <c r="AC591" s="3" t="s">
        <v>362</v>
      </c>
      <c r="AD591" s="3" t="s">
        <v>74</v>
      </c>
      <c r="AE591" s="3">
        <v>0</v>
      </c>
      <c r="AF591" s="4"/>
      <c r="AG591" s="5" t="s">
        <v>188</v>
      </c>
      <c r="AH591" s="3">
        <v>1</v>
      </c>
      <c r="AI591" s="1">
        <v>0</v>
      </c>
      <c r="AJ591" s="3">
        <v>0</v>
      </c>
      <c r="AK591" s="1">
        <v>0</v>
      </c>
      <c r="AL591" s="5">
        <v>1</v>
      </c>
      <c r="AM591" s="1">
        <v>1</v>
      </c>
      <c r="AN591" s="1">
        <v>1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5">
        <v>1</v>
      </c>
      <c r="AV591" s="1">
        <v>1</v>
      </c>
      <c r="AW591" s="1">
        <v>1</v>
      </c>
      <c r="AX591" s="1">
        <v>0</v>
      </c>
      <c r="AY591" s="1">
        <v>1</v>
      </c>
      <c r="AZ591" s="1">
        <v>1</v>
      </c>
      <c r="BA591" s="1">
        <v>0</v>
      </c>
      <c r="BB591" s="1">
        <v>0</v>
      </c>
      <c r="BC591" s="1">
        <v>1</v>
      </c>
      <c r="BD591" s="1">
        <v>1</v>
      </c>
      <c r="BE591" s="1">
        <v>1</v>
      </c>
      <c r="BF591" s="1">
        <v>1</v>
      </c>
      <c r="BG591" s="1">
        <v>1</v>
      </c>
      <c r="BH591" s="1">
        <v>1</v>
      </c>
      <c r="BI591" s="1">
        <v>1</v>
      </c>
      <c r="BJ591" s="1">
        <v>0</v>
      </c>
      <c r="BK591" s="1">
        <v>1</v>
      </c>
      <c r="BL591" s="1">
        <v>0</v>
      </c>
      <c r="BM591" s="1">
        <v>0</v>
      </c>
      <c r="BN591" s="5">
        <f t="shared" si="19"/>
        <v>14</v>
      </c>
      <c r="BO591" s="1">
        <v>1</v>
      </c>
      <c r="BP591" s="1">
        <v>1</v>
      </c>
      <c r="BQ591" s="19" t="s">
        <v>3253</v>
      </c>
      <c r="BR591" s="1">
        <v>0</v>
      </c>
      <c r="BS591" s="4" t="s">
        <v>2342</v>
      </c>
      <c r="BT591" s="1" t="s">
        <v>114</v>
      </c>
    </row>
    <row r="592" spans="1:74" x14ac:dyDescent="0.25">
      <c r="A592" s="3" t="s">
        <v>118</v>
      </c>
      <c r="B592" s="1" t="s">
        <v>94</v>
      </c>
      <c r="C592" s="1" t="s">
        <v>94</v>
      </c>
      <c r="D592" s="1" t="s">
        <v>77</v>
      </c>
      <c r="E592" s="1" t="s">
        <v>2851</v>
      </c>
      <c r="F592" s="1" t="s">
        <v>2343</v>
      </c>
      <c r="G592" s="1" t="s">
        <v>2344</v>
      </c>
      <c r="H592" s="2" t="s">
        <v>2345</v>
      </c>
      <c r="I592" s="1" t="s">
        <v>3083</v>
      </c>
      <c r="J592" s="1" t="s">
        <v>2346</v>
      </c>
      <c r="K592" s="1" t="s">
        <v>2347</v>
      </c>
      <c r="L592" s="1">
        <v>1</v>
      </c>
      <c r="M592" s="1">
        <v>1</v>
      </c>
      <c r="N592" s="1">
        <v>0</v>
      </c>
      <c r="O592" s="1">
        <v>0</v>
      </c>
      <c r="P592" s="1">
        <v>0</v>
      </c>
      <c r="Q592" s="1">
        <v>1</v>
      </c>
      <c r="R592" s="1">
        <v>1</v>
      </c>
      <c r="S592" s="1">
        <v>1</v>
      </c>
      <c r="T592" s="1">
        <f t="shared" si="18"/>
        <v>5</v>
      </c>
      <c r="U592" s="3" t="s">
        <v>91</v>
      </c>
      <c r="V592" s="3">
        <v>1200</v>
      </c>
      <c r="W592" s="3" t="s">
        <v>131</v>
      </c>
      <c r="X592" s="3">
        <v>200</v>
      </c>
      <c r="Y592" s="3" t="s">
        <v>119</v>
      </c>
      <c r="Z592" s="3" t="s">
        <v>136</v>
      </c>
      <c r="AA592" s="3" t="s">
        <v>120</v>
      </c>
      <c r="AB592" s="3" t="s">
        <v>120</v>
      </c>
      <c r="AC592" s="3" t="s">
        <v>73</v>
      </c>
      <c r="AD592" s="3" t="s">
        <v>74</v>
      </c>
      <c r="AE592" s="3">
        <v>1</v>
      </c>
      <c r="AF592" s="4"/>
      <c r="AG592" s="1" t="s">
        <v>188</v>
      </c>
      <c r="AH592" s="3">
        <v>1</v>
      </c>
      <c r="AI592" s="1">
        <v>1</v>
      </c>
      <c r="AJ592" s="3">
        <v>0</v>
      </c>
      <c r="AK592" s="1">
        <v>0</v>
      </c>
      <c r="AL592" s="5">
        <v>1</v>
      </c>
      <c r="AM592" s="1">
        <v>1</v>
      </c>
      <c r="AN592" s="1">
        <v>1</v>
      </c>
      <c r="AO592" s="1">
        <v>1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5">
        <v>1</v>
      </c>
      <c r="AV592" s="1">
        <v>1</v>
      </c>
      <c r="AW592" s="1">
        <v>1</v>
      </c>
      <c r="AX592" s="1">
        <v>1</v>
      </c>
      <c r="AY592" s="1">
        <v>1</v>
      </c>
      <c r="AZ592" s="1">
        <v>1</v>
      </c>
      <c r="BA592" s="1">
        <v>0</v>
      </c>
      <c r="BB592" s="1">
        <v>0</v>
      </c>
      <c r="BC592" s="1">
        <v>1</v>
      </c>
      <c r="BD592" s="1">
        <v>1</v>
      </c>
      <c r="BE592" s="1">
        <v>1</v>
      </c>
      <c r="BF592" s="1">
        <v>1</v>
      </c>
      <c r="BG592" s="1">
        <v>0</v>
      </c>
      <c r="BH592" s="1">
        <v>0</v>
      </c>
      <c r="BI592" s="1">
        <v>1</v>
      </c>
      <c r="BJ592" s="1">
        <v>1</v>
      </c>
      <c r="BK592" s="1">
        <v>1</v>
      </c>
      <c r="BL592" s="1">
        <v>1</v>
      </c>
      <c r="BM592" s="1">
        <v>1</v>
      </c>
      <c r="BN592" s="5">
        <f t="shared" si="19"/>
        <v>16</v>
      </c>
      <c r="BO592" s="1">
        <v>0</v>
      </c>
      <c r="BR592" s="1">
        <v>0</v>
      </c>
      <c r="BS592" s="4" t="s">
        <v>2348</v>
      </c>
      <c r="BT592" s="1" t="s">
        <v>76</v>
      </c>
    </row>
    <row r="593" spans="1:74" x14ac:dyDescent="0.25">
      <c r="A593" s="3" t="s">
        <v>118</v>
      </c>
      <c r="B593" s="1" t="s">
        <v>94</v>
      </c>
      <c r="C593" s="1" t="s">
        <v>94</v>
      </c>
      <c r="D593" s="1" t="s">
        <v>148</v>
      </c>
      <c r="E593" s="1" t="s">
        <v>2875</v>
      </c>
      <c r="F593" s="1" t="s">
        <v>2349</v>
      </c>
      <c r="G593" s="1" t="s">
        <v>2350</v>
      </c>
      <c r="H593" s="2" t="s">
        <v>2351</v>
      </c>
      <c r="I593" s="1" t="s">
        <v>2352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</v>
      </c>
      <c r="T593" s="1">
        <f t="shared" si="18"/>
        <v>1</v>
      </c>
      <c r="U593" s="3" t="s">
        <v>91</v>
      </c>
      <c r="V593" s="3">
        <v>700</v>
      </c>
      <c r="W593" s="3" t="s">
        <v>131</v>
      </c>
      <c r="X593" s="3">
        <v>20000</v>
      </c>
      <c r="Y593" s="3" t="s">
        <v>119</v>
      </c>
      <c r="Z593" s="3" t="s">
        <v>136</v>
      </c>
      <c r="AA593" s="3" t="s">
        <v>185</v>
      </c>
      <c r="AB593" s="3" t="s">
        <v>242</v>
      </c>
      <c r="AC593" s="3" t="s">
        <v>146</v>
      </c>
      <c r="AD593" s="3" t="s">
        <v>74</v>
      </c>
      <c r="AE593" s="3">
        <v>0</v>
      </c>
      <c r="AF593" s="4" t="s">
        <v>152</v>
      </c>
      <c r="AG593" s="20" t="s">
        <v>152</v>
      </c>
      <c r="AH593" s="3">
        <v>1</v>
      </c>
      <c r="AI593" s="1">
        <v>0</v>
      </c>
      <c r="AJ593" s="3">
        <v>1</v>
      </c>
      <c r="AK593" s="1">
        <v>1</v>
      </c>
      <c r="AL593" s="5">
        <v>0</v>
      </c>
      <c r="AM593" s="1">
        <v>1</v>
      </c>
      <c r="AN593" s="1">
        <v>1</v>
      </c>
      <c r="AO593" s="1">
        <v>1</v>
      </c>
      <c r="AP593" s="1">
        <v>1</v>
      </c>
      <c r="AQ593" s="1">
        <v>1</v>
      </c>
      <c r="AR593" s="1">
        <v>1</v>
      </c>
      <c r="AS593" s="1">
        <v>0</v>
      </c>
      <c r="AT593" s="1">
        <v>0</v>
      </c>
      <c r="AU593" s="5">
        <v>0</v>
      </c>
      <c r="AV593" s="1">
        <v>0</v>
      </c>
      <c r="AW593" s="1">
        <v>1</v>
      </c>
      <c r="AX593" s="1">
        <v>1</v>
      </c>
      <c r="AY593" s="1">
        <v>1</v>
      </c>
      <c r="AZ593" s="1">
        <v>1</v>
      </c>
      <c r="BA593" s="1">
        <v>0</v>
      </c>
      <c r="BB593" s="1">
        <v>1</v>
      </c>
      <c r="BC593" s="1">
        <v>1</v>
      </c>
      <c r="BD593" s="1">
        <v>1</v>
      </c>
      <c r="BE593" s="1">
        <v>1</v>
      </c>
      <c r="BF593" s="1">
        <v>1</v>
      </c>
      <c r="BG593" s="1">
        <v>0</v>
      </c>
      <c r="BH593" s="1">
        <v>0</v>
      </c>
      <c r="BI593" s="1">
        <v>1</v>
      </c>
      <c r="BJ593" s="1">
        <v>0</v>
      </c>
      <c r="BK593" s="1">
        <v>0</v>
      </c>
      <c r="BL593" s="1">
        <v>0</v>
      </c>
      <c r="BM593" s="1">
        <v>0</v>
      </c>
      <c r="BN593" s="5">
        <f t="shared" si="19"/>
        <v>12</v>
      </c>
      <c r="BO593" s="1">
        <v>0</v>
      </c>
      <c r="BR593" s="1">
        <v>0</v>
      </c>
      <c r="BS593" s="4" t="s">
        <v>339</v>
      </c>
    </row>
    <row r="594" spans="1:74" x14ac:dyDescent="0.25">
      <c r="A594" s="3" t="s">
        <v>100</v>
      </c>
      <c r="B594" s="1" t="s">
        <v>94</v>
      </c>
      <c r="C594" s="1" t="s">
        <v>94</v>
      </c>
      <c r="D594" s="1" t="s">
        <v>148</v>
      </c>
      <c r="E594" s="1" t="s">
        <v>2886</v>
      </c>
      <c r="F594" s="1" t="s">
        <v>2353</v>
      </c>
      <c r="G594" s="1" t="s">
        <v>2354</v>
      </c>
      <c r="H594" s="2" t="s">
        <v>3230</v>
      </c>
      <c r="I594" s="1" t="s">
        <v>3084</v>
      </c>
      <c r="J594" s="1" t="s">
        <v>2355</v>
      </c>
      <c r="K594" s="1" t="s">
        <v>2356</v>
      </c>
      <c r="L594" s="1">
        <v>1</v>
      </c>
      <c r="M594" s="1">
        <v>1</v>
      </c>
      <c r="N594" s="1">
        <v>0</v>
      </c>
      <c r="O594" s="1">
        <v>0</v>
      </c>
      <c r="P594" s="1">
        <v>1</v>
      </c>
      <c r="Q594" s="1">
        <v>1</v>
      </c>
      <c r="R594" s="1">
        <v>1</v>
      </c>
      <c r="S594" s="1">
        <v>0</v>
      </c>
      <c r="T594" s="1">
        <f t="shared" si="18"/>
        <v>5</v>
      </c>
      <c r="U594" s="3" t="s">
        <v>91</v>
      </c>
      <c r="V594" s="3">
        <v>500</v>
      </c>
      <c r="W594" s="3" t="s">
        <v>131</v>
      </c>
      <c r="X594" s="3">
        <v>138</v>
      </c>
      <c r="Y594" s="3" t="s">
        <v>69</v>
      </c>
      <c r="Z594" s="3" t="s">
        <v>229</v>
      </c>
      <c r="AA594" s="3" t="s">
        <v>105</v>
      </c>
      <c r="AB594" s="3" t="s">
        <v>106</v>
      </c>
      <c r="AC594" s="3" t="s">
        <v>146</v>
      </c>
      <c r="AD594" s="3" t="s">
        <v>74</v>
      </c>
      <c r="AE594" s="3">
        <v>1</v>
      </c>
      <c r="AF594" s="4" t="s">
        <v>1031</v>
      </c>
      <c r="AG594" s="20" t="s">
        <v>1031</v>
      </c>
      <c r="AH594" s="3">
        <v>1</v>
      </c>
      <c r="AI594" s="1">
        <v>0</v>
      </c>
      <c r="AJ594" s="3">
        <v>0</v>
      </c>
      <c r="AK594" s="1">
        <v>0</v>
      </c>
      <c r="AL594" s="5">
        <v>0</v>
      </c>
      <c r="AM594" s="1">
        <v>1</v>
      </c>
      <c r="AN594" s="1">
        <v>1</v>
      </c>
      <c r="AO594" s="1">
        <v>1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5">
        <v>0</v>
      </c>
      <c r="AV594" s="1">
        <v>0</v>
      </c>
      <c r="AW594" s="1">
        <v>0</v>
      </c>
      <c r="AX594" s="1">
        <v>1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1</v>
      </c>
      <c r="BF594" s="1">
        <v>1</v>
      </c>
      <c r="BG594" s="1">
        <v>1</v>
      </c>
      <c r="BH594" s="1">
        <v>0</v>
      </c>
      <c r="BI594" s="1">
        <v>1</v>
      </c>
      <c r="BJ594" s="1">
        <v>0</v>
      </c>
      <c r="BK594" s="1">
        <v>1</v>
      </c>
      <c r="BL594" s="1">
        <v>0</v>
      </c>
      <c r="BM594" s="1">
        <v>0</v>
      </c>
      <c r="BN594" s="5">
        <f t="shared" si="19"/>
        <v>6</v>
      </c>
      <c r="BO594" s="1">
        <v>0</v>
      </c>
      <c r="BP594" s="3">
        <v>1</v>
      </c>
      <c r="BQ594" s="3"/>
      <c r="BR594" s="1">
        <v>0</v>
      </c>
      <c r="BS594" s="4">
        <v>49</v>
      </c>
    </row>
    <row r="595" spans="1:74" x14ac:dyDescent="0.25">
      <c r="A595" s="3" t="s">
        <v>100</v>
      </c>
      <c r="B595" s="1" t="s">
        <v>94</v>
      </c>
      <c r="C595" s="1" t="s">
        <v>94</v>
      </c>
      <c r="D595" s="1" t="s">
        <v>148</v>
      </c>
      <c r="E595" s="1" t="s">
        <v>2886</v>
      </c>
      <c r="F595" s="1" t="s">
        <v>2353</v>
      </c>
      <c r="G595" s="1" t="s">
        <v>2354</v>
      </c>
      <c r="H595" s="2" t="s">
        <v>2357</v>
      </c>
      <c r="I595" s="1" t="s">
        <v>2358</v>
      </c>
      <c r="L595" s="1">
        <v>1</v>
      </c>
      <c r="M595" s="1">
        <v>1</v>
      </c>
      <c r="N595" s="1">
        <v>0</v>
      </c>
      <c r="O595" s="1">
        <v>0</v>
      </c>
      <c r="P595" s="1">
        <v>1</v>
      </c>
      <c r="Q595" s="1">
        <v>1</v>
      </c>
      <c r="R595" s="1">
        <v>1</v>
      </c>
      <c r="S595" s="1">
        <v>0</v>
      </c>
      <c r="T595" s="1">
        <f t="shared" si="18"/>
        <v>5</v>
      </c>
      <c r="U595" s="3" t="s">
        <v>67</v>
      </c>
      <c r="V595" s="3">
        <v>30</v>
      </c>
      <c r="W595" s="3" t="s">
        <v>131</v>
      </c>
      <c r="X595" s="3">
        <v>75</v>
      </c>
      <c r="Y595" s="3" t="s">
        <v>69</v>
      </c>
      <c r="Z595" s="3" t="s">
        <v>104</v>
      </c>
      <c r="AA595" s="3" t="s">
        <v>105</v>
      </c>
      <c r="AB595" s="3" t="s">
        <v>106</v>
      </c>
      <c r="AC595" s="3" t="s">
        <v>146</v>
      </c>
      <c r="AD595" s="3" t="s">
        <v>74</v>
      </c>
      <c r="AE595" s="3">
        <v>0</v>
      </c>
      <c r="AF595" s="4" t="s">
        <v>619</v>
      </c>
      <c r="AG595" s="20" t="s">
        <v>152</v>
      </c>
      <c r="AH595" s="3">
        <v>1</v>
      </c>
      <c r="AI595" s="1">
        <v>0</v>
      </c>
      <c r="AJ595" s="3">
        <v>0</v>
      </c>
      <c r="AK595" s="1">
        <v>0</v>
      </c>
      <c r="AL595" s="5">
        <v>1</v>
      </c>
      <c r="AM595" s="1">
        <v>1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5">
        <v>1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5">
        <f t="shared" si="19"/>
        <v>1</v>
      </c>
      <c r="BO595" s="1">
        <v>0</v>
      </c>
      <c r="BR595" s="1">
        <v>0</v>
      </c>
    </row>
    <row r="596" spans="1:74" x14ac:dyDescent="0.25">
      <c r="A596" s="3" t="s">
        <v>100</v>
      </c>
      <c r="B596" s="1" t="s">
        <v>94</v>
      </c>
      <c r="C596" s="1" t="s">
        <v>94</v>
      </c>
      <c r="D596" s="1" t="s">
        <v>148</v>
      </c>
      <c r="E596" s="1" t="s">
        <v>2886</v>
      </c>
      <c r="F596" s="1" t="s">
        <v>2353</v>
      </c>
      <c r="G596" s="1" t="s">
        <v>2354</v>
      </c>
      <c r="H596" s="2" t="s">
        <v>2359</v>
      </c>
      <c r="I596" s="1" t="s">
        <v>2921</v>
      </c>
      <c r="J596" s="1" t="s">
        <v>2360</v>
      </c>
      <c r="K596" s="1" t="s">
        <v>2361</v>
      </c>
      <c r="L596" s="1">
        <v>0</v>
      </c>
      <c r="M596" s="1">
        <v>1</v>
      </c>
      <c r="N596" s="1">
        <v>0</v>
      </c>
      <c r="O596" s="1">
        <v>0</v>
      </c>
      <c r="P596" s="1">
        <v>0</v>
      </c>
      <c r="Q596" s="1">
        <v>1</v>
      </c>
      <c r="R596" s="1">
        <v>1</v>
      </c>
      <c r="S596" s="1">
        <v>0</v>
      </c>
      <c r="T596" s="1">
        <f t="shared" ref="T596:T666" si="20">SUM(L596:S596)</f>
        <v>3</v>
      </c>
      <c r="U596" s="3" t="s">
        <v>91</v>
      </c>
      <c r="V596" s="3">
        <v>140</v>
      </c>
      <c r="W596" s="3" t="s">
        <v>131</v>
      </c>
      <c r="X596" s="3">
        <v>100</v>
      </c>
      <c r="Y596" s="3" t="s">
        <v>69</v>
      </c>
      <c r="Z596" s="3" t="s">
        <v>184</v>
      </c>
      <c r="AA596" s="3" t="s">
        <v>105</v>
      </c>
      <c r="AB596" s="3" t="s">
        <v>106</v>
      </c>
      <c r="AC596" s="3" t="s">
        <v>146</v>
      </c>
      <c r="AD596" s="3" t="s">
        <v>74</v>
      </c>
      <c r="AE596" s="3">
        <v>1</v>
      </c>
      <c r="AF596" s="4" t="s">
        <v>619</v>
      </c>
      <c r="AG596" s="20" t="s">
        <v>212</v>
      </c>
      <c r="AH596" s="3">
        <v>1</v>
      </c>
      <c r="AI596" s="1">
        <v>1</v>
      </c>
      <c r="AJ596" s="3">
        <v>0</v>
      </c>
      <c r="AK596" s="1">
        <v>0</v>
      </c>
      <c r="AL596" s="5">
        <v>1</v>
      </c>
      <c r="AM596" s="1">
        <v>1</v>
      </c>
      <c r="AN596" s="1">
        <v>1</v>
      </c>
      <c r="AO596" s="1">
        <v>1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5">
        <v>1</v>
      </c>
      <c r="AV596" s="1">
        <v>0</v>
      </c>
      <c r="AW596" s="1">
        <v>1</v>
      </c>
      <c r="AX596" s="1">
        <v>0</v>
      </c>
      <c r="AY596" s="1">
        <v>1</v>
      </c>
      <c r="AZ596" s="1">
        <v>1</v>
      </c>
      <c r="BA596" s="1">
        <v>0</v>
      </c>
      <c r="BB596" s="1">
        <v>0</v>
      </c>
      <c r="BC596" s="1">
        <v>1</v>
      </c>
      <c r="BD596" s="1">
        <v>0</v>
      </c>
      <c r="BE596" s="1">
        <v>1</v>
      </c>
      <c r="BF596" s="1">
        <v>1</v>
      </c>
      <c r="BG596" s="1">
        <v>1</v>
      </c>
      <c r="BH596" s="1">
        <v>0</v>
      </c>
      <c r="BI596" s="1">
        <v>1</v>
      </c>
      <c r="BJ596" s="1">
        <v>1</v>
      </c>
      <c r="BK596" s="1">
        <v>1</v>
      </c>
      <c r="BL596" s="1">
        <v>1</v>
      </c>
      <c r="BM596" s="1">
        <v>1</v>
      </c>
      <c r="BN596" s="5">
        <f t="shared" si="19"/>
        <v>13</v>
      </c>
      <c r="BO596" s="1">
        <v>0</v>
      </c>
      <c r="BR596" s="1">
        <v>0</v>
      </c>
      <c r="BS596" s="4" t="s">
        <v>2362</v>
      </c>
      <c r="BT596" s="1" t="s">
        <v>76</v>
      </c>
    </row>
    <row r="597" spans="1:74" x14ac:dyDescent="0.25">
      <c r="A597" s="3" t="s">
        <v>100</v>
      </c>
      <c r="B597" s="1" t="s">
        <v>94</v>
      </c>
      <c r="C597" s="1" t="s">
        <v>94</v>
      </c>
      <c r="D597" s="1" t="s">
        <v>148</v>
      </c>
      <c r="E597" s="1" t="s">
        <v>2886</v>
      </c>
      <c r="F597" s="1" t="s">
        <v>2353</v>
      </c>
      <c r="G597" s="1" t="s">
        <v>2363</v>
      </c>
      <c r="H597" s="2" t="s">
        <v>2364</v>
      </c>
      <c r="I597" s="1" t="s">
        <v>3040</v>
      </c>
      <c r="J597" s="1" t="s">
        <v>2365</v>
      </c>
      <c r="K597" s="1" t="s">
        <v>2366</v>
      </c>
      <c r="L597" s="1">
        <v>1</v>
      </c>
      <c r="M597" s="1">
        <v>1</v>
      </c>
      <c r="N597" s="1">
        <v>0</v>
      </c>
      <c r="O597" s="1">
        <v>0</v>
      </c>
      <c r="P597" s="1">
        <v>0</v>
      </c>
      <c r="Q597" s="1">
        <v>1</v>
      </c>
      <c r="R597" s="1">
        <v>1</v>
      </c>
      <c r="S597" s="1">
        <v>0</v>
      </c>
      <c r="T597" s="1">
        <f t="shared" si="20"/>
        <v>4</v>
      </c>
      <c r="U597" s="3" t="s">
        <v>91</v>
      </c>
      <c r="V597" s="3">
        <v>500</v>
      </c>
      <c r="W597" s="3" t="s">
        <v>131</v>
      </c>
      <c r="X597" s="3">
        <v>54</v>
      </c>
      <c r="Y597" s="3" t="s">
        <v>69</v>
      </c>
      <c r="Z597" s="3" t="s">
        <v>229</v>
      </c>
      <c r="AA597" s="3" t="s">
        <v>105</v>
      </c>
      <c r="AB597" s="3" t="s">
        <v>106</v>
      </c>
      <c r="AC597" s="3" t="s">
        <v>146</v>
      </c>
      <c r="AD597" s="3" t="s">
        <v>74</v>
      </c>
      <c r="AE597" s="3">
        <v>1</v>
      </c>
      <c r="AF597" s="4" t="s">
        <v>152</v>
      </c>
      <c r="AG597" s="20" t="s">
        <v>152</v>
      </c>
      <c r="AH597" s="3">
        <v>1</v>
      </c>
      <c r="AI597" s="1">
        <v>1</v>
      </c>
      <c r="AJ597" s="3">
        <v>0</v>
      </c>
      <c r="AK597" s="1">
        <v>0</v>
      </c>
      <c r="AL597" s="5">
        <v>0</v>
      </c>
      <c r="AM597" s="1">
        <v>0</v>
      </c>
      <c r="AN597" s="1">
        <v>0</v>
      </c>
      <c r="AO597" s="1">
        <v>1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5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1</v>
      </c>
      <c r="BF597" s="1">
        <v>1</v>
      </c>
      <c r="BG597" s="1">
        <v>1</v>
      </c>
      <c r="BH597" s="1">
        <v>0</v>
      </c>
      <c r="BI597" s="1">
        <v>1</v>
      </c>
      <c r="BJ597" s="1">
        <v>0</v>
      </c>
      <c r="BK597" s="1">
        <v>1</v>
      </c>
      <c r="BL597" s="1">
        <v>1</v>
      </c>
      <c r="BM597" s="1">
        <v>1</v>
      </c>
      <c r="BN597" s="5">
        <f t="shared" si="19"/>
        <v>7</v>
      </c>
      <c r="BO597" s="1">
        <v>0</v>
      </c>
      <c r="BP597" s="3">
        <v>1</v>
      </c>
      <c r="BQ597" s="3"/>
      <c r="BR597" s="1">
        <v>0</v>
      </c>
      <c r="BS597" s="4" t="s">
        <v>500</v>
      </c>
      <c r="BT597" s="1" t="s">
        <v>114</v>
      </c>
    </row>
    <row r="598" spans="1:74" x14ac:dyDescent="0.25">
      <c r="A598" s="3" t="s">
        <v>118</v>
      </c>
      <c r="B598" s="1" t="s">
        <v>94</v>
      </c>
      <c r="C598" s="1" t="s">
        <v>94</v>
      </c>
      <c r="D598" s="1" t="s">
        <v>148</v>
      </c>
      <c r="E598" s="1" t="s">
        <v>2872</v>
      </c>
      <c r="F598" s="1" t="s">
        <v>1971</v>
      </c>
      <c r="G598" s="1" t="s">
        <v>2367</v>
      </c>
      <c r="H598" s="2" t="s">
        <v>2368</v>
      </c>
      <c r="I598" s="1" t="s">
        <v>575</v>
      </c>
      <c r="J598" s="1" t="s">
        <v>2369</v>
      </c>
      <c r="K598" s="1" t="s">
        <v>2370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1</v>
      </c>
      <c r="R598" s="1">
        <v>1</v>
      </c>
      <c r="S598" s="1">
        <v>0</v>
      </c>
      <c r="T598" s="1">
        <f t="shared" si="20"/>
        <v>2</v>
      </c>
      <c r="U598" s="3" t="s">
        <v>91</v>
      </c>
      <c r="V598" s="3">
        <v>500</v>
      </c>
      <c r="W598" s="3" t="s">
        <v>131</v>
      </c>
      <c r="X598" s="3">
        <v>213</v>
      </c>
      <c r="Y598" s="3" t="s">
        <v>119</v>
      </c>
      <c r="Z598" s="3" t="s">
        <v>184</v>
      </c>
      <c r="AA598" s="3" t="s">
        <v>105</v>
      </c>
      <c r="AB598" s="3" t="s">
        <v>106</v>
      </c>
      <c r="AC598" s="3" t="s">
        <v>146</v>
      </c>
      <c r="AD598" s="3" t="s">
        <v>74</v>
      </c>
      <c r="AE598" s="3">
        <v>1</v>
      </c>
      <c r="AF598" s="4" t="s">
        <v>619</v>
      </c>
      <c r="AG598" s="1" t="s">
        <v>212</v>
      </c>
      <c r="AH598" s="3">
        <v>1</v>
      </c>
      <c r="AI598" s="1">
        <v>0</v>
      </c>
      <c r="AJ598" s="3">
        <v>0</v>
      </c>
      <c r="AK598" s="1">
        <v>0</v>
      </c>
      <c r="AL598" s="5">
        <v>1</v>
      </c>
      <c r="AM598" s="1">
        <v>1</v>
      </c>
      <c r="AN598" s="1">
        <v>1</v>
      </c>
      <c r="AO598" s="1">
        <v>1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5">
        <v>1</v>
      </c>
      <c r="AV598" s="1">
        <v>0</v>
      </c>
      <c r="AW598" s="1">
        <v>1</v>
      </c>
      <c r="AX598" s="1">
        <v>0</v>
      </c>
      <c r="AY598" s="1">
        <v>1</v>
      </c>
      <c r="AZ598" s="1">
        <v>1</v>
      </c>
      <c r="BA598" s="1">
        <v>0</v>
      </c>
      <c r="BB598" s="1">
        <v>0</v>
      </c>
      <c r="BC598" s="1">
        <v>1</v>
      </c>
      <c r="BD598" s="1">
        <v>0</v>
      </c>
      <c r="BE598" s="1">
        <v>1</v>
      </c>
      <c r="BF598" s="1">
        <v>1</v>
      </c>
      <c r="BG598" s="1">
        <v>1</v>
      </c>
      <c r="BH598" s="1">
        <v>0</v>
      </c>
      <c r="BI598" s="1">
        <v>1</v>
      </c>
      <c r="BJ598" s="1">
        <v>0</v>
      </c>
      <c r="BK598" s="1">
        <v>1</v>
      </c>
      <c r="BL598" s="1">
        <v>0</v>
      </c>
      <c r="BM598" s="1">
        <v>0</v>
      </c>
      <c r="BN598" s="5">
        <f t="shared" si="19"/>
        <v>10</v>
      </c>
      <c r="BO598" s="1">
        <v>0</v>
      </c>
      <c r="BR598" s="1">
        <v>0</v>
      </c>
      <c r="BS598" s="4" t="s">
        <v>2371</v>
      </c>
      <c r="BT598" s="1" t="s">
        <v>108</v>
      </c>
    </row>
    <row r="599" spans="1:74" x14ac:dyDescent="0.25">
      <c r="A599" s="3" t="s">
        <v>118</v>
      </c>
      <c r="B599" s="1" t="s">
        <v>94</v>
      </c>
      <c r="C599" s="1" t="s">
        <v>94</v>
      </c>
      <c r="D599" s="1" t="s">
        <v>148</v>
      </c>
      <c r="E599" s="1" t="s">
        <v>2872</v>
      </c>
      <c r="F599" s="1" t="s">
        <v>1971</v>
      </c>
      <c r="G599" s="1" t="s">
        <v>2367</v>
      </c>
      <c r="H599" s="2" t="s">
        <v>2372</v>
      </c>
      <c r="I599" s="1" t="s">
        <v>3085</v>
      </c>
      <c r="K599" s="1" t="s">
        <v>2373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1</v>
      </c>
      <c r="R599" s="1">
        <v>1</v>
      </c>
      <c r="S599" s="1">
        <v>0</v>
      </c>
      <c r="T599" s="1">
        <f t="shared" si="20"/>
        <v>2</v>
      </c>
      <c r="U599" s="3" t="s">
        <v>91</v>
      </c>
      <c r="V599" s="3">
        <v>500</v>
      </c>
      <c r="W599" s="3" t="s">
        <v>131</v>
      </c>
      <c r="X599" s="3">
        <v>213</v>
      </c>
      <c r="Y599" s="3" t="s">
        <v>119</v>
      </c>
      <c r="Z599" s="3" t="s">
        <v>229</v>
      </c>
      <c r="AA599" s="3" t="s">
        <v>105</v>
      </c>
      <c r="AB599" s="3" t="s">
        <v>106</v>
      </c>
      <c r="AC599" s="3" t="s">
        <v>146</v>
      </c>
      <c r="AD599" s="3" t="s">
        <v>74</v>
      </c>
      <c r="AE599" s="3">
        <v>1</v>
      </c>
      <c r="AF599" s="4" t="s">
        <v>1037</v>
      </c>
      <c r="AG599" s="1" t="s">
        <v>1031</v>
      </c>
      <c r="AH599" s="3">
        <v>1</v>
      </c>
      <c r="AI599" s="1">
        <v>0</v>
      </c>
      <c r="AJ599" s="3">
        <v>0</v>
      </c>
      <c r="AK599" s="1">
        <v>0</v>
      </c>
      <c r="AL599" s="5">
        <v>0</v>
      </c>
      <c r="AM599" s="1">
        <v>1</v>
      </c>
      <c r="AN599" s="1">
        <v>1</v>
      </c>
      <c r="AO599" s="1">
        <v>1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1</v>
      </c>
      <c r="AZ599" s="1">
        <v>0</v>
      </c>
      <c r="BA599" s="1">
        <v>0</v>
      </c>
      <c r="BB599" s="1">
        <v>0</v>
      </c>
      <c r="BC599" s="1">
        <v>1</v>
      </c>
      <c r="BD599" s="1">
        <v>1</v>
      </c>
      <c r="BE599" s="1">
        <v>1</v>
      </c>
      <c r="BF599" s="1">
        <v>1</v>
      </c>
      <c r="BG599" s="1">
        <v>1</v>
      </c>
      <c r="BH599" s="1">
        <v>0</v>
      </c>
      <c r="BI599" s="1">
        <v>1</v>
      </c>
      <c r="BJ599" s="1">
        <v>1</v>
      </c>
      <c r="BK599" s="1">
        <v>1</v>
      </c>
      <c r="BL599" s="1">
        <v>0</v>
      </c>
      <c r="BM599" s="1">
        <v>0</v>
      </c>
      <c r="BN599" s="5">
        <f t="shared" si="19"/>
        <v>9</v>
      </c>
      <c r="BO599" s="1">
        <v>1</v>
      </c>
      <c r="BP599" s="1">
        <v>1</v>
      </c>
      <c r="BQ599" s="19" t="s">
        <v>3263</v>
      </c>
      <c r="BR599" s="1">
        <v>0</v>
      </c>
      <c r="BS599" s="4" t="s">
        <v>2374</v>
      </c>
      <c r="BT599" s="1" t="s">
        <v>108</v>
      </c>
    </row>
    <row r="600" spans="1:74" x14ac:dyDescent="0.25">
      <c r="A600" s="3" t="s">
        <v>66</v>
      </c>
      <c r="B600" s="1" t="s">
        <v>94</v>
      </c>
      <c r="C600" s="1" t="s">
        <v>94</v>
      </c>
      <c r="D600" s="1" t="s">
        <v>77</v>
      </c>
      <c r="E600" s="1" t="s">
        <v>2851</v>
      </c>
      <c r="F600" s="1" t="s">
        <v>2375</v>
      </c>
      <c r="G600" s="1" t="s">
        <v>2376</v>
      </c>
      <c r="H600" s="2" t="s">
        <v>2377</v>
      </c>
      <c r="I600" s="1" t="s">
        <v>709</v>
      </c>
      <c r="J600" s="1" t="s">
        <v>2378</v>
      </c>
      <c r="K600" s="1" t="s">
        <v>2379</v>
      </c>
      <c r="L600" s="1">
        <v>1</v>
      </c>
      <c r="M600" s="1">
        <v>1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f t="shared" si="20"/>
        <v>2</v>
      </c>
      <c r="U600" s="3" t="s">
        <v>81</v>
      </c>
      <c r="V600" s="3">
        <v>60</v>
      </c>
      <c r="W600" s="3" t="s">
        <v>102</v>
      </c>
      <c r="X600" s="3">
        <v>25</v>
      </c>
      <c r="Y600" s="3" t="s">
        <v>103</v>
      </c>
      <c r="Z600" s="3" t="s">
        <v>421</v>
      </c>
      <c r="AA600" s="3" t="s">
        <v>105</v>
      </c>
      <c r="AB600" s="3" t="s">
        <v>105</v>
      </c>
      <c r="AC600" s="3" t="s">
        <v>73</v>
      </c>
      <c r="AD600" s="3" t="s">
        <v>74</v>
      </c>
      <c r="AE600" s="3">
        <v>0</v>
      </c>
      <c r="AF600" s="4"/>
      <c r="AG600" s="1" t="s">
        <v>188</v>
      </c>
      <c r="AH600" s="3">
        <v>1</v>
      </c>
      <c r="AI600" s="1">
        <v>0</v>
      </c>
      <c r="AJ600" s="3">
        <v>1</v>
      </c>
      <c r="AK600" s="1">
        <v>1</v>
      </c>
      <c r="AL600" s="5">
        <v>1</v>
      </c>
      <c r="AM600" s="1">
        <v>1</v>
      </c>
      <c r="AN600" s="1">
        <v>1</v>
      </c>
      <c r="AO600" s="1">
        <v>1</v>
      </c>
      <c r="AP600" s="1">
        <v>1</v>
      </c>
      <c r="AQ600" s="1">
        <v>0</v>
      </c>
      <c r="AR600" s="1">
        <v>1</v>
      </c>
      <c r="AS600" s="1">
        <v>0</v>
      </c>
      <c r="AT600" s="1">
        <v>1</v>
      </c>
      <c r="AU600" s="5">
        <v>1</v>
      </c>
      <c r="AV600" s="1">
        <v>0</v>
      </c>
      <c r="AW600" s="1">
        <v>0</v>
      </c>
      <c r="AX600" s="1">
        <v>1</v>
      </c>
      <c r="AY600" s="1">
        <v>1</v>
      </c>
      <c r="AZ600" s="1">
        <v>0</v>
      </c>
      <c r="BA600" s="1">
        <v>1</v>
      </c>
      <c r="BB600" s="1">
        <v>0</v>
      </c>
      <c r="BC600" s="1">
        <v>1</v>
      </c>
      <c r="BD600" s="1">
        <v>0</v>
      </c>
      <c r="BE600" s="1">
        <v>1</v>
      </c>
      <c r="BF600" s="1">
        <v>1</v>
      </c>
      <c r="BG600" s="1">
        <v>1</v>
      </c>
      <c r="BH600" s="1">
        <v>1</v>
      </c>
      <c r="BI600" s="1">
        <v>1</v>
      </c>
      <c r="BJ600" s="1">
        <v>0</v>
      </c>
      <c r="BK600" s="1">
        <v>0</v>
      </c>
      <c r="BL600" s="1">
        <v>0</v>
      </c>
      <c r="BM600" s="1">
        <v>0</v>
      </c>
      <c r="BN600" s="5">
        <f t="shared" si="19"/>
        <v>12</v>
      </c>
      <c r="BO600" s="1">
        <v>0</v>
      </c>
      <c r="BR600" s="1">
        <v>0</v>
      </c>
      <c r="BS600" s="4" t="s">
        <v>2380</v>
      </c>
      <c r="BT600" s="1" t="s">
        <v>114</v>
      </c>
    </row>
    <row r="601" spans="1:74" x14ac:dyDescent="0.25">
      <c r="A601" s="3" t="s">
        <v>66</v>
      </c>
      <c r="B601" s="1" t="s">
        <v>94</v>
      </c>
      <c r="C601" s="1" t="s">
        <v>94</v>
      </c>
      <c r="D601" s="1" t="s">
        <v>77</v>
      </c>
      <c r="E601" s="1" t="s">
        <v>2851</v>
      </c>
      <c r="F601" s="1" t="s">
        <v>2375</v>
      </c>
      <c r="G601" s="1" t="s">
        <v>2376</v>
      </c>
      <c r="H601" s="2" t="s">
        <v>2381</v>
      </c>
      <c r="I601" s="1" t="s">
        <v>2936</v>
      </c>
      <c r="J601" s="1" t="s">
        <v>2382</v>
      </c>
      <c r="K601" s="1" t="s">
        <v>2383</v>
      </c>
      <c r="L601" s="1">
        <v>1</v>
      </c>
      <c r="M601" s="1">
        <v>1</v>
      </c>
      <c r="N601" s="1">
        <v>0</v>
      </c>
      <c r="O601" s="1">
        <v>1</v>
      </c>
      <c r="P601" s="1">
        <v>0</v>
      </c>
      <c r="Q601" s="1">
        <v>0</v>
      </c>
      <c r="R601" s="1">
        <v>0</v>
      </c>
      <c r="S601" s="1">
        <v>0</v>
      </c>
      <c r="T601" s="1">
        <f t="shared" si="20"/>
        <v>3</v>
      </c>
      <c r="U601" s="3" t="s">
        <v>67</v>
      </c>
      <c r="V601" s="3">
        <v>30</v>
      </c>
      <c r="W601" s="3" t="s">
        <v>68</v>
      </c>
      <c r="X601" s="3">
        <v>27</v>
      </c>
      <c r="Y601" s="3" t="s">
        <v>103</v>
      </c>
      <c r="Z601" s="3" t="s">
        <v>104</v>
      </c>
      <c r="AA601" s="3" t="s">
        <v>105</v>
      </c>
      <c r="AB601" s="3" t="s">
        <v>105</v>
      </c>
      <c r="AC601" s="3" t="s">
        <v>73</v>
      </c>
      <c r="AD601" s="3" t="s">
        <v>74</v>
      </c>
      <c r="AE601" s="3">
        <v>0</v>
      </c>
      <c r="AF601" s="4"/>
      <c r="AG601" s="1" t="s">
        <v>3159</v>
      </c>
      <c r="AH601" s="3">
        <v>1</v>
      </c>
      <c r="AI601" s="1">
        <v>0</v>
      </c>
      <c r="AJ601" s="3">
        <v>0</v>
      </c>
      <c r="AK601" s="1">
        <v>0</v>
      </c>
      <c r="AL601" s="5">
        <v>0</v>
      </c>
      <c r="AM601" s="1">
        <v>0</v>
      </c>
      <c r="AN601" s="1">
        <v>0</v>
      </c>
      <c r="AO601" s="1">
        <v>1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1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5">
        <f t="shared" si="19"/>
        <v>1</v>
      </c>
      <c r="BO601" s="1">
        <v>0</v>
      </c>
      <c r="BR601" s="1">
        <v>0</v>
      </c>
      <c r="BS601" s="4">
        <v>29</v>
      </c>
    </row>
    <row r="602" spans="1:74" x14ac:dyDescent="0.25">
      <c r="A602" s="3" t="s">
        <v>100</v>
      </c>
      <c r="B602" s="1" t="s">
        <v>94</v>
      </c>
      <c r="C602" s="1" t="s">
        <v>94</v>
      </c>
      <c r="D602" s="1" t="s">
        <v>77</v>
      </c>
      <c r="E602" s="1" t="s">
        <v>2851</v>
      </c>
      <c r="F602" s="1" t="s">
        <v>2375</v>
      </c>
      <c r="G602" s="1" t="s">
        <v>2384</v>
      </c>
      <c r="H602" s="2" t="s">
        <v>2385</v>
      </c>
      <c r="I602" s="1" t="s">
        <v>709</v>
      </c>
      <c r="K602" s="1" t="s">
        <v>2386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1</v>
      </c>
      <c r="R602" s="1">
        <v>1</v>
      </c>
      <c r="S602" s="1">
        <v>0</v>
      </c>
      <c r="T602" s="1">
        <f t="shared" si="20"/>
        <v>2</v>
      </c>
      <c r="U602" s="3" t="s">
        <v>67</v>
      </c>
      <c r="V602" s="3">
        <v>40</v>
      </c>
      <c r="W602" s="3" t="s">
        <v>102</v>
      </c>
      <c r="X602" s="3">
        <v>50</v>
      </c>
      <c r="Y602" s="3" t="s">
        <v>69</v>
      </c>
      <c r="Z602" s="3" t="s">
        <v>104</v>
      </c>
      <c r="AA602" s="3" t="s">
        <v>105</v>
      </c>
      <c r="AB602" s="3" t="s">
        <v>105</v>
      </c>
      <c r="AC602" s="3" t="s">
        <v>73</v>
      </c>
      <c r="AD602" s="3" t="s">
        <v>74</v>
      </c>
      <c r="AE602" s="3">
        <v>2</v>
      </c>
      <c r="AF602" s="4"/>
      <c r="AG602" s="1" t="s">
        <v>212</v>
      </c>
      <c r="AH602" s="3">
        <v>1</v>
      </c>
      <c r="AI602" s="1">
        <v>1</v>
      </c>
      <c r="AJ602" s="3">
        <v>0</v>
      </c>
      <c r="AK602" s="1">
        <v>0</v>
      </c>
      <c r="AL602" s="5">
        <v>0</v>
      </c>
      <c r="AM602" s="1">
        <v>1</v>
      </c>
      <c r="AN602" s="1">
        <v>1</v>
      </c>
      <c r="AO602" s="1">
        <v>1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1</v>
      </c>
      <c r="AX602" s="1">
        <v>1</v>
      </c>
      <c r="AY602" s="1">
        <v>1</v>
      </c>
      <c r="AZ602" s="1">
        <v>1</v>
      </c>
      <c r="BA602" s="1">
        <v>0</v>
      </c>
      <c r="BB602" s="1">
        <v>0</v>
      </c>
      <c r="BC602" s="1">
        <v>1</v>
      </c>
      <c r="BD602" s="1">
        <v>1</v>
      </c>
      <c r="BE602" s="1">
        <v>1</v>
      </c>
      <c r="BF602" s="1">
        <v>1</v>
      </c>
      <c r="BG602" s="1">
        <v>0</v>
      </c>
      <c r="BH602" s="1">
        <v>0</v>
      </c>
      <c r="BI602" s="1">
        <v>1</v>
      </c>
      <c r="BJ602" s="1">
        <v>0</v>
      </c>
      <c r="BK602" s="1">
        <v>1</v>
      </c>
      <c r="BL602" s="1">
        <v>1</v>
      </c>
      <c r="BM602" s="1">
        <v>1</v>
      </c>
      <c r="BN602" s="5">
        <f t="shared" si="19"/>
        <v>12</v>
      </c>
      <c r="BO602" s="1">
        <v>0</v>
      </c>
      <c r="BR602" s="1">
        <v>0</v>
      </c>
      <c r="BS602" s="4" t="s">
        <v>1379</v>
      </c>
      <c r="BT602" s="1" t="s">
        <v>76</v>
      </c>
    </row>
    <row r="603" spans="1:74" x14ac:dyDescent="0.25">
      <c r="A603" s="3" t="s">
        <v>100</v>
      </c>
      <c r="B603" s="1" t="s">
        <v>94</v>
      </c>
      <c r="C603" s="1" t="s">
        <v>94</v>
      </c>
      <c r="D603" s="1" t="s">
        <v>77</v>
      </c>
      <c r="E603" s="1" t="s">
        <v>2851</v>
      </c>
      <c r="F603" s="1" t="s">
        <v>2375</v>
      </c>
      <c r="G603" s="1" t="s">
        <v>2384</v>
      </c>
      <c r="H603" s="2" t="s">
        <v>2387</v>
      </c>
      <c r="I603" s="1" t="s">
        <v>2388</v>
      </c>
      <c r="K603" s="1" t="s">
        <v>2389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1</v>
      </c>
      <c r="R603" s="1">
        <v>0</v>
      </c>
      <c r="S603" s="1">
        <v>0</v>
      </c>
      <c r="T603" s="1">
        <f t="shared" si="20"/>
        <v>1</v>
      </c>
      <c r="U603" s="3" t="s">
        <v>101</v>
      </c>
      <c r="V603" s="3">
        <v>19</v>
      </c>
      <c r="W603" s="3" t="s">
        <v>102</v>
      </c>
      <c r="X603" s="3">
        <v>48</v>
      </c>
      <c r="Y603" s="3" t="s">
        <v>69</v>
      </c>
      <c r="Z603" s="3" t="s">
        <v>104</v>
      </c>
      <c r="AA603" s="3" t="s">
        <v>105</v>
      </c>
      <c r="AB603" s="3" t="s">
        <v>105</v>
      </c>
      <c r="AC603" s="3" t="s">
        <v>73</v>
      </c>
      <c r="AD603" s="3" t="s">
        <v>74</v>
      </c>
      <c r="AE603" s="3">
        <v>0</v>
      </c>
      <c r="AF603" s="4"/>
      <c r="AG603" s="1" t="s">
        <v>212</v>
      </c>
      <c r="AH603" s="3">
        <v>1</v>
      </c>
      <c r="AI603" s="1">
        <v>0</v>
      </c>
      <c r="AJ603" s="3">
        <v>0</v>
      </c>
      <c r="AK603" s="1">
        <v>0</v>
      </c>
      <c r="AL603" s="5">
        <v>0</v>
      </c>
      <c r="AM603" s="1">
        <v>1</v>
      </c>
      <c r="AN603" s="1">
        <v>1</v>
      </c>
      <c r="AO603" s="1">
        <v>1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1</v>
      </c>
      <c r="AW603" s="1">
        <v>1</v>
      </c>
      <c r="AX603" s="1">
        <v>0</v>
      </c>
      <c r="AY603" s="1">
        <v>1</v>
      </c>
      <c r="AZ603" s="1">
        <v>1</v>
      </c>
      <c r="BA603" s="1">
        <v>0</v>
      </c>
      <c r="BB603" s="1">
        <v>0</v>
      </c>
      <c r="BC603" s="1">
        <v>1</v>
      </c>
      <c r="BD603" s="1">
        <v>1</v>
      </c>
      <c r="BE603" s="1">
        <v>1</v>
      </c>
      <c r="BF603" s="1">
        <v>0</v>
      </c>
      <c r="BG603" s="1">
        <v>0</v>
      </c>
      <c r="BH603" s="1">
        <v>0</v>
      </c>
      <c r="BI603" s="1">
        <v>1</v>
      </c>
      <c r="BJ603" s="1">
        <v>0</v>
      </c>
      <c r="BK603" s="1">
        <v>1</v>
      </c>
      <c r="BL603" s="1">
        <v>0</v>
      </c>
      <c r="BM603" s="1">
        <v>0</v>
      </c>
      <c r="BN603" s="5">
        <f t="shared" si="19"/>
        <v>9</v>
      </c>
      <c r="BO603" s="1">
        <v>0</v>
      </c>
      <c r="BR603" s="1">
        <v>0</v>
      </c>
      <c r="BS603" s="4" t="s">
        <v>3150</v>
      </c>
      <c r="BT603" s="1" t="s">
        <v>76</v>
      </c>
    </row>
    <row r="604" spans="1:74" x14ac:dyDescent="0.25">
      <c r="A604" s="3" t="s">
        <v>100</v>
      </c>
      <c r="B604" s="1" t="s">
        <v>94</v>
      </c>
      <c r="C604" s="1" t="s">
        <v>94</v>
      </c>
      <c r="D604" s="1" t="s">
        <v>77</v>
      </c>
      <c r="E604" s="1" t="s">
        <v>2851</v>
      </c>
      <c r="F604" s="1" t="s">
        <v>2375</v>
      </c>
      <c r="G604" s="1" t="s">
        <v>2390</v>
      </c>
      <c r="H604" s="2" t="s">
        <v>2391</v>
      </c>
      <c r="I604" s="1" t="s">
        <v>2392</v>
      </c>
      <c r="K604" s="1" t="s">
        <v>2393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1</v>
      </c>
      <c r="R604" s="1">
        <v>1</v>
      </c>
      <c r="S604" s="1">
        <v>0</v>
      </c>
      <c r="T604" s="1">
        <f t="shared" si="20"/>
        <v>3</v>
      </c>
      <c r="U604" s="3" t="s">
        <v>81</v>
      </c>
      <c r="V604" s="3">
        <v>60</v>
      </c>
      <c r="W604" s="3" t="s">
        <v>131</v>
      </c>
      <c r="X604" s="3">
        <v>60</v>
      </c>
      <c r="Y604" s="3" t="s">
        <v>69</v>
      </c>
      <c r="Z604" s="3" t="s">
        <v>104</v>
      </c>
      <c r="AA604" s="3" t="s">
        <v>105</v>
      </c>
      <c r="AB604" s="3" t="s">
        <v>105</v>
      </c>
      <c r="AC604" s="3" t="s">
        <v>73</v>
      </c>
      <c r="AD604" s="3" t="s">
        <v>74</v>
      </c>
      <c r="AE604" s="3">
        <v>1</v>
      </c>
      <c r="AF604" s="4"/>
      <c r="AG604" s="1" t="s">
        <v>188</v>
      </c>
      <c r="AH604" s="3">
        <v>1</v>
      </c>
      <c r="AI604" s="1">
        <v>1</v>
      </c>
      <c r="AJ604" s="3">
        <v>0</v>
      </c>
      <c r="AK604" s="1">
        <v>0</v>
      </c>
      <c r="AL604" s="5">
        <v>1</v>
      </c>
      <c r="AM604" s="1">
        <v>1</v>
      </c>
      <c r="AN604" s="1">
        <v>1</v>
      </c>
      <c r="AO604" s="1">
        <v>1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5">
        <v>1</v>
      </c>
      <c r="AV604" s="1">
        <v>0</v>
      </c>
      <c r="AW604" s="1">
        <v>1</v>
      </c>
      <c r="AX604" s="1">
        <v>1</v>
      </c>
      <c r="AY604" s="1">
        <v>1</v>
      </c>
      <c r="AZ604" s="1">
        <v>1</v>
      </c>
      <c r="BA604" s="1">
        <v>0</v>
      </c>
      <c r="BB604" s="1">
        <v>0</v>
      </c>
      <c r="BC604" s="1">
        <v>1</v>
      </c>
      <c r="BD604" s="1">
        <v>0</v>
      </c>
      <c r="BE604" s="1">
        <v>1</v>
      </c>
      <c r="BF604" s="1">
        <v>0</v>
      </c>
      <c r="BG604" s="1">
        <v>0</v>
      </c>
      <c r="BH604" s="1">
        <v>0</v>
      </c>
      <c r="BI604" s="1">
        <v>1</v>
      </c>
      <c r="BJ604" s="1">
        <v>0</v>
      </c>
      <c r="BK604" s="1">
        <v>1</v>
      </c>
      <c r="BL604" s="1">
        <v>1</v>
      </c>
      <c r="BM604" s="1">
        <v>1</v>
      </c>
      <c r="BN604" s="5">
        <f t="shared" si="19"/>
        <v>11</v>
      </c>
      <c r="BO604" s="1">
        <v>0</v>
      </c>
      <c r="BR604" s="1">
        <v>0</v>
      </c>
      <c r="BS604" s="4" t="s">
        <v>2394</v>
      </c>
      <c r="BT604" s="1" t="s">
        <v>76</v>
      </c>
    </row>
    <row r="605" spans="1:74" x14ac:dyDescent="0.25">
      <c r="A605" s="3" t="s">
        <v>66</v>
      </c>
      <c r="B605" s="1" t="s">
        <v>94</v>
      </c>
      <c r="C605" s="1" t="s">
        <v>94</v>
      </c>
      <c r="D605" s="1" t="s">
        <v>77</v>
      </c>
      <c r="E605" s="1" t="s">
        <v>2851</v>
      </c>
      <c r="F605" s="1" t="s">
        <v>2375</v>
      </c>
      <c r="G605" s="1" t="s">
        <v>2395</v>
      </c>
      <c r="H605" s="2" t="s">
        <v>2396</v>
      </c>
      <c r="I605" s="1" t="s">
        <v>2971</v>
      </c>
      <c r="J605" s="1" t="s">
        <v>2397</v>
      </c>
      <c r="K605" s="1" t="s">
        <v>2398</v>
      </c>
      <c r="L605" s="1">
        <v>1</v>
      </c>
      <c r="M605" s="1">
        <v>1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f t="shared" si="20"/>
        <v>2</v>
      </c>
      <c r="U605" s="3" t="s">
        <v>67</v>
      </c>
      <c r="V605" s="3">
        <v>30</v>
      </c>
      <c r="W605" s="3" t="s">
        <v>68</v>
      </c>
      <c r="X605" s="3">
        <v>30</v>
      </c>
      <c r="Y605" s="3" t="s">
        <v>69</v>
      </c>
      <c r="Z605" s="3" t="s">
        <v>104</v>
      </c>
      <c r="AA605" s="3" t="s">
        <v>120</v>
      </c>
      <c r="AB605" s="3" t="s">
        <v>120</v>
      </c>
      <c r="AC605" s="3" t="s">
        <v>73</v>
      </c>
      <c r="AD605" s="3" t="s">
        <v>74</v>
      </c>
      <c r="AE605" s="3">
        <v>0</v>
      </c>
      <c r="AF605" s="4"/>
      <c r="AG605" s="1" t="s">
        <v>188</v>
      </c>
      <c r="AH605" s="3">
        <v>1</v>
      </c>
      <c r="AI605" s="1">
        <v>0</v>
      </c>
      <c r="AJ605" s="3">
        <v>0</v>
      </c>
      <c r="AK605" s="1">
        <v>0</v>
      </c>
      <c r="AL605" s="5">
        <v>0</v>
      </c>
      <c r="AM605" s="1">
        <v>1</v>
      </c>
      <c r="AN605" s="1">
        <v>1</v>
      </c>
      <c r="AO605" s="1">
        <v>1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5">
        <v>0</v>
      </c>
      <c r="AV605" s="1">
        <v>1</v>
      </c>
      <c r="AW605" s="1">
        <v>1</v>
      </c>
      <c r="AX605" s="1">
        <v>1</v>
      </c>
      <c r="AY605" s="1">
        <v>1</v>
      </c>
      <c r="AZ605" s="1">
        <v>1</v>
      </c>
      <c r="BA605" s="1">
        <v>0</v>
      </c>
      <c r="BB605" s="1">
        <v>0</v>
      </c>
      <c r="BC605" s="1">
        <v>1</v>
      </c>
      <c r="BD605" s="1">
        <v>1</v>
      </c>
      <c r="BE605" s="1">
        <v>1</v>
      </c>
      <c r="BF605" s="1">
        <v>1</v>
      </c>
      <c r="BG605" s="1">
        <v>1</v>
      </c>
      <c r="BH605" s="1">
        <v>1</v>
      </c>
      <c r="BI605" s="1">
        <v>1</v>
      </c>
      <c r="BJ605" s="1">
        <v>1</v>
      </c>
      <c r="BK605" s="1">
        <v>1</v>
      </c>
      <c r="BL605" s="1">
        <v>0</v>
      </c>
      <c r="BM605" s="1">
        <v>0</v>
      </c>
      <c r="BN605" s="5">
        <f t="shared" si="19"/>
        <v>14</v>
      </c>
      <c r="BO605" s="1">
        <v>0</v>
      </c>
      <c r="BR605" s="1">
        <v>0</v>
      </c>
      <c r="BS605" s="4" t="s">
        <v>2399</v>
      </c>
      <c r="BT605" s="1" t="s">
        <v>114</v>
      </c>
    </row>
    <row r="606" spans="1:74" x14ac:dyDescent="0.25">
      <c r="A606" s="3" t="s">
        <v>100</v>
      </c>
      <c r="B606" s="1" t="s">
        <v>94</v>
      </c>
      <c r="C606" s="1" t="s">
        <v>94</v>
      </c>
      <c r="D606" s="1" t="s">
        <v>77</v>
      </c>
      <c r="E606" s="1" t="s">
        <v>2851</v>
      </c>
      <c r="F606" s="1" t="s">
        <v>2375</v>
      </c>
      <c r="G606" s="1" t="s">
        <v>2400</v>
      </c>
      <c r="H606" s="2" t="s">
        <v>2401</v>
      </c>
      <c r="I606" s="1" t="s">
        <v>2402</v>
      </c>
      <c r="K606" s="1" t="s">
        <v>2403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  <c r="R606" s="1">
        <v>0</v>
      </c>
      <c r="S606" s="1">
        <v>0</v>
      </c>
      <c r="T606" s="1">
        <f t="shared" si="20"/>
        <v>1</v>
      </c>
      <c r="U606" s="3" t="s">
        <v>67</v>
      </c>
      <c r="V606" s="3">
        <v>50</v>
      </c>
      <c r="W606" s="3" t="s">
        <v>68</v>
      </c>
      <c r="X606" s="3">
        <v>30</v>
      </c>
      <c r="Y606" s="3" t="s">
        <v>69</v>
      </c>
      <c r="Z606" s="3" t="s">
        <v>104</v>
      </c>
      <c r="AA606" s="3" t="s">
        <v>105</v>
      </c>
      <c r="AB606" s="3" t="s">
        <v>105</v>
      </c>
      <c r="AC606" s="3" t="s">
        <v>73</v>
      </c>
      <c r="AD606" s="3" t="s">
        <v>74</v>
      </c>
      <c r="AE606" s="3">
        <v>2</v>
      </c>
      <c r="AF606" s="4"/>
      <c r="AG606" s="1" t="s">
        <v>188</v>
      </c>
      <c r="AH606" s="3">
        <v>1</v>
      </c>
      <c r="AI606" s="1">
        <v>0</v>
      </c>
      <c r="AJ606" s="3">
        <v>0</v>
      </c>
      <c r="AK606" s="1">
        <v>0</v>
      </c>
      <c r="AL606" s="5">
        <v>0</v>
      </c>
      <c r="AM606" s="1">
        <v>1</v>
      </c>
      <c r="AN606" s="1">
        <v>1</v>
      </c>
      <c r="AO606" s="1">
        <v>1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1</v>
      </c>
      <c r="AZ606" s="1">
        <v>1</v>
      </c>
      <c r="BA606" s="1">
        <v>0</v>
      </c>
      <c r="BB606" s="1">
        <v>0</v>
      </c>
      <c r="BC606" s="1">
        <v>1</v>
      </c>
      <c r="BD606" s="1">
        <v>1</v>
      </c>
      <c r="BE606" s="1">
        <v>1</v>
      </c>
      <c r="BF606" s="1">
        <v>0</v>
      </c>
      <c r="BG606" s="1">
        <v>0</v>
      </c>
      <c r="BH606" s="1">
        <v>0</v>
      </c>
      <c r="BI606" s="1">
        <v>1</v>
      </c>
      <c r="BJ606" s="1">
        <v>0</v>
      </c>
      <c r="BK606" s="1">
        <v>0</v>
      </c>
      <c r="BL606" s="1">
        <v>0</v>
      </c>
      <c r="BM606" s="1">
        <v>0</v>
      </c>
      <c r="BN606" s="5">
        <f t="shared" si="19"/>
        <v>6</v>
      </c>
      <c r="BO606" s="1">
        <v>0</v>
      </c>
      <c r="BR606" s="1">
        <v>0</v>
      </c>
      <c r="BS606" s="4" t="s">
        <v>1379</v>
      </c>
      <c r="BT606" s="1" t="s">
        <v>76</v>
      </c>
      <c r="BV606" s="3"/>
    </row>
    <row r="607" spans="1:74" x14ac:dyDescent="0.25">
      <c r="A607" s="3" t="s">
        <v>66</v>
      </c>
      <c r="B607" s="1" t="s">
        <v>94</v>
      </c>
      <c r="C607" s="1" t="s">
        <v>94</v>
      </c>
      <c r="D607" s="1" t="s">
        <v>77</v>
      </c>
      <c r="E607" s="1" t="s">
        <v>2851</v>
      </c>
      <c r="F607" s="1" t="s">
        <v>2375</v>
      </c>
      <c r="G607" s="1" t="s">
        <v>2404</v>
      </c>
      <c r="H607" s="2" t="s">
        <v>2405</v>
      </c>
      <c r="I607" s="1" t="s">
        <v>2936</v>
      </c>
      <c r="J607" s="1" t="s">
        <v>2406</v>
      </c>
      <c r="K607" s="1" t="s">
        <v>2407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0</v>
      </c>
      <c r="R607" s="1">
        <v>0</v>
      </c>
      <c r="S607" s="1">
        <v>0</v>
      </c>
      <c r="T607" s="1">
        <f t="shared" si="20"/>
        <v>5</v>
      </c>
      <c r="U607" s="3" t="s">
        <v>81</v>
      </c>
      <c r="V607" s="3">
        <v>54</v>
      </c>
      <c r="W607" s="3" t="s">
        <v>102</v>
      </c>
      <c r="X607" s="3">
        <v>23</v>
      </c>
      <c r="Y607" s="3" t="s">
        <v>103</v>
      </c>
      <c r="Z607" s="3" t="s">
        <v>104</v>
      </c>
      <c r="AA607" s="3" t="s">
        <v>105</v>
      </c>
      <c r="AB607" s="3" t="s">
        <v>105</v>
      </c>
      <c r="AC607" s="3" t="s">
        <v>73</v>
      </c>
      <c r="AD607" s="3" t="s">
        <v>74</v>
      </c>
      <c r="AE607" s="3">
        <v>0</v>
      </c>
      <c r="AF607" s="4"/>
      <c r="AG607" s="1" t="s">
        <v>212</v>
      </c>
      <c r="AH607" s="3">
        <v>1</v>
      </c>
      <c r="AI607" s="1">
        <v>0</v>
      </c>
      <c r="AJ607" s="3">
        <v>0</v>
      </c>
      <c r="AK607" s="1">
        <v>1</v>
      </c>
      <c r="AL607" s="5">
        <v>1</v>
      </c>
      <c r="AM607" s="1">
        <v>1</v>
      </c>
      <c r="AN607" s="1">
        <v>1</v>
      </c>
      <c r="AO607" s="1">
        <v>1</v>
      </c>
      <c r="AP607" s="1">
        <v>0</v>
      </c>
      <c r="AQ607" s="1">
        <v>0</v>
      </c>
      <c r="AR607" s="1">
        <v>0</v>
      </c>
      <c r="AS607" s="1">
        <v>0</v>
      </c>
      <c r="AT607" s="1">
        <v>1</v>
      </c>
      <c r="AU607" s="5">
        <v>1</v>
      </c>
      <c r="AV607" s="1">
        <v>1</v>
      </c>
      <c r="AW607" s="1">
        <v>1</v>
      </c>
      <c r="AX607" s="1">
        <v>1</v>
      </c>
      <c r="AY607" s="1">
        <v>1</v>
      </c>
      <c r="AZ607" s="1">
        <v>1</v>
      </c>
      <c r="BA607" s="1">
        <v>1</v>
      </c>
      <c r="BB607" s="1">
        <v>0</v>
      </c>
      <c r="BC607" s="1">
        <v>1</v>
      </c>
      <c r="BD607" s="1">
        <v>1</v>
      </c>
      <c r="BE607" s="1">
        <v>1</v>
      </c>
      <c r="BF607" s="1">
        <v>1</v>
      </c>
      <c r="BG607" s="1">
        <v>1</v>
      </c>
      <c r="BH607" s="1">
        <v>1</v>
      </c>
      <c r="BI607" s="1">
        <v>1</v>
      </c>
      <c r="BJ607" s="1">
        <v>1</v>
      </c>
      <c r="BK607" s="1">
        <v>1</v>
      </c>
      <c r="BL607" s="1">
        <v>0</v>
      </c>
      <c r="BM607" s="1">
        <v>0</v>
      </c>
      <c r="BN607" s="5">
        <f t="shared" si="19"/>
        <v>17</v>
      </c>
      <c r="BO607" s="1">
        <v>0</v>
      </c>
      <c r="BR607" s="1">
        <v>0</v>
      </c>
      <c r="BS607" s="4" t="s">
        <v>2408</v>
      </c>
      <c r="BT607" s="1" t="s">
        <v>114</v>
      </c>
    </row>
    <row r="608" spans="1:74" x14ac:dyDescent="0.25">
      <c r="A608" s="3" t="s">
        <v>100</v>
      </c>
      <c r="B608" s="1" t="s">
        <v>94</v>
      </c>
      <c r="C608" s="1" t="s">
        <v>94</v>
      </c>
      <c r="D608" s="1" t="s">
        <v>77</v>
      </c>
      <c r="E608" s="1" t="s">
        <v>2851</v>
      </c>
      <c r="F608" s="1" t="s">
        <v>2375</v>
      </c>
      <c r="G608" s="1" t="s">
        <v>2409</v>
      </c>
      <c r="H608" s="2" t="s">
        <v>2410</v>
      </c>
      <c r="I608" s="1" t="s">
        <v>1385</v>
      </c>
      <c r="J608" s="1" t="s">
        <v>2411</v>
      </c>
      <c r="K608" s="1" t="s">
        <v>2412</v>
      </c>
      <c r="L608" s="1">
        <v>0</v>
      </c>
      <c r="M608" s="1">
        <v>0</v>
      </c>
      <c r="N608" s="1">
        <v>0</v>
      </c>
      <c r="O608" s="1">
        <v>1</v>
      </c>
      <c r="P608" s="1">
        <v>0</v>
      </c>
      <c r="Q608" s="1">
        <v>1</v>
      </c>
      <c r="R608" s="1">
        <v>1</v>
      </c>
      <c r="S608" s="1">
        <v>0</v>
      </c>
      <c r="T608" s="1">
        <f t="shared" si="20"/>
        <v>3</v>
      </c>
      <c r="U608" s="3" t="s">
        <v>101</v>
      </c>
      <c r="V608" s="3">
        <v>15</v>
      </c>
      <c r="W608" s="3" t="s">
        <v>68</v>
      </c>
      <c r="X608" s="3">
        <v>35</v>
      </c>
      <c r="Y608" s="3" t="s">
        <v>69</v>
      </c>
      <c r="Z608" s="3" t="s">
        <v>104</v>
      </c>
      <c r="AA608" s="3" t="s">
        <v>105</v>
      </c>
      <c r="AB608" s="3" t="s">
        <v>105</v>
      </c>
      <c r="AC608" s="3" t="s">
        <v>73</v>
      </c>
      <c r="AD608" s="3" t="s">
        <v>74</v>
      </c>
      <c r="AE608" s="3">
        <v>2</v>
      </c>
      <c r="AF608" s="4"/>
      <c r="AG608" s="1" t="s">
        <v>188</v>
      </c>
      <c r="AH608" s="3">
        <v>1</v>
      </c>
      <c r="AI608" s="1">
        <v>1</v>
      </c>
      <c r="AJ608" s="3">
        <v>0</v>
      </c>
      <c r="AK608" s="1">
        <v>0</v>
      </c>
      <c r="AL608" s="5">
        <v>0</v>
      </c>
      <c r="AM608" s="1">
        <v>1</v>
      </c>
      <c r="AN608" s="1">
        <v>1</v>
      </c>
      <c r="AO608" s="1">
        <v>1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5">
        <v>0</v>
      </c>
      <c r="AV608" s="1">
        <v>0</v>
      </c>
      <c r="AW608" s="1">
        <v>1</v>
      </c>
      <c r="AX608" s="1">
        <v>0</v>
      </c>
      <c r="AY608" s="1">
        <v>1</v>
      </c>
      <c r="AZ608" s="1">
        <v>1</v>
      </c>
      <c r="BA608" s="1">
        <v>0</v>
      </c>
      <c r="BB608" s="1">
        <v>0</v>
      </c>
      <c r="BC608" s="1">
        <v>1</v>
      </c>
      <c r="BD608" s="1">
        <v>1</v>
      </c>
      <c r="BE608" s="1">
        <v>1</v>
      </c>
      <c r="BF608" s="1">
        <v>1</v>
      </c>
      <c r="BG608" s="1">
        <v>0</v>
      </c>
      <c r="BH608" s="1">
        <v>0</v>
      </c>
      <c r="BI608" s="1">
        <v>1</v>
      </c>
      <c r="BJ608" s="1">
        <v>0</v>
      </c>
      <c r="BK608" s="1">
        <v>1</v>
      </c>
      <c r="BL608" s="1">
        <v>1</v>
      </c>
      <c r="BM608" s="1">
        <v>1</v>
      </c>
      <c r="BN608" s="5">
        <f t="shared" si="19"/>
        <v>11</v>
      </c>
      <c r="BO608" s="1">
        <v>0</v>
      </c>
      <c r="BR608" s="1">
        <v>0</v>
      </c>
      <c r="BS608" s="4" t="s">
        <v>2413</v>
      </c>
      <c r="BT608" s="1" t="s">
        <v>76</v>
      </c>
    </row>
    <row r="609" spans="1:74" x14ac:dyDescent="0.25">
      <c r="A609" s="3" t="s">
        <v>118</v>
      </c>
      <c r="B609" s="1" t="s">
        <v>94</v>
      </c>
      <c r="C609" s="1" t="s">
        <v>94</v>
      </c>
      <c r="D609" s="1" t="s">
        <v>77</v>
      </c>
      <c r="E609" s="1" t="s">
        <v>2851</v>
      </c>
      <c r="F609" s="1" t="s">
        <v>2414</v>
      </c>
      <c r="G609" s="1" t="s">
        <v>2415</v>
      </c>
      <c r="H609" s="2" t="s">
        <v>2416</v>
      </c>
      <c r="I609" s="1" t="s">
        <v>2935</v>
      </c>
      <c r="J609" s="1" t="s">
        <v>2417</v>
      </c>
      <c r="K609" s="1" t="s">
        <v>2418</v>
      </c>
      <c r="L609" s="1">
        <v>0</v>
      </c>
      <c r="M609" s="1">
        <v>1</v>
      </c>
      <c r="N609" s="1">
        <v>0</v>
      </c>
      <c r="O609" s="1">
        <v>0</v>
      </c>
      <c r="P609" s="1">
        <v>1</v>
      </c>
      <c r="Q609" s="1">
        <v>0</v>
      </c>
      <c r="R609" s="1">
        <v>0</v>
      </c>
      <c r="S609" s="1">
        <v>1</v>
      </c>
      <c r="T609" s="1">
        <f t="shared" si="20"/>
        <v>3</v>
      </c>
      <c r="U609" s="3" t="s">
        <v>101</v>
      </c>
      <c r="V609" s="3">
        <v>12</v>
      </c>
      <c r="W609" s="3" t="s">
        <v>131</v>
      </c>
      <c r="X609" s="3">
        <v>250</v>
      </c>
      <c r="Y609" s="3" t="s">
        <v>119</v>
      </c>
      <c r="Z609" s="3" t="s">
        <v>136</v>
      </c>
      <c r="AA609" s="3" t="s">
        <v>120</v>
      </c>
      <c r="AB609" s="3" t="s">
        <v>259</v>
      </c>
      <c r="AC609" s="3" t="s">
        <v>73</v>
      </c>
      <c r="AD609" s="3" t="s">
        <v>74</v>
      </c>
      <c r="AE609" s="3">
        <v>1</v>
      </c>
      <c r="AF609" s="4" t="s">
        <v>188</v>
      </c>
      <c r="AG609" s="1" t="s">
        <v>188</v>
      </c>
      <c r="AH609" s="3">
        <v>1</v>
      </c>
      <c r="AI609" s="1">
        <v>0</v>
      </c>
      <c r="AJ609" s="3">
        <v>1</v>
      </c>
      <c r="AK609" s="1">
        <v>1</v>
      </c>
      <c r="AL609" s="5">
        <v>1</v>
      </c>
      <c r="AM609" s="1">
        <v>1</v>
      </c>
      <c r="AN609" s="1">
        <v>1</v>
      </c>
      <c r="AO609" s="1">
        <v>1</v>
      </c>
      <c r="AP609" s="1">
        <v>1</v>
      </c>
      <c r="AQ609" s="1">
        <v>0</v>
      </c>
      <c r="AR609" s="1">
        <v>1</v>
      </c>
      <c r="AS609" s="1">
        <v>1</v>
      </c>
      <c r="AT609" s="1">
        <v>0</v>
      </c>
      <c r="AU609" s="1">
        <v>1</v>
      </c>
      <c r="AV609" s="1">
        <v>0</v>
      </c>
      <c r="AW609" s="1">
        <v>1</v>
      </c>
      <c r="AX609" s="1">
        <v>1</v>
      </c>
      <c r="AY609" s="1">
        <v>1</v>
      </c>
      <c r="AZ609" s="1">
        <v>1</v>
      </c>
      <c r="BA609" s="1">
        <v>1</v>
      </c>
      <c r="BB609" s="1">
        <v>1</v>
      </c>
      <c r="BC609" s="1">
        <v>1</v>
      </c>
      <c r="BD609" s="1">
        <v>1</v>
      </c>
      <c r="BE609" s="1">
        <v>1</v>
      </c>
      <c r="BF609" s="1">
        <v>0</v>
      </c>
      <c r="BG609" s="1">
        <v>0</v>
      </c>
      <c r="BH609" s="1">
        <v>0</v>
      </c>
      <c r="BI609" s="1">
        <v>1</v>
      </c>
      <c r="BJ609" s="1">
        <v>0</v>
      </c>
      <c r="BK609" s="1">
        <v>0</v>
      </c>
      <c r="BL609" s="1">
        <v>0</v>
      </c>
      <c r="BM609" s="1">
        <v>0</v>
      </c>
      <c r="BN609" s="5">
        <f t="shared" si="19"/>
        <v>13</v>
      </c>
      <c r="BO609" s="1">
        <v>0</v>
      </c>
      <c r="BR609" s="1">
        <v>0</v>
      </c>
      <c r="BS609" s="4" t="s">
        <v>2419</v>
      </c>
    </row>
    <row r="610" spans="1:74" x14ac:dyDescent="0.25">
      <c r="A610" s="3" t="s">
        <v>118</v>
      </c>
      <c r="B610" s="1" t="s">
        <v>94</v>
      </c>
      <c r="C610" s="1" t="s">
        <v>94</v>
      </c>
      <c r="D610" s="1" t="s">
        <v>77</v>
      </c>
      <c r="E610" s="1" t="s">
        <v>2851</v>
      </c>
      <c r="F610" s="1" t="s">
        <v>2414</v>
      </c>
      <c r="G610" s="1" t="s">
        <v>2420</v>
      </c>
      <c r="H610" s="2" t="s">
        <v>2421</v>
      </c>
      <c r="I610" s="1" t="s">
        <v>2939</v>
      </c>
      <c r="J610" s="1" t="s">
        <v>2422</v>
      </c>
      <c r="K610" s="1" t="s">
        <v>2423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1</v>
      </c>
      <c r="T610" s="1">
        <f t="shared" si="20"/>
        <v>1</v>
      </c>
      <c r="U610" s="3" t="s">
        <v>91</v>
      </c>
      <c r="V610" s="3">
        <v>1500</v>
      </c>
      <c r="W610" s="3" t="s">
        <v>68</v>
      </c>
      <c r="X610" s="3">
        <v>50</v>
      </c>
      <c r="Y610" s="3" t="s">
        <v>119</v>
      </c>
      <c r="Z610" s="3" t="s">
        <v>136</v>
      </c>
      <c r="AA610" s="3" t="s">
        <v>120</v>
      </c>
      <c r="AB610" s="3" t="s">
        <v>120</v>
      </c>
      <c r="AC610" s="3" t="s">
        <v>73</v>
      </c>
      <c r="AD610" s="3" t="s">
        <v>74</v>
      </c>
      <c r="AE610" s="3">
        <v>1</v>
      </c>
      <c r="AF610" s="4" t="s">
        <v>188</v>
      </c>
      <c r="AG610" s="1" t="s">
        <v>212</v>
      </c>
      <c r="AH610" s="3">
        <v>1</v>
      </c>
      <c r="AI610" s="1">
        <v>0</v>
      </c>
      <c r="AJ610" s="3">
        <v>1</v>
      </c>
      <c r="AK610" s="1">
        <v>1</v>
      </c>
      <c r="AL610" s="5">
        <v>0</v>
      </c>
      <c r="AM610" s="1">
        <v>1</v>
      </c>
      <c r="AN610" s="1">
        <v>1</v>
      </c>
      <c r="AO610" s="1">
        <v>1</v>
      </c>
      <c r="AP610" s="1">
        <v>1</v>
      </c>
      <c r="AQ610" s="1">
        <v>0</v>
      </c>
      <c r="AR610" s="1">
        <v>1</v>
      </c>
      <c r="AS610" s="1">
        <v>1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1</v>
      </c>
      <c r="BA610" s="1">
        <v>0</v>
      </c>
      <c r="BB610" s="1">
        <v>1</v>
      </c>
      <c r="BC610" s="1">
        <v>1</v>
      </c>
      <c r="BD610" s="1">
        <v>1</v>
      </c>
      <c r="BE610" s="1">
        <v>1</v>
      </c>
      <c r="BF610" s="1">
        <v>0</v>
      </c>
      <c r="BG610" s="1">
        <v>1</v>
      </c>
      <c r="BH610" s="1">
        <v>0</v>
      </c>
      <c r="BI610" s="1">
        <v>1</v>
      </c>
      <c r="BJ610" s="1">
        <v>0</v>
      </c>
      <c r="BK610" s="1">
        <v>0</v>
      </c>
      <c r="BL610" s="1">
        <v>0</v>
      </c>
      <c r="BM610" s="1">
        <v>0</v>
      </c>
      <c r="BN610" s="5">
        <f t="shared" si="19"/>
        <v>9</v>
      </c>
      <c r="BO610" s="1">
        <v>0</v>
      </c>
      <c r="BR610" s="1">
        <v>0</v>
      </c>
      <c r="BS610" s="4">
        <v>66</v>
      </c>
      <c r="BV610" s="1" t="s">
        <v>277</v>
      </c>
    </row>
    <row r="611" spans="1:74" x14ac:dyDescent="0.25">
      <c r="A611" s="3" t="s">
        <v>118</v>
      </c>
      <c r="B611" s="1" t="s">
        <v>94</v>
      </c>
      <c r="C611" s="1" t="s">
        <v>94</v>
      </c>
      <c r="D611" s="1" t="s">
        <v>77</v>
      </c>
      <c r="E611" s="1" t="s">
        <v>2851</v>
      </c>
      <c r="F611" s="1" t="s">
        <v>2414</v>
      </c>
      <c r="G611" s="1" t="s">
        <v>2424</v>
      </c>
      <c r="H611" s="2" t="s">
        <v>2425</v>
      </c>
      <c r="I611" s="1" t="s">
        <v>2991</v>
      </c>
      <c r="J611" s="1" t="s">
        <v>2426</v>
      </c>
      <c r="K611" s="1" t="s">
        <v>2427</v>
      </c>
      <c r="L611" s="1">
        <v>1</v>
      </c>
      <c r="M611" s="1">
        <v>1</v>
      </c>
      <c r="N611" s="1">
        <v>0</v>
      </c>
      <c r="O611" s="1">
        <v>0</v>
      </c>
      <c r="P611" s="1">
        <v>0</v>
      </c>
      <c r="Q611" s="1">
        <v>0</v>
      </c>
      <c r="R611" s="1">
        <v>1</v>
      </c>
      <c r="S611" s="1">
        <v>1</v>
      </c>
      <c r="T611" s="1">
        <f t="shared" si="20"/>
        <v>4</v>
      </c>
      <c r="U611" s="3" t="s">
        <v>91</v>
      </c>
      <c r="V611" s="3">
        <v>150</v>
      </c>
      <c r="W611" s="3" t="s">
        <v>131</v>
      </c>
      <c r="X611" s="3">
        <v>122</v>
      </c>
      <c r="Y611" s="3" t="s">
        <v>119</v>
      </c>
      <c r="Z611" s="3" t="s">
        <v>184</v>
      </c>
      <c r="AA611" s="3" t="s">
        <v>120</v>
      </c>
      <c r="AB611" s="3" t="s">
        <v>120</v>
      </c>
      <c r="AC611" s="3" t="s">
        <v>73</v>
      </c>
      <c r="AD611" s="3" t="s">
        <v>74</v>
      </c>
      <c r="AE611" s="3">
        <v>1</v>
      </c>
      <c r="AF611" s="4" t="s">
        <v>188</v>
      </c>
      <c r="AG611" s="1" t="s">
        <v>188</v>
      </c>
      <c r="AH611" s="3">
        <v>1</v>
      </c>
      <c r="AI611" s="1">
        <v>0</v>
      </c>
      <c r="AJ611" s="3">
        <v>0</v>
      </c>
      <c r="AK611" s="1">
        <v>0</v>
      </c>
      <c r="AL611" s="5">
        <v>1</v>
      </c>
      <c r="AM611" s="1">
        <v>1</v>
      </c>
      <c r="AN611" s="1">
        <v>1</v>
      </c>
      <c r="AO611" s="1">
        <v>1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5">
        <v>1</v>
      </c>
      <c r="AV611" s="1">
        <v>1</v>
      </c>
      <c r="AW611" s="1">
        <v>1</v>
      </c>
      <c r="AX611" s="1">
        <v>1</v>
      </c>
      <c r="AY611" s="1">
        <v>1</v>
      </c>
      <c r="AZ611" s="1">
        <v>1</v>
      </c>
      <c r="BA611" s="1">
        <v>0</v>
      </c>
      <c r="BB611" s="1">
        <v>0</v>
      </c>
      <c r="BC611" s="1">
        <v>1</v>
      </c>
      <c r="BD611" s="1">
        <v>1</v>
      </c>
      <c r="BE611" s="1">
        <v>1</v>
      </c>
      <c r="BF611" s="1">
        <v>1</v>
      </c>
      <c r="BG611" s="1">
        <v>0</v>
      </c>
      <c r="BH611" s="1">
        <v>0</v>
      </c>
      <c r="BI611" s="1">
        <v>1</v>
      </c>
      <c r="BJ611" s="1">
        <v>0</v>
      </c>
      <c r="BK611" s="1">
        <v>0</v>
      </c>
      <c r="BL611" s="1">
        <v>0</v>
      </c>
      <c r="BM611" s="1">
        <v>0</v>
      </c>
      <c r="BN611" s="5">
        <f t="shared" si="19"/>
        <v>11</v>
      </c>
      <c r="BO611" s="1">
        <v>0</v>
      </c>
      <c r="BR611" s="1">
        <v>0</v>
      </c>
      <c r="BS611" s="4" t="s">
        <v>1435</v>
      </c>
      <c r="BU611" s="1" t="s">
        <v>1708</v>
      </c>
    </row>
    <row r="612" spans="1:74" x14ac:dyDescent="0.25">
      <c r="A612" s="3" t="s">
        <v>118</v>
      </c>
      <c r="B612" s="1" t="s">
        <v>94</v>
      </c>
      <c r="C612" s="1" t="s">
        <v>94</v>
      </c>
      <c r="D612" s="1" t="s">
        <v>77</v>
      </c>
      <c r="E612" s="1" t="s">
        <v>2851</v>
      </c>
      <c r="F612" s="1" t="s">
        <v>2414</v>
      </c>
      <c r="G612" s="1" t="s">
        <v>2428</v>
      </c>
      <c r="H612" s="2" t="s">
        <v>2429</v>
      </c>
      <c r="I612" s="1" t="s">
        <v>709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1</v>
      </c>
      <c r="T612" s="1">
        <f t="shared" si="20"/>
        <v>1</v>
      </c>
      <c r="U612" s="3" t="s">
        <v>91</v>
      </c>
      <c r="V612" s="3">
        <v>160</v>
      </c>
      <c r="W612" s="3" t="s">
        <v>131</v>
      </c>
      <c r="X612" s="3">
        <v>110</v>
      </c>
      <c r="Y612" s="3" t="s">
        <v>119</v>
      </c>
      <c r="Z612" s="3" t="s">
        <v>136</v>
      </c>
      <c r="AA612" s="3" t="s">
        <v>120</v>
      </c>
      <c r="AB612" s="3" t="s">
        <v>120</v>
      </c>
      <c r="AC612" s="3" t="s">
        <v>73</v>
      </c>
      <c r="AD612" s="3" t="s">
        <v>176</v>
      </c>
      <c r="AE612" s="3">
        <v>1</v>
      </c>
      <c r="AF612" s="4" t="s">
        <v>188</v>
      </c>
      <c r="AG612" s="1" t="s">
        <v>188</v>
      </c>
      <c r="AH612" s="3">
        <v>1</v>
      </c>
      <c r="AI612" s="1">
        <v>0</v>
      </c>
      <c r="AJ612" s="3">
        <v>1</v>
      </c>
      <c r="AK612" s="1">
        <v>1</v>
      </c>
      <c r="AL612" s="5">
        <v>0</v>
      </c>
      <c r="AM612" s="1">
        <v>1</v>
      </c>
      <c r="AN612" s="1">
        <v>1</v>
      </c>
      <c r="AO612" s="1">
        <v>1</v>
      </c>
      <c r="AP612" s="1">
        <v>1</v>
      </c>
      <c r="AQ612" s="1">
        <v>0</v>
      </c>
      <c r="AR612" s="1">
        <v>1</v>
      </c>
      <c r="AS612" s="1">
        <v>1</v>
      </c>
      <c r="AT612" s="1">
        <v>0</v>
      </c>
      <c r="AU612" s="1">
        <v>0</v>
      </c>
      <c r="AV612" s="1">
        <v>0</v>
      </c>
      <c r="AW612" s="1">
        <v>1</v>
      </c>
      <c r="AX612" s="1">
        <v>0</v>
      </c>
      <c r="AY612" s="1">
        <v>0</v>
      </c>
      <c r="AZ612" s="1">
        <v>1</v>
      </c>
      <c r="BA612" s="1">
        <v>0</v>
      </c>
      <c r="BB612" s="1">
        <v>1</v>
      </c>
      <c r="BC612" s="1">
        <v>1</v>
      </c>
      <c r="BD612" s="1">
        <v>1</v>
      </c>
      <c r="BE612" s="1">
        <v>1</v>
      </c>
      <c r="BF612" s="1">
        <v>0</v>
      </c>
      <c r="BG612" s="1">
        <v>0</v>
      </c>
      <c r="BH612" s="1">
        <v>0</v>
      </c>
      <c r="BI612" s="1">
        <v>1</v>
      </c>
      <c r="BJ612" s="1">
        <v>0</v>
      </c>
      <c r="BK612" s="1">
        <v>0</v>
      </c>
      <c r="BL612" s="1">
        <v>0</v>
      </c>
      <c r="BM612" s="1">
        <v>0</v>
      </c>
      <c r="BN612" s="5">
        <f t="shared" si="19"/>
        <v>9</v>
      </c>
      <c r="BO612" s="1">
        <v>0</v>
      </c>
      <c r="BR612" s="1">
        <v>0</v>
      </c>
      <c r="BS612" s="4" t="s">
        <v>2430</v>
      </c>
      <c r="BU612" s="1" t="s">
        <v>1708</v>
      </c>
      <c r="BV612" s="5"/>
    </row>
    <row r="613" spans="1:74" x14ac:dyDescent="0.25">
      <c r="A613" s="3" t="s">
        <v>118</v>
      </c>
      <c r="B613" s="1" t="s">
        <v>94</v>
      </c>
      <c r="C613" s="1" t="s">
        <v>94</v>
      </c>
      <c r="D613" s="1" t="s">
        <v>77</v>
      </c>
      <c r="E613" s="1" t="s">
        <v>2851</v>
      </c>
      <c r="F613" s="1" t="s">
        <v>2414</v>
      </c>
      <c r="G613" s="1" t="s">
        <v>2431</v>
      </c>
      <c r="H613" s="2" t="s">
        <v>2432</v>
      </c>
      <c r="I613" s="1" t="s">
        <v>2903</v>
      </c>
      <c r="J613" s="1" t="s">
        <v>2433</v>
      </c>
      <c r="K613" s="1" t="s">
        <v>2434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 s="1">
        <v>1</v>
      </c>
      <c r="T613" s="1">
        <f t="shared" si="20"/>
        <v>2</v>
      </c>
      <c r="U613" s="3" t="s">
        <v>91</v>
      </c>
      <c r="V613" s="3">
        <v>200</v>
      </c>
      <c r="W613" s="3" t="s">
        <v>131</v>
      </c>
      <c r="X613" s="3">
        <v>91.4</v>
      </c>
      <c r="Y613" s="3" t="s">
        <v>119</v>
      </c>
      <c r="Z613" s="3" t="s">
        <v>184</v>
      </c>
      <c r="AA613" s="3" t="s">
        <v>120</v>
      </c>
      <c r="AB613" s="3" t="s">
        <v>120</v>
      </c>
      <c r="AC613" s="3" t="s">
        <v>73</v>
      </c>
      <c r="AD613" s="3" t="s">
        <v>74</v>
      </c>
      <c r="AE613" s="3">
        <v>1</v>
      </c>
      <c r="AF613" s="4" t="s">
        <v>188</v>
      </c>
      <c r="AG613" s="1" t="s">
        <v>188</v>
      </c>
      <c r="AH613" s="3">
        <v>1</v>
      </c>
      <c r="AI613" s="1">
        <v>1</v>
      </c>
      <c r="AJ613" s="3">
        <v>0</v>
      </c>
      <c r="AK613" s="1">
        <v>0</v>
      </c>
      <c r="AL613" s="5">
        <v>0</v>
      </c>
      <c r="AM613" s="1">
        <v>0</v>
      </c>
      <c r="AN613" s="1">
        <v>0</v>
      </c>
      <c r="AO613" s="1">
        <v>1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1</v>
      </c>
      <c r="BD613" s="1">
        <v>0</v>
      </c>
      <c r="BE613" s="1">
        <v>1</v>
      </c>
      <c r="BF613" s="1">
        <v>0</v>
      </c>
      <c r="BG613" s="1">
        <v>1</v>
      </c>
      <c r="BH613" s="1">
        <v>0</v>
      </c>
      <c r="BI613" s="1">
        <v>1</v>
      </c>
      <c r="BJ613" s="1">
        <v>0</v>
      </c>
      <c r="BK613" s="1">
        <v>1</v>
      </c>
      <c r="BL613" s="1">
        <v>1</v>
      </c>
      <c r="BM613" s="1">
        <v>1</v>
      </c>
      <c r="BN613" s="5">
        <f t="shared" si="19"/>
        <v>7</v>
      </c>
      <c r="BO613" s="1">
        <v>0</v>
      </c>
      <c r="BR613" s="1">
        <v>0</v>
      </c>
      <c r="BS613" s="4">
        <v>66</v>
      </c>
      <c r="BV613" s="5"/>
    </row>
    <row r="614" spans="1:74" x14ac:dyDescent="0.25">
      <c r="A614" s="3" t="s">
        <v>118</v>
      </c>
      <c r="B614" s="1" t="s">
        <v>94</v>
      </c>
      <c r="C614" s="1" t="s">
        <v>94</v>
      </c>
      <c r="D614" s="1" t="s">
        <v>77</v>
      </c>
      <c r="E614" s="1" t="s">
        <v>2851</v>
      </c>
      <c r="F614" s="1" t="s">
        <v>2414</v>
      </c>
      <c r="G614" s="1" t="s">
        <v>2435</v>
      </c>
      <c r="H614" s="2" t="s">
        <v>2436</v>
      </c>
      <c r="I614" s="1" t="s">
        <v>2437</v>
      </c>
      <c r="J614" s="1" t="s">
        <v>2438</v>
      </c>
      <c r="K614" s="1" t="s">
        <v>2439</v>
      </c>
      <c r="L614" s="1">
        <v>0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1</v>
      </c>
      <c r="S614" s="1">
        <v>1</v>
      </c>
      <c r="T614" s="1">
        <f t="shared" si="20"/>
        <v>3</v>
      </c>
      <c r="U614" s="3" t="s">
        <v>81</v>
      </c>
      <c r="V614" s="3">
        <v>62</v>
      </c>
      <c r="W614" s="3" t="s">
        <v>68</v>
      </c>
      <c r="X614" s="3">
        <v>35</v>
      </c>
      <c r="Y614" s="3" t="s">
        <v>119</v>
      </c>
      <c r="Z614" s="3" t="s">
        <v>184</v>
      </c>
      <c r="AA614" s="3" t="s">
        <v>120</v>
      </c>
      <c r="AB614" s="3" t="s">
        <v>259</v>
      </c>
      <c r="AC614" s="3" t="s">
        <v>73</v>
      </c>
      <c r="AD614" s="3" t="s">
        <v>74</v>
      </c>
      <c r="AE614" s="3">
        <v>2</v>
      </c>
      <c r="AF614" s="4" t="s">
        <v>188</v>
      </c>
      <c r="AG614" s="1" t="s">
        <v>188</v>
      </c>
      <c r="AH614" s="3">
        <v>1</v>
      </c>
      <c r="AI614" s="1">
        <v>1</v>
      </c>
      <c r="AJ614" s="3">
        <v>0</v>
      </c>
      <c r="AK614" s="1">
        <v>0</v>
      </c>
      <c r="AL614" s="5">
        <v>0</v>
      </c>
      <c r="AM614" s="1">
        <v>0</v>
      </c>
      <c r="AN614" s="1">
        <v>0</v>
      </c>
      <c r="AO614" s="1">
        <v>1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5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1</v>
      </c>
      <c r="BD614" s="1">
        <v>0</v>
      </c>
      <c r="BE614" s="1">
        <v>1</v>
      </c>
      <c r="BF614" s="1">
        <v>0</v>
      </c>
      <c r="BG614" s="1">
        <v>1</v>
      </c>
      <c r="BH614" s="1">
        <v>0</v>
      </c>
      <c r="BI614" s="1">
        <v>1</v>
      </c>
      <c r="BJ614" s="1">
        <v>0</v>
      </c>
      <c r="BK614" s="1">
        <v>1</v>
      </c>
      <c r="BL614" s="1">
        <v>1</v>
      </c>
      <c r="BM614" s="1">
        <v>1</v>
      </c>
      <c r="BN614" s="5">
        <f t="shared" si="19"/>
        <v>7</v>
      </c>
      <c r="BO614" s="1">
        <v>0</v>
      </c>
      <c r="BR614" s="1">
        <v>0</v>
      </c>
      <c r="BV614" s="5"/>
    </row>
    <row r="615" spans="1:74" x14ac:dyDescent="0.25">
      <c r="A615" s="3" t="s">
        <v>118</v>
      </c>
      <c r="B615" s="1" t="s">
        <v>94</v>
      </c>
      <c r="C615" s="1" t="s">
        <v>94</v>
      </c>
      <c r="D615" s="1" t="s">
        <v>77</v>
      </c>
      <c r="E615" s="1" t="s">
        <v>2851</v>
      </c>
      <c r="F615" s="1" t="s">
        <v>2414</v>
      </c>
      <c r="G615" s="1" t="s">
        <v>2440</v>
      </c>
      <c r="H615" s="2" t="s">
        <v>2441</v>
      </c>
      <c r="I615" s="1" t="s">
        <v>2442</v>
      </c>
      <c r="J615" s="1" t="s">
        <v>2443</v>
      </c>
      <c r="K615" s="1" t="s">
        <v>2444</v>
      </c>
      <c r="L615" s="1">
        <v>1</v>
      </c>
      <c r="M615" s="1">
        <v>1</v>
      </c>
      <c r="N615" s="1">
        <v>0</v>
      </c>
      <c r="O615" s="1">
        <v>0</v>
      </c>
      <c r="P615" s="1">
        <v>0</v>
      </c>
      <c r="Q615" s="1">
        <v>1</v>
      </c>
      <c r="R615" s="1">
        <v>1</v>
      </c>
      <c r="S615" s="1">
        <v>1</v>
      </c>
      <c r="T615" s="1">
        <f t="shared" si="20"/>
        <v>5</v>
      </c>
      <c r="U615" s="3" t="s">
        <v>67</v>
      </c>
      <c r="V615" s="3">
        <v>33</v>
      </c>
      <c r="W615" s="3" t="s">
        <v>131</v>
      </c>
      <c r="X615" s="3">
        <v>125</v>
      </c>
      <c r="Y615" s="3" t="s">
        <v>119</v>
      </c>
      <c r="Z615" s="3" t="s">
        <v>104</v>
      </c>
      <c r="AA615" s="3" t="s">
        <v>120</v>
      </c>
      <c r="AB615" s="3" t="s">
        <v>259</v>
      </c>
      <c r="AC615" s="3" t="s">
        <v>73</v>
      </c>
      <c r="AD615" s="3" t="s">
        <v>74</v>
      </c>
      <c r="AE615" s="3">
        <v>1</v>
      </c>
      <c r="AF615" s="4" t="s">
        <v>188</v>
      </c>
      <c r="AG615" s="1" t="s">
        <v>188</v>
      </c>
      <c r="AH615" s="3">
        <v>1</v>
      </c>
      <c r="AI615" s="1">
        <v>0</v>
      </c>
      <c r="AJ615" s="3">
        <v>0</v>
      </c>
      <c r="AK615" s="1">
        <v>0</v>
      </c>
      <c r="AL615" s="5">
        <v>1</v>
      </c>
      <c r="AM615" s="1">
        <v>1</v>
      </c>
      <c r="AN615" s="1">
        <v>1</v>
      </c>
      <c r="AO615" s="1">
        <v>1</v>
      </c>
      <c r="AP615" s="1">
        <v>0</v>
      </c>
      <c r="AQ615" s="1">
        <v>0</v>
      </c>
      <c r="AR615" s="1">
        <v>0</v>
      </c>
      <c r="AS615" s="1">
        <v>0</v>
      </c>
      <c r="AT615" s="1">
        <v>1</v>
      </c>
      <c r="AU615" s="5">
        <v>1</v>
      </c>
      <c r="AV615" s="1">
        <v>1</v>
      </c>
      <c r="AW615" s="1">
        <v>1</v>
      </c>
      <c r="AX615" s="1">
        <v>1</v>
      </c>
      <c r="AY615" s="1">
        <v>1</v>
      </c>
      <c r="AZ615" s="1">
        <v>1</v>
      </c>
      <c r="BA615" s="1">
        <v>0</v>
      </c>
      <c r="BB615" s="1">
        <v>0</v>
      </c>
      <c r="BC615" s="1">
        <v>1</v>
      </c>
      <c r="BD615" s="1">
        <v>1</v>
      </c>
      <c r="BE615" s="1">
        <v>1</v>
      </c>
      <c r="BF615" s="1">
        <v>1</v>
      </c>
      <c r="BG615" s="1">
        <v>1</v>
      </c>
      <c r="BH615" s="1">
        <v>0</v>
      </c>
      <c r="BI615" s="1">
        <v>1</v>
      </c>
      <c r="BJ615" s="1">
        <v>1</v>
      </c>
      <c r="BK615" s="1">
        <v>1</v>
      </c>
      <c r="BL615" s="1">
        <v>0</v>
      </c>
      <c r="BM615" s="1">
        <v>0</v>
      </c>
      <c r="BN615" s="5">
        <f t="shared" si="19"/>
        <v>15</v>
      </c>
      <c r="BO615" s="1">
        <v>0</v>
      </c>
      <c r="BR615" s="1">
        <v>0</v>
      </c>
      <c r="BS615" s="4" t="s">
        <v>2445</v>
      </c>
      <c r="BT615" s="1" t="s">
        <v>76</v>
      </c>
      <c r="BV615" s="5"/>
    </row>
    <row r="616" spans="1:74" x14ac:dyDescent="0.25">
      <c r="A616" s="3" t="s">
        <v>118</v>
      </c>
      <c r="B616" s="1" t="s">
        <v>94</v>
      </c>
      <c r="C616" s="1" t="s">
        <v>94</v>
      </c>
      <c r="D616" s="1" t="s">
        <v>77</v>
      </c>
      <c r="E616" s="1" t="s">
        <v>2851</v>
      </c>
      <c r="F616" s="1" t="s">
        <v>2414</v>
      </c>
      <c r="G616" s="1" t="s">
        <v>2440</v>
      </c>
      <c r="H616" s="2" t="s">
        <v>2446</v>
      </c>
      <c r="I616" s="1" t="s">
        <v>398</v>
      </c>
      <c r="J616" s="1" t="s">
        <v>2447</v>
      </c>
      <c r="K616" s="1" t="s">
        <v>2448</v>
      </c>
      <c r="L616" s="1">
        <v>1</v>
      </c>
      <c r="M616" s="1">
        <v>1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1">
        <v>1</v>
      </c>
      <c r="T616" s="1">
        <f t="shared" si="20"/>
        <v>4</v>
      </c>
      <c r="U616" s="3" t="s">
        <v>91</v>
      </c>
      <c r="V616" s="3">
        <v>140</v>
      </c>
      <c r="W616" s="3" t="s">
        <v>131</v>
      </c>
      <c r="X616" s="3">
        <v>184</v>
      </c>
      <c r="Y616" s="3" t="s">
        <v>119</v>
      </c>
      <c r="Z616" s="3" t="s">
        <v>421</v>
      </c>
      <c r="AA616" s="3" t="s">
        <v>120</v>
      </c>
      <c r="AB616" s="3" t="s">
        <v>259</v>
      </c>
      <c r="AC616" s="3" t="s">
        <v>73</v>
      </c>
      <c r="AD616" s="3" t="s">
        <v>74</v>
      </c>
      <c r="AE616" s="3">
        <v>1</v>
      </c>
      <c r="AF616" s="4" t="s">
        <v>188</v>
      </c>
      <c r="AG616" s="1" t="s">
        <v>188</v>
      </c>
      <c r="AH616" s="3">
        <v>1</v>
      </c>
      <c r="AI616" s="1">
        <v>0</v>
      </c>
      <c r="AJ616" s="3">
        <v>1</v>
      </c>
      <c r="AK616" s="1">
        <v>1</v>
      </c>
      <c r="AL616" s="5">
        <v>1</v>
      </c>
      <c r="AM616" s="1">
        <v>1</v>
      </c>
      <c r="AN616" s="1">
        <v>1</v>
      </c>
      <c r="AO616" s="1">
        <v>1</v>
      </c>
      <c r="AP616" s="1">
        <v>1</v>
      </c>
      <c r="AQ616" s="1">
        <v>0</v>
      </c>
      <c r="AR616" s="1">
        <v>1</v>
      </c>
      <c r="AS616" s="1">
        <v>0</v>
      </c>
      <c r="AT616" s="1">
        <v>1</v>
      </c>
      <c r="AU616" s="5">
        <v>1</v>
      </c>
      <c r="AV616" s="1">
        <v>1</v>
      </c>
      <c r="AW616" s="1">
        <v>1</v>
      </c>
      <c r="AX616" s="1">
        <v>1</v>
      </c>
      <c r="AY616" s="1">
        <v>1</v>
      </c>
      <c r="AZ616" s="1">
        <v>1</v>
      </c>
      <c r="BA616" s="1">
        <v>0</v>
      </c>
      <c r="BB616" s="1">
        <v>1</v>
      </c>
      <c r="BC616" s="1">
        <v>1</v>
      </c>
      <c r="BD616" s="1">
        <v>1</v>
      </c>
      <c r="BE616" s="1">
        <v>1</v>
      </c>
      <c r="BF616" s="1">
        <v>1</v>
      </c>
      <c r="BG616" s="1">
        <v>1</v>
      </c>
      <c r="BH616" s="1">
        <v>0</v>
      </c>
      <c r="BI616" s="1">
        <v>1</v>
      </c>
      <c r="BJ616" s="1">
        <v>1</v>
      </c>
      <c r="BK616" s="1">
        <v>1</v>
      </c>
      <c r="BL616" s="1">
        <v>0</v>
      </c>
      <c r="BM616" s="1">
        <v>0</v>
      </c>
      <c r="BN616" s="5">
        <f t="shared" si="19"/>
        <v>17</v>
      </c>
      <c r="BO616" s="1">
        <v>0</v>
      </c>
      <c r="BR616" s="1">
        <v>0</v>
      </c>
      <c r="BS616" s="4" t="s">
        <v>2449</v>
      </c>
      <c r="BV616" s="5"/>
    </row>
    <row r="617" spans="1:74" x14ac:dyDescent="0.25">
      <c r="A617" s="3" t="s">
        <v>118</v>
      </c>
      <c r="B617" s="1" t="s">
        <v>94</v>
      </c>
      <c r="C617" s="1" t="s">
        <v>94</v>
      </c>
      <c r="D617" s="1" t="s">
        <v>77</v>
      </c>
      <c r="E617" s="1" t="s">
        <v>2851</v>
      </c>
      <c r="F617" s="1" t="s">
        <v>2414</v>
      </c>
      <c r="G617" s="1" t="s">
        <v>2440</v>
      </c>
      <c r="H617" s="2" t="s">
        <v>2450</v>
      </c>
      <c r="I617" s="1" t="s">
        <v>2903</v>
      </c>
      <c r="J617" s="1" t="s">
        <v>2451</v>
      </c>
      <c r="K617" s="1" t="s">
        <v>2452</v>
      </c>
      <c r="L617" s="1">
        <v>1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1</v>
      </c>
      <c r="T617" s="1">
        <f t="shared" si="20"/>
        <v>3</v>
      </c>
      <c r="U617" s="3" t="s">
        <v>101</v>
      </c>
      <c r="V617" s="3">
        <v>20</v>
      </c>
      <c r="W617" s="3" t="s">
        <v>131</v>
      </c>
      <c r="X617" s="3">
        <v>183</v>
      </c>
      <c r="Y617" s="3" t="s">
        <v>119</v>
      </c>
      <c r="Z617" s="3" t="s">
        <v>104</v>
      </c>
      <c r="AA617" s="3" t="s">
        <v>120</v>
      </c>
      <c r="AB617" s="3" t="s">
        <v>259</v>
      </c>
      <c r="AC617" s="3" t="s">
        <v>73</v>
      </c>
      <c r="AD617" s="3" t="s">
        <v>74</v>
      </c>
      <c r="AE617" s="3">
        <v>1</v>
      </c>
      <c r="AF617" s="4" t="s">
        <v>188</v>
      </c>
      <c r="AG617" s="1" t="s">
        <v>188</v>
      </c>
      <c r="AH617" s="3">
        <v>1</v>
      </c>
      <c r="AI617" s="1">
        <v>0</v>
      </c>
      <c r="AJ617" s="3">
        <v>0</v>
      </c>
      <c r="AK617" s="1">
        <v>0</v>
      </c>
      <c r="AL617" s="5">
        <v>1</v>
      </c>
      <c r="AM617" s="1">
        <v>1</v>
      </c>
      <c r="AN617" s="1">
        <v>1</v>
      </c>
      <c r="AO617" s="1">
        <v>1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5">
        <v>1</v>
      </c>
      <c r="AV617" s="1">
        <v>1</v>
      </c>
      <c r="AW617" s="1">
        <v>1</v>
      </c>
      <c r="AX617" s="1">
        <v>1</v>
      </c>
      <c r="AY617" s="1">
        <v>1</v>
      </c>
      <c r="AZ617" s="1">
        <v>1</v>
      </c>
      <c r="BA617" s="1">
        <v>0</v>
      </c>
      <c r="BB617" s="1">
        <v>0</v>
      </c>
      <c r="BC617" s="1">
        <v>1</v>
      </c>
      <c r="BD617" s="1">
        <v>1</v>
      </c>
      <c r="BE617" s="1">
        <v>0</v>
      </c>
      <c r="BF617" s="1">
        <v>0</v>
      </c>
      <c r="BG617" s="1">
        <v>0</v>
      </c>
      <c r="BH617" s="1">
        <v>0</v>
      </c>
      <c r="BI617" s="1">
        <v>1</v>
      </c>
      <c r="BJ617" s="1">
        <v>0</v>
      </c>
      <c r="BK617" s="1">
        <v>0</v>
      </c>
      <c r="BL617" s="1">
        <v>0</v>
      </c>
      <c r="BM617" s="1">
        <v>0</v>
      </c>
      <c r="BN617" s="5">
        <f t="shared" si="19"/>
        <v>9</v>
      </c>
      <c r="BO617" s="1">
        <v>0</v>
      </c>
      <c r="BR617" s="1">
        <v>0</v>
      </c>
      <c r="BS617" s="4" t="s">
        <v>2453</v>
      </c>
      <c r="BV617" s="5"/>
    </row>
    <row r="618" spans="1:74" x14ac:dyDescent="0.25">
      <c r="A618" s="3" t="s">
        <v>118</v>
      </c>
      <c r="B618" s="1" t="s">
        <v>94</v>
      </c>
      <c r="C618" s="1" t="s">
        <v>94</v>
      </c>
      <c r="D618" s="1" t="s">
        <v>77</v>
      </c>
      <c r="E618" s="1" t="s">
        <v>2851</v>
      </c>
      <c r="F618" s="1" t="s">
        <v>2414</v>
      </c>
      <c r="G618" s="1" t="s">
        <v>2454</v>
      </c>
      <c r="H618" s="2" t="s">
        <v>2455</v>
      </c>
      <c r="I618" s="1" t="s">
        <v>1451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1</v>
      </c>
      <c r="T618" s="1">
        <f t="shared" si="20"/>
        <v>1</v>
      </c>
      <c r="U618" s="3" t="s">
        <v>91</v>
      </c>
      <c r="V618" s="3">
        <v>600</v>
      </c>
      <c r="W618" s="3" t="s">
        <v>131</v>
      </c>
      <c r="X618" s="3">
        <v>140</v>
      </c>
      <c r="Y618" s="3" t="s">
        <v>119</v>
      </c>
      <c r="Z618" s="3" t="s">
        <v>136</v>
      </c>
      <c r="AA618" s="3" t="s">
        <v>120</v>
      </c>
      <c r="AB618" s="3" t="s">
        <v>259</v>
      </c>
      <c r="AC618" s="3" t="s">
        <v>73</v>
      </c>
      <c r="AD618" s="3" t="s">
        <v>176</v>
      </c>
      <c r="AE618" s="3">
        <v>1</v>
      </c>
      <c r="AF618" s="4" t="s">
        <v>619</v>
      </c>
      <c r="AG618" s="1" t="s">
        <v>188</v>
      </c>
      <c r="AH618" s="3">
        <v>1</v>
      </c>
      <c r="AI618" s="1">
        <v>1</v>
      </c>
      <c r="AJ618" s="3">
        <v>1</v>
      </c>
      <c r="AK618" s="1">
        <v>1</v>
      </c>
      <c r="AL618" s="5">
        <v>0</v>
      </c>
      <c r="AM618" s="1">
        <v>0</v>
      </c>
      <c r="AN618" s="1">
        <v>0</v>
      </c>
      <c r="AO618" s="1">
        <v>1</v>
      </c>
      <c r="AP618" s="1">
        <v>1</v>
      </c>
      <c r="AQ618" s="1">
        <v>0</v>
      </c>
      <c r="AR618" s="1">
        <v>1</v>
      </c>
      <c r="AS618" s="1">
        <v>1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1</v>
      </c>
      <c r="BC618" s="1">
        <v>1</v>
      </c>
      <c r="BD618" s="1">
        <v>1</v>
      </c>
      <c r="BE618" s="1">
        <v>1</v>
      </c>
      <c r="BF618" s="1">
        <v>0</v>
      </c>
      <c r="BG618" s="1">
        <v>0</v>
      </c>
      <c r="BH618" s="1">
        <v>0</v>
      </c>
      <c r="BI618" s="1">
        <v>1</v>
      </c>
      <c r="BJ618" s="1">
        <v>0</v>
      </c>
      <c r="BK618" s="1">
        <v>1</v>
      </c>
      <c r="BL618" s="1">
        <v>1</v>
      </c>
      <c r="BM618" s="1">
        <v>1</v>
      </c>
      <c r="BN618" s="5">
        <f t="shared" si="19"/>
        <v>10</v>
      </c>
      <c r="BO618" s="1">
        <v>0</v>
      </c>
      <c r="BR618" s="1">
        <v>0</v>
      </c>
      <c r="BS618" s="4" t="s">
        <v>2430</v>
      </c>
      <c r="BU618" s="1" t="s">
        <v>1708</v>
      </c>
      <c r="BV618" s="5"/>
    </row>
    <row r="619" spans="1:74" x14ac:dyDescent="0.25">
      <c r="A619" s="3" t="s">
        <v>118</v>
      </c>
      <c r="B619" s="1" t="s">
        <v>94</v>
      </c>
      <c r="C619" s="1" t="s">
        <v>94</v>
      </c>
      <c r="D619" s="1" t="s">
        <v>77</v>
      </c>
      <c r="E619" s="1" t="s">
        <v>2851</v>
      </c>
      <c r="F619" s="1" t="s">
        <v>2414</v>
      </c>
      <c r="G619" s="1" t="s">
        <v>2454</v>
      </c>
      <c r="H619" s="2" t="s">
        <v>2456</v>
      </c>
      <c r="I619" s="1" t="s">
        <v>1451</v>
      </c>
      <c r="J619" s="1" t="s">
        <v>2457</v>
      </c>
      <c r="K619" s="1" t="s">
        <v>2458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1</v>
      </c>
      <c r="T619" s="1">
        <f t="shared" si="20"/>
        <v>1</v>
      </c>
      <c r="U619" s="3" t="s">
        <v>91</v>
      </c>
      <c r="V619" s="3">
        <v>250</v>
      </c>
      <c r="W619" s="3" t="s">
        <v>131</v>
      </c>
      <c r="X619" s="3">
        <v>239</v>
      </c>
      <c r="Y619" s="3" t="s">
        <v>119</v>
      </c>
      <c r="Z619" s="3" t="s">
        <v>136</v>
      </c>
      <c r="AA619" s="3" t="s">
        <v>120</v>
      </c>
      <c r="AB619" s="3" t="s">
        <v>259</v>
      </c>
      <c r="AC619" s="3" t="s">
        <v>73</v>
      </c>
      <c r="AD619" s="3" t="s">
        <v>176</v>
      </c>
      <c r="AE619" s="3">
        <v>1</v>
      </c>
      <c r="AF619" s="4" t="s">
        <v>619</v>
      </c>
      <c r="AG619" s="1" t="s">
        <v>188</v>
      </c>
      <c r="AH619" s="3">
        <v>1</v>
      </c>
      <c r="AI619" s="1">
        <v>0</v>
      </c>
      <c r="AJ619" s="3">
        <v>1</v>
      </c>
      <c r="AK619" s="1">
        <v>1</v>
      </c>
      <c r="AL619" s="5">
        <v>1</v>
      </c>
      <c r="AM619" s="1">
        <v>1</v>
      </c>
      <c r="AN619" s="1">
        <v>1</v>
      </c>
      <c r="AO619" s="1">
        <v>1</v>
      </c>
      <c r="AP619" s="1">
        <v>1</v>
      </c>
      <c r="AQ619" s="1">
        <v>0</v>
      </c>
      <c r="AR619" s="1">
        <v>1</v>
      </c>
      <c r="AS619" s="1">
        <v>1</v>
      </c>
      <c r="AT619" s="1">
        <v>0</v>
      </c>
      <c r="AU619" s="5">
        <v>1</v>
      </c>
      <c r="AV619" s="1">
        <v>0</v>
      </c>
      <c r="AW619" s="1">
        <v>0</v>
      </c>
      <c r="AX619" s="1">
        <v>0</v>
      </c>
      <c r="AY619" s="1">
        <v>0</v>
      </c>
      <c r="AZ619" s="1">
        <v>1</v>
      </c>
      <c r="BA619" s="1">
        <v>1</v>
      </c>
      <c r="BB619" s="1">
        <v>0</v>
      </c>
      <c r="BC619" s="1">
        <v>1</v>
      </c>
      <c r="BD619" s="1">
        <v>1</v>
      </c>
      <c r="BE619" s="1">
        <v>1</v>
      </c>
      <c r="BF619" s="1">
        <v>0</v>
      </c>
      <c r="BG619" s="1">
        <v>0</v>
      </c>
      <c r="BH619" s="1">
        <v>0</v>
      </c>
      <c r="BI619" s="1">
        <v>1</v>
      </c>
      <c r="BJ619" s="1">
        <v>0</v>
      </c>
      <c r="BK619" s="1">
        <v>1</v>
      </c>
      <c r="BL619" s="1">
        <v>0</v>
      </c>
      <c r="BM619" s="1">
        <v>0</v>
      </c>
      <c r="BN619" s="5">
        <f t="shared" si="19"/>
        <v>10</v>
      </c>
      <c r="BO619" s="1">
        <v>0</v>
      </c>
      <c r="BR619" s="1">
        <v>0</v>
      </c>
      <c r="BS619" s="4" t="s">
        <v>2459</v>
      </c>
      <c r="BU619" s="1" t="s">
        <v>1708</v>
      </c>
      <c r="BV619" s="5"/>
    </row>
    <row r="620" spans="1:74" x14ac:dyDescent="0.25">
      <c r="A620" s="3" t="s">
        <v>118</v>
      </c>
      <c r="B620" s="1" t="s">
        <v>94</v>
      </c>
      <c r="C620" s="1" t="s">
        <v>94</v>
      </c>
      <c r="D620" s="1" t="s">
        <v>77</v>
      </c>
      <c r="E620" s="1" t="s">
        <v>2851</v>
      </c>
      <c r="F620" s="1" t="s">
        <v>2414</v>
      </c>
      <c r="G620" s="1" t="s">
        <v>2454</v>
      </c>
      <c r="H620" s="2" t="s">
        <v>2460</v>
      </c>
      <c r="I620" s="1" t="s">
        <v>3086</v>
      </c>
      <c r="J620" s="1" t="s">
        <v>2461</v>
      </c>
      <c r="K620" s="1" t="s">
        <v>2462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1</v>
      </c>
      <c r="T620" s="1">
        <f t="shared" si="20"/>
        <v>1</v>
      </c>
      <c r="U620" s="3" t="s">
        <v>91</v>
      </c>
      <c r="V620" s="3"/>
      <c r="W620" s="3" t="s">
        <v>131</v>
      </c>
      <c r="X620" s="3">
        <v>108</v>
      </c>
      <c r="Y620" s="3" t="s">
        <v>119</v>
      </c>
      <c r="Z620" s="3" t="s">
        <v>421</v>
      </c>
      <c r="AA620" s="3" t="s">
        <v>120</v>
      </c>
      <c r="AB620" s="3" t="s">
        <v>259</v>
      </c>
      <c r="AC620" s="3" t="s">
        <v>73</v>
      </c>
      <c r="AD620" s="3" t="s">
        <v>176</v>
      </c>
      <c r="AE620" s="3">
        <v>1</v>
      </c>
      <c r="AF620" s="4" t="s">
        <v>188</v>
      </c>
      <c r="AG620" s="1" t="s">
        <v>188</v>
      </c>
      <c r="AH620" s="3">
        <v>1</v>
      </c>
      <c r="AI620" s="1">
        <v>0</v>
      </c>
      <c r="AJ620" s="3">
        <v>1</v>
      </c>
      <c r="AK620" s="1">
        <v>1</v>
      </c>
      <c r="AL620" s="5">
        <v>0</v>
      </c>
      <c r="AM620" s="1">
        <v>1</v>
      </c>
      <c r="AN620" s="1">
        <v>1</v>
      </c>
      <c r="AO620" s="1">
        <v>1</v>
      </c>
      <c r="AP620" s="1">
        <v>1</v>
      </c>
      <c r="AQ620" s="1">
        <v>0</v>
      </c>
      <c r="AR620" s="1">
        <v>1</v>
      </c>
      <c r="AS620" s="1">
        <v>1</v>
      </c>
      <c r="AT620" s="1">
        <v>0</v>
      </c>
      <c r="AU620" s="5">
        <v>0</v>
      </c>
      <c r="AV620" s="1">
        <v>0</v>
      </c>
      <c r="AW620" s="1">
        <v>1</v>
      </c>
      <c r="AX620" s="1">
        <v>0</v>
      </c>
      <c r="AY620" s="1">
        <v>0</v>
      </c>
      <c r="AZ620" s="1">
        <v>1</v>
      </c>
      <c r="BA620" s="1">
        <v>1</v>
      </c>
      <c r="BB620" s="1">
        <v>0</v>
      </c>
      <c r="BC620" s="1">
        <v>1</v>
      </c>
      <c r="BD620" s="1">
        <v>1</v>
      </c>
      <c r="BE620" s="1">
        <v>1</v>
      </c>
      <c r="BF620" s="1">
        <v>0</v>
      </c>
      <c r="BG620" s="1">
        <v>0</v>
      </c>
      <c r="BH620" s="1">
        <v>0</v>
      </c>
      <c r="BI620" s="1">
        <v>1</v>
      </c>
      <c r="BJ620" s="1">
        <v>0</v>
      </c>
      <c r="BK620" s="1">
        <v>1</v>
      </c>
      <c r="BL620" s="1">
        <v>0</v>
      </c>
      <c r="BM620" s="1">
        <v>0</v>
      </c>
      <c r="BN620" s="5">
        <f t="shared" si="19"/>
        <v>10</v>
      </c>
      <c r="BO620" s="1">
        <v>0</v>
      </c>
      <c r="BR620" s="1">
        <v>0</v>
      </c>
      <c r="BS620" s="4" t="s">
        <v>2463</v>
      </c>
      <c r="BU620" s="1" t="s">
        <v>1708</v>
      </c>
      <c r="BV620" s="5"/>
    </row>
    <row r="621" spans="1:74" x14ac:dyDescent="0.25">
      <c r="A621" s="3" t="s">
        <v>118</v>
      </c>
      <c r="B621" s="1" t="s">
        <v>94</v>
      </c>
      <c r="C621" s="1" t="s">
        <v>94</v>
      </c>
      <c r="D621" s="1" t="s">
        <v>77</v>
      </c>
      <c r="E621" s="1" t="s">
        <v>2851</v>
      </c>
      <c r="F621" s="1" t="s">
        <v>2414</v>
      </c>
      <c r="G621" s="1" t="s">
        <v>2454</v>
      </c>
      <c r="H621" s="2" t="s">
        <v>2464</v>
      </c>
      <c r="I621" s="1" t="s">
        <v>2465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1</v>
      </c>
      <c r="T621" s="1">
        <f t="shared" si="20"/>
        <v>1</v>
      </c>
      <c r="U621" s="3" t="s">
        <v>91</v>
      </c>
      <c r="V621" s="3">
        <v>250</v>
      </c>
      <c r="W621" s="3" t="s">
        <v>131</v>
      </c>
      <c r="X621" s="3">
        <v>250</v>
      </c>
      <c r="Y621" s="3" t="s">
        <v>119</v>
      </c>
      <c r="Z621" s="3" t="s">
        <v>136</v>
      </c>
      <c r="AA621" s="3" t="s">
        <v>120</v>
      </c>
      <c r="AB621" s="3" t="s">
        <v>259</v>
      </c>
      <c r="AC621" s="3" t="s">
        <v>73</v>
      </c>
      <c r="AD621" s="3" t="s">
        <v>176</v>
      </c>
      <c r="AE621" s="3">
        <v>0</v>
      </c>
      <c r="AF621" s="4" t="s">
        <v>152</v>
      </c>
      <c r="AG621" s="1" t="s">
        <v>188</v>
      </c>
      <c r="AH621" s="3">
        <v>1</v>
      </c>
      <c r="AI621" s="1">
        <v>0</v>
      </c>
      <c r="AJ621" s="3">
        <v>1</v>
      </c>
      <c r="AK621" s="1">
        <v>1</v>
      </c>
      <c r="AL621" s="5">
        <v>0</v>
      </c>
      <c r="AM621" s="1">
        <v>1</v>
      </c>
      <c r="AN621" s="1">
        <v>1</v>
      </c>
      <c r="AO621" s="1">
        <v>1</v>
      </c>
      <c r="AP621" s="1">
        <v>1</v>
      </c>
      <c r="AQ621" s="1">
        <v>0</v>
      </c>
      <c r="AR621" s="1">
        <v>1</v>
      </c>
      <c r="AS621" s="1">
        <v>1</v>
      </c>
      <c r="AT621" s="1">
        <v>0</v>
      </c>
      <c r="AU621" s="1">
        <v>0</v>
      </c>
      <c r="AV621" s="1">
        <v>0</v>
      </c>
      <c r="AW621" s="1">
        <v>1</v>
      </c>
      <c r="AX621" s="1">
        <v>1</v>
      </c>
      <c r="AY621" s="1">
        <v>1</v>
      </c>
      <c r="AZ621" s="1">
        <v>1</v>
      </c>
      <c r="BA621" s="1">
        <v>0</v>
      </c>
      <c r="BB621" s="1">
        <v>1</v>
      </c>
      <c r="BC621" s="1">
        <v>1</v>
      </c>
      <c r="BD621" s="1">
        <v>1</v>
      </c>
      <c r="BE621" s="1">
        <v>1</v>
      </c>
      <c r="BF621" s="1">
        <v>0</v>
      </c>
      <c r="BG621" s="1">
        <v>0</v>
      </c>
      <c r="BH621" s="1">
        <v>0</v>
      </c>
      <c r="BI621" s="1">
        <v>1</v>
      </c>
      <c r="BJ621" s="1">
        <v>0</v>
      </c>
      <c r="BK621" s="1">
        <v>1</v>
      </c>
      <c r="BL621" s="1">
        <v>0</v>
      </c>
      <c r="BM621" s="1">
        <v>0</v>
      </c>
      <c r="BN621" s="5">
        <f>SUM(AQ621:BM621)</f>
        <v>12</v>
      </c>
      <c r="BO621" s="1">
        <v>0</v>
      </c>
      <c r="BR621" s="1">
        <v>0</v>
      </c>
      <c r="BS621" s="4" t="s">
        <v>2466</v>
      </c>
      <c r="BT621" s="1" t="s">
        <v>108</v>
      </c>
      <c r="BU621" s="1" t="s">
        <v>1708</v>
      </c>
      <c r="BV621" s="5"/>
    </row>
    <row r="622" spans="1:74" x14ac:dyDescent="0.25">
      <c r="A622" s="3" t="s">
        <v>66</v>
      </c>
      <c r="B622" s="1" t="s">
        <v>94</v>
      </c>
      <c r="C622" s="1" t="s">
        <v>59</v>
      </c>
      <c r="D622" s="1" t="s">
        <v>77</v>
      </c>
      <c r="E622" s="1" t="s">
        <v>2854</v>
      </c>
      <c r="F622" s="3" t="s">
        <v>2467</v>
      </c>
      <c r="G622" s="3" t="s">
        <v>2468</v>
      </c>
      <c r="H622" s="2" t="s">
        <v>2469</v>
      </c>
      <c r="I622" s="3" t="s">
        <v>2192</v>
      </c>
      <c r="J622" s="3"/>
      <c r="K622" s="3"/>
      <c r="L622" s="3">
        <v>0</v>
      </c>
      <c r="M622" s="3">
        <v>1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1">
        <f t="shared" si="20"/>
        <v>1</v>
      </c>
      <c r="U622" s="3" t="s">
        <v>81</v>
      </c>
      <c r="V622" s="3">
        <v>100</v>
      </c>
      <c r="W622" s="3" t="s">
        <v>102</v>
      </c>
      <c r="X622" s="3"/>
      <c r="Y622" s="3" t="s">
        <v>103</v>
      </c>
      <c r="Z622" s="3" t="s">
        <v>8</v>
      </c>
      <c r="AA622" s="3" t="s">
        <v>120</v>
      </c>
      <c r="AB622" s="3" t="s">
        <v>120</v>
      </c>
      <c r="AC622" s="3" t="s">
        <v>73</v>
      </c>
      <c r="AD622" s="3" t="s">
        <v>74</v>
      </c>
      <c r="AE622" s="3">
        <v>0</v>
      </c>
      <c r="AF622" s="4"/>
      <c r="AG622" s="1" t="s">
        <v>212</v>
      </c>
      <c r="AH622" s="3">
        <v>1</v>
      </c>
      <c r="AI622" s="1">
        <v>0</v>
      </c>
      <c r="AJ622" s="3">
        <v>0</v>
      </c>
      <c r="AK622" s="1">
        <v>1</v>
      </c>
      <c r="AL622" s="5">
        <v>0</v>
      </c>
      <c r="AM622" s="1">
        <v>0</v>
      </c>
      <c r="AN622" s="1">
        <v>0</v>
      </c>
      <c r="AO622" s="1">
        <v>1</v>
      </c>
      <c r="AP622" s="1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1">
        <v>0</v>
      </c>
      <c r="BD622" s="3">
        <v>0</v>
      </c>
      <c r="BE622" s="3">
        <v>0</v>
      </c>
      <c r="BF622" s="3">
        <v>0</v>
      </c>
      <c r="BG622" s="3">
        <v>1</v>
      </c>
      <c r="BH622" s="3">
        <v>1</v>
      </c>
      <c r="BI622" s="3">
        <v>1</v>
      </c>
      <c r="BJ622" s="3">
        <v>1</v>
      </c>
      <c r="BK622" s="3">
        <v>1</v>
      </c>
      <c r="BL622" s="3">
        <v>0</v>
      </c>
      <c r="BM622" s="3">
        <v>0</v>
      </c>
      <c r="BN622" s="5">
        <f>SUM(AQ622:BM622)</f>
        <v>5</v>
      </c>
      <c r="BO622" s="3">
        <v>1</v>
      </c>
      <c r="BP622" s="1">
        <v>1</v>
      </c>
      <c r="BR622" s="3">
        <v>0</v>
      </c>
      <c r="BS622" s="3" t="s">
        <v>159</v>
      </c>
      <c r="BT622" s="3" t="s">
        <v>2470</v>
      </c>
      <c r="BU622" s="3">
        <v>0</v>
      </c>
      <c r="BV622" s="3"/>
    </row>
    <row r="623" spans="1:74" x14ac:dyDescent="0.25">
      <c r="A623" s="3" t="s">
        <v>66</v>
      </c>
      <c r="B623" s="1" t="s">
        <v>94</v>
      </c>
      <c r="C623" s="1" t="s">
        <v>59</v>
      </c>
      <c r="D623" s="1" t="s">
        <v>77</v>
      </c>
      <c r="E623" s="1" t="s">
        <v>2854</v>
      </c>
      <c r="F623" s="1" t="s">
        <v>2467</v>
      </c>
      <c r="G623" s="1" t="s">
        <v>2468</v>
      </c>
      <c r="H623" s="2" t="s">
        <v>2471</v>
      </c>
      <c r="I623" s="1" t="s">
        <v>2472</v>
      </c>
      <c r="L623" s="1">
        <v>1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f t="shared" si="20"/>
        <v>2</v>
      </c>
      <c r="U623" s="3" t="s">
        <v>91</v>
      </c>
      <c r="V623" s="3">
        <v>440</v>
      </c>
      <c r="W623" s="3" t="s">
        <v>102</v>
      </c>
      <c r="X623" s="3">
        <v>25</v>
      </c>
      <c r="Y623" s="3" t="s">
        <v>103</v>
      </c>
      <c r="Z623" s="3" t="s">
        <v>104</v>
      </c>
      <c r="AA623" s="3" t="s">
        <v>120</v>
      </c>
      <c r="AB623" s="3" t="s">
        <v>120</v>
      </c>
      <c r="AC623" s="3" t="s">
        <v>73</v>
      </c>
      <c r="AD623" s="3" t="s">
        <v>74</v>
      </c>
      <c r="AE623" s="3">
        <v>0</v>
      </c>
      <c r="AF623" s="4"/>
      <c r="AG623" s="1" t="s">
        <v>188</v>
      </c>
      <c r="AH623" s="3">
        <v>1</v>
      </c>
      <c r="AI623" s="1">
        <v>0</v>
      </c>
      <c r="AJ623" s="3">
        <v>0</v>
      </c>
      <c r="AK623" s="1">
        <v>1</v>
      </c>
      <c r="AL623" s="5">
        <v>0</v>
      </c>
      <c r="AM623" s="1">
        <v>0</v>
      </c>
      <c r="AN623" s="1">
        <v>0</v>
      </c>
      <c r="AO623" s="1">
        <v>1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1</v>
      </c>
      <c r="BB623" s="1">
        <v>1</v>
      </c>
      <c r="BC623" s="1">
        <v>1</v>
      </c>
      <c r="BD623" s="1">
        <v>0</v>
      </c>
      <c r="BE623" s="1">
        <v>1</v>
      </c>
      <c r="BF623" s="1">
        <v>0</v>
      </c>
      <c r="BG623" s="1">
        <v>0</v>
      </c>
      <c r="BH623" s="1">
        <v>0</v>
      </c>
      <c r="BI623" s="3">
        <v>0</v>
      </c>
      <c r="BJ623" s="1">
        <v>0</v>
      </c>
      <c r="BK623" s="1">
        <v>0</v>
      </c>
      <c r="BL623" s="1">
        <v>0</v>
      </c>
      <c r="BM623" s="1">
        <v>0</v>
      </c>
      <c r="BN623" s="5">
        <f>SUM(AQ623:BM623)</f>
        <v>4</v>
      </c>
      <c r="BO623" s="1">
        <v>0</v>
      </c>
      <c r="BR623" s="1">
        <v>0</v>
      </c>
      <c r="BS623" s="4">
        <v>70</v>
      </c>
      <c r="BT623" s="1" t="s">
        <v>114</v>
      </c>
      <c r="BV623" s="5"/>
    </row>
    <row r="624" spans="1:74" x14ac:dyDescent="0.25">
      <c r="A624" s="3" t="s">
        <v>66</v>
      </c>
      <c r="B624" s="1" t="s">
        <v>94</v>
      </c>
      <c r="C624" s="1" t="s">
        <v>59</v>
      </c>
      <c r="D624" s="1" t="s">
        <v>77</v>
      </c>
      <c r="E624" s="1" t="s">
        <v>2854</v>
      </c>
      <c r="F624" s="1" t="s">
        <v>2467</v>
      </c>
      <c r="G624" s="1" t="s">
        <v>2468</v>
      </c>
      <c r="H624" s="2" t="s">
        <v>3191</v>
      </c>
      <c r="U624" s="3" t="s">
        <v>91</v>
      </c>
      <c r="V624" s="3">
        <v>410</v>
      </c>
      <c r="W624" s="3" t="s">
        <v>102</v>
      </c>
      <c r="X624" s="3">
        <v>14</v>
      </c>
      <c r="Y624" s="3" t="s">
        <v>103</v>
      </c>
      <c r="Z624" s="3" t="s">
        <v>104</v>
      </c>
      <c r="AA624" s="3" t="s">
        <v>120</v>
      </c>
      <c r="AB624" s="3" t="s">
        <v>120</v>
      </c>
      <c r="AC624" s="3" t="s">
        <v>73</v>
      </c>
      <c r="AD624" s="3" t="s">
        <v>74</v>
      </c>
      <c r="AE624" s="3">
        <v>0</v>
      </c>
      <c r="AF624" s="4"/>
      <c r="AG624" s="1"/>
      <c r="AH624" s="3">
        <v>1</v>
      </c>
      <c r="AI624" s="1">
        <v>0</v>
      </c>
      <c r="AJ624" s="3"/>
      <c r="AP624" s="1">
        <v>1</v>
      </c>
      <c r="AQ624" s="1">
        <v>1</v>
      </c>
      <c r="AR624" s="1">
        <v>0</v>
      </c>
      <c r="AU624" s="1"/>
      <c r="BI624" s="3"/>
      <c r="BO624" s="1">
        <v>0</v>
      </c>
      <c r="BP624" s="1">
        <v>0</v>
      </c>
      <c r="BV624" s="5"/>
    </row>
    <row r="625" spans="1:74" x14ac:dyDescent="0.25">
      <c r="A625" s="3" t="s">
        <v>100</v>
      </c>
      <c r="B625" s="1" t="s">
        <v>94</v>
      </c>
      <c r="C625" s="1" t="s">
        <v>59</v>
      </c>
      <c r="D625" s="1" t="s">
        <v>77</v>
      </c>
      <c r="E625" s="1" t="s">
        <v>2854</v>
      </c>
      <c r="F625" s="1" t="s">
        <v>2467</v>
      </c>
      <c r="G625" s="1" t="s">
        <v>2468</v>
      </c>
      <c r="H625" s="2" t="s">
        <v>3227</v>
      </c>
      <c r="I625" s="1" t="s">
        <v>3228</v>
      </c>
      <c r="AH625" s="5">
        <v>1</v>
      </c>
      <c r="AJ625" s="5">
        <v>1</v>
      </c>
      <c r="AS625" s="1">
        <v>1</v>
      </c>
      <c r="BO625" s="1">
        <v>1</v>
      </c>
      <c r="BP625" s="1">
        <v>1</v>
      </c>
      <c r="BQ625" s="1" t="s">
        <v>3229</v>
      </c>
    </row>
    <row r="626" spans="1:74" x14ac:dyDescent="0.25">
      <c r="A626" s="3" t="s">
        <v>66</v>
      </c>
      <c r="B626" s="1" t="s">
        <v>94</v>
      </c>
      <c r="C626" s="1" t="s">
        <v>59</v>
      </c>
      <c r="D626" s="1" t="s">
        <v>77</v>
      </c>
      <c r="E626" s="1" t="s">
        <v>2854</v>
      </c>
      <c r="F626" s="1" t="s">
        <v>2467</v>
      </c>
      <c r="G626" s="1" t="s">
        <v>2468</v>
      </c>
      <c r="H626" s="2" t="s">
        <v>2473</v>
      </c>
      <c r="I626" s="1" t="s">
        <v>2472</v>
      </c>
      <c r="L626" s="1">
        <v>1</v>
      </c>
      <c r="M626" s="1">
        <v>0</v>
      </c>
      <c r="N626" s="1">
        <v>1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f t="shared" si="20"/>
        <v>2</v>
      </c>
      <c r="U626" s="3" t="s">
        <v>91</v>
      </c>
      <c r="V626" s="3">
        <v>146</v>
      </c>
      <c r="W626" s="3" t="s">
        <v>102</v>
      </c>
      <c r="X626" s="3">
        <v>25</v>
      </c>
      <c r="Y626" s="3" t="s">
        <v>103</v>
      </c>
      <c r="Z626" s="3" t="s">
        <v>104</v>
      </c>
      <c r="AA626" s="3" t="s">
        <v>120</v>
      </c>
      <c r="AB626" s="3" t="s">
        <v>120</v>
      </c>
      <c r="AC626" s="3" t="s">
        <v>73</v>
      </c>
      <c r="AD626" s="3" t="s">
        <v>74</v>
      </c>
      <c r="AE626" s="3">
        <v>0</v>
      </c>
      <c r="AF626" s="4"/>
      <c r="AG626" s="1"/>
      <c r="AH626" s="3">
        <v>1</v>
      </c>
      <c r="AI626" s="1">
        <v>0</v>
      </c>
      <c r="AJ626" s="3">
        <v>0</v>
      </c>
      <c r="AK626" s="1">
        <v>1</v>
      </c>
      <c r="AL626" s="5">
        <v>0</v>
      </c>
      <c r="AM626" s="1">
        <v>0</v>
      </c>
      <c r="AN626" s="1">
        <v>0</v>
      </c>
      <c r="AO626" s="1">
        <v>1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1</v>
      </c>
      <c r="BB626" s="1">
        <v>0</v>
      </c>
      <c r="BC626" s="1">
        <v>1</v>
      </c>
      <c r="BD626" s="1">
        <v>0</v>
      </c>
      <c r="BE626" s="1">
        <v>1</v>
      </c>
      <c r="BF626" s="1">
        <v>0</v>
      </c>
      <c r="BG626" s="1">
        <v>0</v>
      </c>
      <c r="BH626" s="1">
        <v>0</v>
      </c>
      <c r="BI626" s="3">
        <v>1</v>
      </c>
      <c r="BJ626" s="1">
        <v>0</v>
      </c>
      <c r="BK626" s="1">
        <v>0</v>
      </c>
      <c r="BL626" s="1">
        <v>0</v>
      </c>
      <c r="BM626" s="1">
        <v>0</v>
      </c>
      <c r="BN626" s="5">
        <f>SUM(AQ626:BM626)</f>
        <v>4</v>
      </c>
      <c r="BO626" s="1">
        <v>0</v>
      </c>
      <c r="BR626" s="1">
        <v>0</v>
      </c>
      <c r="BS626" s="4">
        <v>70</v>
      </c>
      <c r="BT626" s="1" t="s">
        <v>2474</v>
      </c>
      <c r="BV626" s="5"/>
    </row>
    <row r="627" spans="1:74" x14ac:dyDescent="0.25">
      <c r="A627" s="3" t="s">
        <v>66</v>
      </c>
      <c r="B627" s="1" t="s">
        <v>94</v>
      </c>
      <c r="C627" s="1" t="s">
        <v>59</v>
      </c>
      <c r="D627" s="1" t="s">
        <v>77</v>
      </c>
      <c r="E627" s="1" t="s">
        <v>2854</v>
      </c>
      <c r="F627" s="1" t="s">
        <v>2467</v>
      </c>
      <c r="G627" s="1" t="s">
        <v>3155</v>
      </c>
      <c r="H627" s="2" t="s">
        <v>3154</v>
      </c>
      <c r="I627" s="1" t="s">
        <v>709</v>
      </c>
      <c r="L627" s="1">
        <v>0</v>
      </c>
      <c r="M627" s="1">
        <v>1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f t="shared" si="20"/>
        <v>1</v>
      </c>
      <c r="U627" s="3" t="s">
        <v>91</v>
      </c>
      <c r="V627" s="3">
        <v>120</v>
      </c>
      <c r="W627" s="3" t="s">
        <v>68</v>
      </c>
      <c r="X627" s="3">
        <v>40</v>
      </c>
      <c r="Y627" s="3" t="s">
        <v>69</v>
      </c>
      <c r="Z627" s="3" t="s">
        <v>3166</v>
      </c>
      <c r="AA627" s="3" t="s">
        <v>120</v>
      </c>
      <c r="AB627" s="3" t="s">
        <v>120</v>
      </c>
      <c r="AC627" s="3" t="s">
        <v>73</v>
      </c>
      <c r="AD627" s="3" t="s">
        <v>3167</v>
      </c>
      <c r="AE627" s="3">
        <v>2</v>
      </c>
      <c r="AF627" s="4"/>
      <c r="AG627" s="1"/>
      <c r="AH627" s="3">
        <v>1</v>
      </c>
      <c r="AI627" s="1">
        <v>0</v>
      </c>
      <c r="AJ627" s="3">
        <v>0</v>
      </c>
      <c r="AK627" s="1">
        <v>0</v>
      </c>
      <c r="AL627" s="5">
        <v>0</v>
      </c>
      <c r="AM627" s="1">
        <v>0</v>
      </c>
      <c r="AN627" s="1">
        <v>0</v>
      </c>
      <c r="AO627" s="1">
        <v>1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1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5">
        <f>SUM(AQ627:BM627)</f>
        <v>1</v>
      </c>
      <c r="BO627" s="1">
        <v>0</v>
      </c>
      <c r="BR627" s="1">
        <v>1</v>
      </c>
      <c r="BV627" s="5"/>
    </row>
    <row r="628" spans="1:74" x14ac:dyDescent="0.25">
      <c r="A628" s="3" t="s">
        <v>66</v>
      </c>
      <c r="B628" s="1" t="s">
        <v>94</v>
      </c>
      <c r="C628" s="1" t="s">
        <v>59</v>
      </c>
      <c r="D628" s="1" t="s">
        <v>77</v>
      </c>
      <c r="E628" s="1" t="s">
        <v>2854</v>
      </c>
      <c r="F628" s="3" t="s">
        <v>2467</v>
      </c>
      <c r="G628" s="3" t="s">
        <v>2475</v>
      </c>
      <c r="H628" s="2" t="s">
        <v>2476</v>
      </c>
      <c r="I628" s="3" t="s">
        <v>2472</v>
      </c>
      <c r="J628" s="3"/>
      <c r="K628" s="3" t="s">
        <v>2477</v>
      </c>
      <c r="L628" s="3">
        <v>1</v>
      </c>
      <c r="M628" s="3">
        <v>1</v>
      </c>
      <c r="N628" s="3">
        <v>1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1">
        <f t="shared" si="20"/>
        <v>3</v>
      </c>
      <c r="U628" s="3" t="s">
        <v>91</v>
      </c>
      <c r="V628" s="3">
        <v>275</v>
      </c>
      <c r="W628" s="3" t="s">
        <v>102</v>
      </c>
      <c r="X628" s="3">
        <v>20</v>
      </c>
      <c r="Y628" s="3" t="s">
        <v>103</v>
      </c>
      <c r="Z628" s="3" t="s">
        <v>104</v>
      </c>
      <c r="AA628" s="3" t="s">
        <v>120</v>
      </c>
      <c r="AB628" s="3" t="s">
        <v>120</v>
      </c>
      <c r="AC628" s="3" t="s">
        <v>73</v>
      </c>
      <c r="AD628" s="3" t="s">
        <v>74</v>
      </c>
      <c r="AE628" s="3">
        <v>0</v>
      </c>
      <c r="AF628" s="4"/>
      <c r="AG628" s="1" t="s">
        <v>188</v>
      </c>
      <c r="AH628" s="3">
        <v>1</v>
      </c>
      <c r="AI628" s="1">
        <v>0</v>
      </c>
      <c r="AJ628" s="3">
        <v>0</v>
      </c>
      <c r="AK628" s="1">
        <v>0</v>
      </c>
      <c r="AL628" s="5">
        <v>0</v>
      </c>
      <c r="AM628" s="1">
        <v>1</v>
      </c>
      <c r="AN628" s="1">
        <v>1</v>
      </c>
      <c r="AO628" s="1">
        <v>0</v>
      </c>
      <c r="AP628" s="1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0</v>
      </c>
      <c r="AV628" s="3">
        <v>0</v>
      </c>
      <c r="AW628" s="3">
        <v>0</v>
      </c>
      <c r="AX628" s="3">
        <v>0</v>
      </c>
      <c r="AY628" s="3">
        <v>1</v>
      </c>
      <c r="AZ628" s="3">
        <v>0</v>
      </c>
      <c r="BA628" s="3">
        <v>0</v>
      </c>
      <c r="BB628" s="3">
        <v>0</v>
      </c>
      <c r="BC628" s="1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0</v>
      </c>
      <c r="BL628" s="3">
        <v>0</v>
      </c>
      <c r="BM628" s="3">
        <v>0</v>
      </c>
      <c r="BN628" s="5">
        <f t="shared" ref="BN628:BN663" si="21">SUM(AQ628:BM628)</f>
        <v>1</v>
      </c>
      <c r="BO628" s="3">
        <v>0</v>
      </c>
      <c r="BP628" s="3"/>
      <c r="BQ628" s="3"/>
      <c r="BR628" s="3">
        <v>0</v>
      </c>
      <c r="BS628" s="3"/>
      <c r="BT628" s="3" t="s">
        <v>305</v>
      </c>
      <c r="BU628" s="3">
        <v>0</v>
      </c>
      <c r="BV628" s="3"/>
    </row>
    <row r="629" spans="1:74" x14ac:dyDescent="0.25">
      <c r="A629" s="3" t="s">
        <v>66</v>
      </c>
      <c r="B629" s="1" t="s">
        <v>94</v>
      </c>
      <c r="C629" s="1" t="s">
        <v>59</v>
      </c>
      <c r="D629" s="1" t="s">
        <v>77</v>
      </c>
      <c r="E629" s="1" t="s">
        <v>2854</v>
      </c>
      <c r="F629" s="1" t="s">
        <v>2467</v>
      </c>
      <c r="G629" s="1" t="s">
        <v>2475</v>
      </c>
      <c r="H629" s="2" t="s">
        <v>2478</v>
      </c>
      <c r="I629" s="1" t="s">
        <v>2154</v>
      </c>
      <c r="L629" s="1">
        <v>0</v>
      </c>
      <c r="M629" s="1">
        <v>0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f t="shared" si="20"/>
        <v>1</v>
      </c>
      <c r="U629" s="3" t="s">
        <v>67</v>
      </c>
      <c r="V629" s="3">
        <v>50</v>
      </c>
      <c r="W629" s="3" t="s">
        <v>203</v>
      </c>
      <c r="X629" s="3">
        <v>9</v>
      </c>
      <c r="Y629" s="3" t="s">
        <v>103</v>
      </c>
      <c r="Z629" s="3" t="s">
        <v>421</v>
      </c>
      <c r="AA629" s="3" t="s">
        <v>120</v>
      </c>
      <c r="AB629" s="3" t="s">
        <v>120</v>
      </c>
      <c r="AC629" s="3" t="s">
        <v>73</v>
      </c>
      <c r="AD629" s="3" t="s">
        <v>74</v>
      </c>
      <c r="AE629" s="3">
        <v>0</v>
      </c>
      <c r="AF629" s="4"/>
      <c r="AG629" s="1" t="s">
        <v>212</v>
      </c>
      <c r="AH629" s="3">
        <v>1</v>
      </c>
      <c r="AI629" s="1">
        <v>0</v>
      </c>
      <c r="AJ629" s="3">
        <v>0</v>
      </c>
      <c r="AK629" s="1">
        <v>1</v>
      </c>
      <c r="AL629" s="5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1</v>
      </c>
      <c r="BB629" s="1">
        <v>1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5">
        <f t="shared" si="21"/>
        <v>2</v>
      </c>
      <c r="BO629" s="1">
        <v>0</v>
      </c>
      <c r="BR629" s="1">
        <v>0</v>
      </c>
      <c r="BS629" s="4">
        <v>70</v>
      </c>
      <c r="BT629" s="1" t="s">
        <v>114</v>
      </c>
      <c r="BV629" s="5"/>
    </row>
    <row r="630" spans="1:74" x14ac:dyDescent="0.25">
      <c r="A630" s="3" t="s">
        <v>66</v>
      </c>
      <c r="B630" s="1" t="s">
        <v>94</v>
      </c>
      <c r="C630" s="1" t="s">
        <v>59</v>
      </c>
      <c r="D630" s="1" t="s">
        <v>77</v>
      </c>
      <c r="E630" s="1" t="s">
        <v>2854</v>
      </c>
      <c r="F630" s="1" t="s">
        <v>2467</v>
      </c>
      <c r="G630" s="1" t="s">
        <v>2475</v>
      </c>
      <c r="H630" s="2" t="s">
        <v>2479</v>
      </c>
      <c r="I630" s="1" t="s">
        <v>2154</v>
      </c>
      <c r="K630" s="1" t="s">
        <v>2480</v>
      </c>
      <c r="L630" s="1">
        <v>1</v>
      </c>
      <c r="M630" s="1">
        <v>1</v>
      </c>
      <c r="N630" s="1">
        <v>0</v>
      </c>
      <c r="O630" s="1">
        <v>0</v>
      </c>
      <c r="P630" s="1">
        <v>1</v>
      </c>
      <c r="Q630" s="1">
        <v>0</v>
      </c>
      <c r="R630" s="1">
        <v>0</v>
      </c>
      <c r="S630" s="1">
        <v>0</v>
      </c>
      <c r="T630" s="1">
        <f t="shared" si="20"/>
        <v>3</v>
      </c>
      <c r="U630" s="3" t="s">
        <v>81</v>
      </c>
      <c r="V630" s="3">
        <v>75</v>
      </c>
      <c r="W630" s="3" t="s">
        <v>203</v>
      </c>
      <c r="X630" s="3">
        <v>10</v>
      </c>
      <c r="Y630" s="3" t="s">
        <v>103</v>
      </c>
      <c r="Z630" s="3" t="s">
        <v>104</v>
      </c>
      <c r="AA630" s="3" t="s">
        <v>120</v>
      </c>
      <c r="AB630" s="3" t="s">
        <v>120</v>
      </c>
      <c r="AC630" s="3" t="s">
        <v>73</v>
      </c>
      <c r="AD630" s="3" t="s">
        <v>74</v>
      </c>
      <c r="AE630" s="3">
        <v>0</v>
      </c>
      <c r="AF630" s="4"/>
      <c r="AG630" s="1" t="s">
        <v>188</v>
      </c>
      <c r="AH630" s="3">
        <v>1</v>
      </c>
      <c r="AI630" s="1">
        <v>0</v>
      </c>
      <c r="AJ630" s="3">
        <v>0</v>
      </c>
      <c r="AK630" s="1">
        <v>0</v>
      </c>
      <c r="AL630" s="5">
        <v>0</v>
      </c>
      <c r="AM630" s="1">
        <v>1</v>
      </c>
      <c r="AN630" s="1">
        <v>1</v>
      </c>
      <c r="AO630" s="1">
        <v>1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1</v>
      </c>
      <c r="AZ630" s="1">
        <v>0</v>
      </c>
      <c r="BA630" s="1">
        <v>0</v>
      </c>
      <c r="BB630" s="1">
        <v>0</v>
      </c>
      <c r="BC630" s="1">
        <v>1</v>
      </c>
      <c r="BD630" s="1">
        <v>0</v>
      </c>
      <c r="BE630" s="1">
        <v>0</v>
      </c>
      <c r="BF630" s="1">
        <v>0</v>
      </c>
      <c r="BG630" s="1">
        <v>1</v>
      </c>
      <c r="BH630" s="1">
        <v>1</v>
      </c>
      <c r="BI630" s="1">
        <v>1</v>
      </c>
      <c r="BJ630" s="1">
        <v>0</v>
      </c>
      <c r="BK630" s="1">
        <v>0</v>
      </c>
      <c r="BL630" s="1">
        <v>0</v>
      </c>
      <c r="BM630" s="1">
        <v>0</v>
      </c>
      <c r="BN630" s="5">
        <f t="shared" si="21"/>
        <v>5</v>
      </c>
      <c r="BO630" s="1">
        <v>0</v>
      </c>
      <c r="BR630" s="1">
        <v>0</v>
      </c>
      <c r="BT630" s="1" t="s">
        <v>108</v>
      </c>
      <c r="BV630" s="5"/>
    </row>
    <row r="631" spans="1:74" x14ac:dyDescent="0.25">
      <c r="A631" s="3" t="s">
        <v>66</v>
      </c>
      <c r="B631" s="1" t="s">
        <v>94</v>
      </c>
      <c r="C631" s="1" t="s">
        <v>59</v>
      </c>
      <c r="D631" s="1" t="s">
        <v>77</v>
      </c>
      <c r="E631" s="1" t="s">
        <v>2854</v>
      </c>
      <c r="F631" s="1" t="s">
        <v>2467</v>
      </c>
      <c r="G631" s="1" t="s">
        <v>2475</v>
      </c>
      <c r="H631" s="2" t="s">
        <v>2481</v>
      </c>
      <c r="I631" s="1" t="s">
        <v>1465</v>
      </c>
      <c r="J631" s="1" t="s">
        <v>2482</v>
      </c>
      <c r="K631" s="1" t="s">
        <v>2483</v>
      </c>
      <c r="L631" s="1">
        <v>1</v>
      </c>
      <c r="M631" s="1">
        <v>1</v>
      </c>
      <c r="N631" s="1">
        <v>1</v>
      </c>
      <c r="O631" s="1">
        <v>0</v>
      </c>
      <c r="P631" s="1">
        <v>0</v>
      </c>
      <c r="Q631" s="1">
        <v>1</v>
      </c>
      <c r="R631" s="1">
        <v>1</v>
      </c>
      <c r="S631" s="1">
        <v>0</v>
      </c>
      <c r="T631" s="1">
        <f t="shared" si="20"/>
        <v>5</v>
      </c>
      <c r="U631" s="3" t="s">
        <v>81</v>
      </c>
      <c r="V631" s="3">
        <v>100</v>
      </c>
      <c r="W631" s="3" t="s">
        <v>68</v>
      </c>
      <c r="X631" s="3">
        <v>35</v>
      </c>
      <c r="Y631" s="3" t="s">
        <v>103</v>
      </c>
      <c r="Z631" s="3" t="s">
        <v>421</v>
      </c>
      <c r="AA631" s="3" t="s">
        <v>120</v>
      </c>
      <c r="AB631" s="3" t="s">
        <v>120</v>
      </c>
      <c r="AC631" s="3" t="s">
        <v>73</v>
      </c>
      <c r="AD631" s="3" t="s">
        <v>74</v>
      </c>
      <c r="AE631" s="3">
        <v>1</v>
      </c>
      <c r="AF631" s="4"/>
      <c r="AG631" s="1" t="s">
        <v>188</v>
      </c>
      <c r="AH631" s="3">
        <v>1</v>
      </c>
      <c r="AI631" s="1">
        <v>0</v>
      </c>
      <c r="AJ631" s="3">
        <v>0</v>
      </c>
      <c r="AK631" s="1">
        <v>1</v>
      </c>
      <c r="AL631" s="5">
        <v>1</v>
      </c>
      <c r="AM631" s="1">
        <v>1</v>
      </c>
      <c r="AN631" s="1">
        <v>1</v>
      </c>
      <c r="AO631" s="1">
        <v>1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5">
        <v>1</v>
      </c>
      <c r="AV631" s="1">
        <v>1</v>
      </c>
      <c r="AW631" s="1">
        <v>1</v>
      </c>
      <c r="AX631" s="1">
        <v>0</v>
      </c>
      <c r="AY631" s="1">
        <v>1</v>
      </c>
      <c r="AZ631" s="1">
        <v>0</v>
      </c>
      <c r="BA631" s="1">
        <v>1</v>
      </c>
      <c r="BB631" s="1">
        <v>0</v>
      </c>
      <c r="BC631" s="1">
        <v>1</v>
      </c>
      <c r="BD631" s="1">
        <v>1</v>
      </c>
      <c r="BE631" s="1">
        <v>1</v>
      </c>
      <c r="BF631" s="1">
        <v>1</v>
      </c>
      <c r="BG631" s="1">
        <v>1</v>
      </c>
      <c r="BH631" s="1">
        <v>1</v>
      </c>
      <c r="BI631" s="1">
        <v>1</v>
      </c>
      <c r="BJ631" s="1">
        <v>1</v>
      </c>
      <c r="BK631" s="1">
        <v>1</v>
      </c>
      <c r="BL631" s="1">
        <v>0</v>
      </c>
      <c r="BM631" s="1">
        <v>0</v>
      </c>
      <c r="BN631" s="5">
        <f t="shared" si="21"/>
        <v>14</v>
      </c>
      <c r="BO631" s="1">
        <v>0</v>
      </c>
      <c r="BR631" s="1">
        <v>0</v>
      </c>
      <c r="BS631" s="4" t="s">
        <v>3137</v>
      </c>
      <c r="BT631" s="1" t="s">
        <v>114</v>
      </c>
      <c r="BV631" s="5"/>
    </row>
    <row r="632" spans="1:74" x14ac:dyDescent="0.25">
      <c r="A632" s="3" t="s">
        <v>66</v>
      </c>
      <c r="B632" s="1" t="s">
        <v>94</v>
      </c>
      <c r="C632" s="1" t="s">
        <v>59</v>
      </c>
      <c r="D632" s="1" t="s">
        <v>77</v>
      </c>
      <c r="E632" s="1" t="s">
        <v>2854</v>
      </c>
      <c r="F632" s="1" t="s">
        <v>2467</v>
      </c>
      <c r="G632" s="1" t="s">
        <v>2475</v>
      </c>
      <c r="H632" s="2" t="s">
        <v>2484</v>
      </c>
      <c r="I632" s="1" t="s">
        <v>1965</v>
      </c>
      <c r="J632" s="1" t="s">
        <v>2485</v>
      </c>
      <c r="K632" s="1" t="s">
        <v>2486</v>
      </c>
      <c r="L632" s="1">
        <v>1</v>
      </c>
      <c r="M632" s="1">
        <v>1</v>
      </c>
      <c r="N632" s="1">
        <v>0</v>
      </c>
      <c r="O632" s="1">
        <v>0</v>
      </c>
      <c r="P632" s="1">
        <v>1</v>
      </c>
      <c r="Q632" s="1">
        <v>1</v>
      </c>
      <c r="R632" s="1">
        <v>0</v>
      </c>
      <c r="S632" s="1">
        <v>0</v>
      </c>
      <c r="T632" s="1">
        <f t="shared" si="20"/>
        <v>4</v>
      </c>
      <c r="U632" s="3" t="s">
        <v>91</v>
      </c>
      <c r="V632" s="3">
        <v>216</v>
      </c>
      <c r="W632" s="3" t="s">
        <v>102</v>
      </c>
      <c r="X632" s="3">
        <v>13</v>
      </c>
      <c r="Y632" s="3" t="s">
        <v>103</v>
      </c>
      <c r="Z632" s="3" t="s">
        <v>104</v>
      </c>
      <c r="AA632" s="3" t="s">
        <v>120</v>
      </c>
      <c r="AB632" s="3" t="s">
        <v>120</v>
      </c>
      <c r="AC632" s="3" t="s">
        <v>73</v>
      </c>
      <c r="AD632" s="3" t="s">
        <v>74</v>
      </c>
      <c r="AE632" s="3">
        <v>0</v>
      </c>
      <c r="AF632" s="4"/>
      <c r="AG632" s="1" t="s">
        <v>188</v>
      </c>
      <c r="AH632" s="3">
        <v>1</v>
      </c>
      <c r="AI632" s="1">
        <v>0</v>
      </c>
      <c r="AJ632" s="3">
        <v>1</v>
      </c>
      <c r="AK632" s="1">
        <v>0</v>
      </c>
      <c r="AL632" s="5">
        <v>0</v>
      </c>
      <c r="AM632" s="1">
        <v>1</v>
      </c>
      <c r="AN632" s="1">
        <v>1</v>
      </c>
      <c r="AO632" s="1">
        <v>1</v>
      </c>
      <c r="AP632" s="1">
        <v>1</v>
      </c>
      <c r="AQ632" s="1">
        <v>1</v>
      </c>
      <c r="AR632" s="1">
        <v>1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1</v>
      </c>
      <c r="BA632" s="1">
        <v>0</v>
      </c>
      <c r="BB632" s="1">
        <v>0</v>
      </c>
      <c r="BC632" s="1">
        <v>0</v>
      </c>
      <c r="BD632" s="1">
        <v>0</v>
      </c>
      <c r="BE632" s="1">
        <v>1</v>
      </c>
      <c r="BF632" s="1">
        <v>0</v>
      </c>
      <c r="BG632" s="1">
        <v>0</v>
      </c>
      <c r="BH632" s="1">
        <v>1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5">
        <f t="shared" si="21"/>
        <v>5</v>
      </c>
      <c r="BO632" s="1">
        <v>0</v>
      </c>
      <c r="BR632" s="1">
        <v>0</v>
      </c>
      <c r="BS632" s="4" t="s">
        <v>1676</v>
      </c>
      <c r="BV632" s="5"/>
    </row>
    <row r="633" spans="1:74" x14ac:dyDescent="0.25">
      <c r="A633" s="3" t="s">
        <v>66</v>
      </c>
      <c r="B633" s="1" t="s">
        <v>94</v>
      </c>
      <c r="C633" s="1" t="s">
        <v>59</v>
      </c>
      <c r="D633" s="1" t="s">
        <v>77</v>
      </c>
      <c r="E633" s="1" t="s">
        <v>2854</v>
      </c>
      <c r="F633" s="1" t="s">
        <v>2467</v>
      </c>
      <c r="G633" s="1" t="s">
        <v>2475</v>
      </c>
      <c r="H633" s="2" t="s">
        <v>2487</v>
      </c>
      <c r="I633" s="1" t="s">
        <v>195</v>
      </c>
      <c r="J633" s="1" t="s">
        <v>2488</v>
      </c>
      <c r="K633" s="1" t="s">
        <v>2489</v>
      </c>
      <c r="L633" s="1">
        <v>1</v>
      </c>
      <c r="M633" s="1">
        <v>1</v>
      </c>
      <c r="N633" s="1">
        <v>1</v>
      </c>
      <c r="O633" s="1">
        <v>0</v>
      </c>
      <c r="P633" s="1">
        <v>0</v>
      </c>
      <c r="Q633" s="1">
        <v>1</v>
      </c>
      <c r="R633" s="1">
        <v>0</v>
      </c>
      <c r="S633" s="1">
        <v>0</v>
      </c>
      <c r="T633" s="1">
        <f t="shared" si="20"/>
        <v>4</v>
      </c>
      <c r="U633" s="3" t="s">
        <v>91</v>
      </c>
      <c r="V633" s="3">
        <v>118</v>
      </c>
      <c r="W633" s="3" t="s">
        <v>102</v>
      </c>
      <c r="X633" s="3">
        <v>23</v>
      </c>
      <c r="Y633" s="3" t="s">
        <v>103</v>
      </c>
      <c r="Z633" s="3" t="s">
        <v>421</v>
      </c>
      <c r="AA633" s="3" t="s">
        <v>120</v>
      </c>
      <c r="AB633" s="3" t="s">
        <v>120</v>
      </c>
      <c r="AC633" s="3" t="s">
        <v>73</v>
      </c>
      <c r="AD633" s="3" t="s">
        <v>74</v>
      </c>
      <c r="AE633" s="3">
        <v>0</v>
      </c>
      <c r="AF633" s="4"/>
      <c r="AG633" s="1" t="s">
        <v>188</v>
      </c>
      <c r="AH633" s="3">
        <v>1</v>
      </c>
      <c r="AI633" s="1">
        <v>0</v>
      </c>
      <c r="AJ633" s="3">
        <v>0</v>
      </c>
      <c r="AK633" s="1">
        <v>1</v>
      </c>
      <c r="AL633" s="5">
        <v>0</v>
      </c>
      <c r="AM633" s="1">
        <v>0</v>
      </c>
      <c r="AN633" s="1">
        <v>0</v>
      </c>
      <c r="AO633" s="1">
        <v>1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5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1</v>
      </c>
      <c r="BB633" s="1">
        <v>0</v>
      </c>
      <c r="BC633" s="1">
        <v>0</v>
      </c>
      <c r="BD633" s="1">
        <v>1</v>
      </c>
      <c r="BE633" s="1">
        <v>0</v>
      </c>
      <c r="BF633" s="1">
        <v>1</v>
      </c>
      <c r="BG633" s="1">
        <v>1</v>
      </c>
      <c r="BH633" s="1">
        <v>1</v>
      </c>
      <c r="BI633" s="1">
        <v>1</v>
      </c>
      <c r="BJ633" s="1">
        <v>0</v>
      </c>
      <c r="BK633" s="1">
        <v>0</v>
      </c>
      <c r="BL633" s="1">
        <v>0</v>
      </c>
      <c r="BM633" s="1">
        <v>0</v>
      </c>
      <c r="BN633" s="5">
        <f t="shared" si="21"/>
        <v>6</v>
      </c>
      <c r="BO633" s="1">
        <v>0</v>
      </c>
      <c r="BR633" s="1">
        <v>0</v>
      </c>
      <c r="BS633" s="4" t="s">
        <v>2490</v>
      </c>
      <c r="BV633" s="5"/>
    </row>
    <row r="634" spans="1:74" x14ac:dyDescent="0.25">
      <c r="A634" s="3" t="s">
        <v>66</v>
      </c>
      <c r="B634" s="1" t="s">
        <v>94</v>
      </c>
      <c r="C634" s="1" t="s">
        <v>59</v>
      </c>
      <c r="D634" s="1" t="s">
        <v>77</v>
      </c>
      <c r="E634" s="1" t="s">
        <v>2854</v>
      </c>
      <c r="F634" s="1" t="s">
        <v>2467</v>
      </c>
      <c r="G634" s="1" t="s">
        <v>2475</v>
      </c>
      <c r="H634" s="2" t="s">
        <v>2491</v>
      </c>
      <c r="I634" s="1" t="s">
        <v>1465</v>
      </c>
      <c r="J634" s="1" t="s">
        <v>2492</v>
      </c>
      <c r="K634" s="1" t="s">
        <v>2493</v>
      </c>
      <c r="L634" s="1">
        <v>1</v>
      </c>
      <c r="M634" s="1">
        <v>1</v>
      </c>
      <c r="N634" s="1">
        <v>0</v>
      </c>
      <c r="O634" s="1">
        <v>0</v>
      </c>
      <c r="P634" s="1">
        <v>1</v>
      </c>
      <c r="Q634" s="1">
        <v>0</v>
      </c>
      <c r="R634" s="1">
        <v>0</v>
      </c>
      <c r="S634" s="1">
        <v>0</v>
      </c>
      <c r="T634" s="1">
        <f t="shared" si="20"/>
        <v>3</v>
      </c>
      <c r="U634" s="3" t="s">
        <v>101</v>
      </c>
      <c r="V634" s="3">
        <v>15</v>
      </c>
      <c r="W634" s="3" t="s">
        <v>102</v>
      </c>
      <c r="X634" s="3">
        <v>18</v>
      </c>
      <c r="Y634" s="3" t="s">
        <v>103</v>
      </c>
      <c r="Z634" s="3" t="s">
        <v>104</v>
      </c>
      <c r="AA634" s="3" t="s">
        <v>120</v>
      </c>
      <c r="AB634" s="3" t="s">
        <v>120</v>
      </c>
      <c r="AC634" s="3" t="s">
        <v>73</v>
      </c>
      <c r="AD634" s="3" t="s">
        <v>74</v>
      </c>
      <c r="AE634" s="3">
        <v>0</v>
      </c>
      <c r="AF634" s="4"/>
      <c r="AG634" s="1" t="s">
        <v>188</v>
      </c>
      <c r="AH634" s="3">
        <v>1</v>
      </c>
      <c r="AI634" s="1">
        <v>0</v>
      </c>
      <c r="AJ634" s="3">
        <v>0</v>
      </c>
      <c r="AK634" s="1">
        <v>0</v>
      </c>
      <c r="AL634" s="5">
        <v>0</v>
      </c>
      <c r="AM634" s="1">
        <v>0</v>
      </c>
      <c r="AN634" s="1">
        <v>0</v>
      </c>
      <c r="AO634" s="1">
        <v>1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5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1</v>
      </c>
      <c r="BD634" s="1">
        <v>1</v>
      </c>
      <c r="BE634" s="1">
        <v>1</v>
      </c>
      <c r="BF634" s="1">
        <v>1</v>
      </c>
      <c r="BG634" s="1">
        <v>0</v>
      </c>
      <c r="BH634" s="1">
        <v>1</v>
      </c>
      <c r="BI634" s="1">
        <v>1</v>
      </c>
      <c r="BJ634" s="1">
        <v>0</v>
      </c>
      <c r="BK634" s="1">
        <v>0</v>
      </c>
      <c r="BL634" s="1">
        <v>0</v>
      </c>
      <c r="BM634" s="1">
        <v>0</v>
      </c>
      <c r="BN634" s="5">
        <f t="shared" si="21"/>
        <v>6</v>
      </c>
      <c r="BO634" s="1">
        <v>0</v>
      </c>
      <c r="BR634" s="1">
        <v>0</v>
      </c>
      <c r="BS634" s="4">
        <v>29</v>
      </c>
      <c r="BT634" s="1" t="s">
        <v>114</v>
      </c>
      <c r="BV634" s="5"/>
    </row>
    <row r="635" spans="1:74" x14ac:dyDescent="0.25">
      <c r="A635" s="3" t="s">
        <v>66</v>
      </c>
      <c r="B635" s="1" t="s">
        <v>94</v>
      </c>
      <c r="C635" s="1" t="s">
        <v>59</v>
      </c>
      <c r="D635" s="1" t="s">
        <v>77</v>
      </c>
      <c r="E635" s="1" t="s">
        <v>2854</v>
      </c>
      <c r="F635" s="1" t="s">
        <v>2467</v>
      </c>
      <c r="G635" s="1" t="s">
        <v>2475</v>
      </c>
      <c r="H635" s="2" t="s">
        <v>2494</v>
      </c>
      <c r="I635" s="1" t="s">
        <v>1465</v>
      </c>
      <c r="K635" s="1" t="s">
        <v>2495</v>
      </c>
      <c r="L635" s="1">
        <v>1</v>
      </c>
      <c r="M635" s="1">
        <v>1</v>
      </c>
      <c r="N635" s="1">
        <v>0</v>
      </c>
      <c r="O635" s="1">
        <v>0</v>
      </c>
      <c r="P635" s="1">
        <v>1</v>
      </c>
      <c r="Q635" s="1">
        <v>1</v>
      </c>
      <c r="R635" s="1">
        <v>0</v>
      </c>
      <c r="S635" s="1">
        <v>0</v>
      </c>
      <c r="T635" s="1">
        <f t="shared" si="20"/>
        <v>4</v>
      </c>
      <c r="U635" s="3" t="s">
        <v>81</v>
      </c>
      <c r="V635" s="3">
        <v>73</v>
      </c>
      <c r="W635" s="3" t="s">
        <v>102</v>
      </c>
      <c r="X635" s="3">
        <v>11</v>
      </c>
      <c r="Y635" s="3" t="s">
        <v>103</v>
      </c>
      <c r="Z635" s="3" t="s">
        <v>104</v>
      </c>
      <c r="AA635" s="3" t="s">
        <v>120</v>
      </c>
      <c r="AB635" s="3" t="s">
        <v>120</v>
      </c>
      <c r="AC635" s="3" t="s">
        <v>73</v>
      </c>
      <c r="AD635" s="3" t="s">
        <v>74</v>
      </c>
      <c r="AE635" s="3">
        <v>0</v>
      </c>
      <c r="AF635" s="4"/>
      <c r="AG635" s="1"/>
      <c r="AH635" s="3">
        <v>1</v>
      </c>
      <c r="AI635" s="1">
        <v>0</v>
      </c>
      <c r="AJ635" s="3">
        <v>0</v>
      </c>
      <c r="AK635" s="1">
        <v>0</v>
      </c>
      <c r="AL635" s="5">
        <v>0</v>
      </c>
      <c r="AM635" s="1">
        <v>1</v>
      </c>
      <c r="AN635" s="1">
        <v>1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5">
        <v>0</v>
      </c>
      <c r="AV635" s="1">
        <v>0</v>
      </c>
      <c r="AW635" s="1">
        <v>0</v>
      </c>
      <c r="AX635" s="1">
        <v>0</v>
      </c>
      <c r="AY635" s="1">
        <v>1</v>
      </c>
      <c r="AZ635" s="1">
        <v>1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5">
        <f t="shared" si="21"/>
        <v>2</v>
      </c>
      <c r="BO635" s="1">
        <v>0</v>
      </c>
      <c r="BR635" s="1">
        <v>0</v>
      </c>
      <c r="BT635" s="1" t="s">
        <v>108</v>
      </c>
      <c r="BV635" s="5"/>
    </row>
    <row r="636" spans="1:74" x14ac:dyDescent="0.25">
      <c r="A636" s="3" t="s">
        <v>66</v>
      </c>
      <c r="B636" s="1" t="s">
        <v>94</v>
      </c>
      <c r="C636" s="1" t="s">
        <v>59</v>
      </c>
      <c r="D636" s="1" t="s">
        <v>77</v>
      </c>
      <c r="E636" s="1" t="s">
        <v>2854</v>
      </c>
      <c r="F636" s="1" t="s">
        <v>2467</v>
      </c>
      <c r="G636" s="1" t="s">
        <v>2475</v>
      </c>
      <c r="H636" s="2" t="s">
        <v>2496</v>
      </c>
      <c r="I636" s="1" t="s">
        <v>2497</v>
      </c>
      <c r="J636" s="1" t="s">
        <v>2498</v>
      </c>
      <c r="K636" s="1" t="s">
        <v>2499</v>
      </c>
      <c r="L636" s="1">
        <v>1</v>
      </c>
      <c r="M636" s="1">
        <v>1</v>
      </c>
      <c r="N636" s="1">
        <v>1</v>
      </c>
      <c r="O636" s="1">
        <v>0</v>
      </c>
      <c r="P636" s="1">
        <v>0</v>
      </c>
      <c r="Q636" s="1">
        <v>1</v>
      </c>
      <c r="R636" s="1">
        <v>0</v>
      </c>
      <c r="S636" s="1">
        <v>0</v>
      </c>
      <c r="T636" s="1">
        <f t="shared" si="20"/>
        <v>4</v>
      </c>
      <c r="U636" s="3" t="s">
        <v>91</v>
      </c>
      <c r="V636" s="3">
        <v>110</v>
      </c>
      <c r="W636" s="3" t="s">
        <v>102</v>
      </c>
      <c r="X636" s="3">
        <v>16</v>
      </c>
      <c r="Y636" s="3" t="s">
        <v>103</v>
      </c>
      <c r="Z636" s="3" t="s">
        <v>421</v>
      </c>
      <c r="AA636" s="3" t="s">
        <v>120</v>
      </c>
      <c r="AB636" s="3" t="s">
        <v>120</v>
      </c>
      <c r="AC636" s="3" t="s">
        <v>73</v>
      </c>
      <c r="AD636" s="3" t="s">
        <v>74</v>
      </c>
      <c r="AE636" s="3">
        <v>0</v>
      </c>
      <c r="AF636" s="4"/>
      <c r="AG636" s="1" t="s">
        <v>188</v>
      </c>
      <c r="AH636" s="3">
        <v>1</v>
      </c>
      <c r="AI636" s="1">
        <v>0</v>
      </c>
      <c r="AJ636" s="3">
        <v>0</v>
      </c>
      <c r="AK636" s="1">
        <v>1</v>
      </c>
      <c r="AL636" s="5">
        <v>1</v>
      </c>
      <c r="AM636" s="1">
        <v>1</v>
      </c>
      <c r="AN636" s="1">
        <v>1</v>
      </c>
      <c r="AO636" s="1">
        <v>1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5">
        <v>1</v>
      </c>
      <c r="AV636" s="1">
        <v>0</v>
      </c>
      <c r="AW636" s="1">
        <v>0</v>
      </c>
      <c r="AX636" s="1">
        <v>1</v>
      </c>
      <c r="AY636" s="1">
        <v>0</v>
      </c>
      <c r="AZ636" s="1">
        <v>1</v>
      </c>
      <c r="BA636" s="1">
        <v>0</v>
      </c>
      <c r="BB636" s="1">
        <v>1</v>
      </c>
      <c r="BC636" s="1">
        <v>1</v>
      </c>
      <c r="BD636" s="1">
        <v>1</v>
      </c>
      <c r="BE636" s="1">
        <v>1</v>
      </c>
      <c r="BF636" s="1">
        <v>1</v>
      </c>
      <c r="BG636" s="1">
        <v>1</v>
      </c>
      <c r="BH636" s="1">
        <v>1</v>
      </c>
      <c r="BI636" s="1">
        <v>1</v>
      </c>
      <c r="BJ636" s="1">
        <v>0</v>
      </c>
      <c r="BK636" s="1">
        <v>1</v>
      </c>
      <c r="BL636" s="1">
        <v>0</v>
      </c>
      <c r="BM636" s="1">
        <v>0</v>
      </c>
      <c r="BN636" s="5">
        <f t="shared" si="21"/>
        <v>12</v>
      </c>
      <c r="BO636" s="1">
        <v>0</v>
      </c>
      <c r="BR636" s="1">
        <v>0</v>
      </c>
      <c r="BS636" s="4" t="s">
        <v>2500</v>
      </c>
      <c r="BT636" s="1" t="s">
        <v>114</v>
      </c>
      <c r="BV636" s="5"/>
    </row>
    <row r="637" spans="1:74" x14ac:dyDescent="0.25">
      <c r="A637" s="3" t="s">
        <v>66</v>
      </c>
      <c r="B637" s="1" t="s">
        <v>94</v>
      </c>
      <c r="C637" s="1" t="s">
        <v>59</v>
      </c>
      <c r="D637" s="1" t="s">
        <v>77</v>
      </c>
      <c r="E637" s="1" t="s">
        <v>2854</v>
      </c>
      <c r="F637" s="1" t="s">
        <v>2467</v>
      </c>
      <c r="G637" s="1" t="s">
        <v>2475</v>
      </c>
      <c r="H637" s="2" t="s">
        <v>2501</v>
      </c>
      <c r="I637" s="1" t="s">
        <v>3087</v>
      </c>
      <c r="J637" s="1" t="s">
        <v>2485</v>
      </c>
      <c r="K637" s="1" t="s">
        <v>2502</v>
      </c>
      <c r="L637" s="1">
        <v>0</v>
      </c>
      <c r="M637" s="1">
        <v>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f t="shared" si="20"/>
        <v>1</v>
      </c>
      <c r="U637" s="3" t="s">
        <v>81</v>
      </c>
      <c r="V637" s="3">
        <v>100</v>
      </c>
      <c r="W637" s="3" t="s">
        <v>68</v>
      </c>
      <c r="X637" s="3">
        <v>28.5</v>
      </c>
      <c r="Y637" s="3" t="s">
        <v>103</v>
      </c>
      <c r="Z637" s="3" t="s">
        <v>1508</v>
      </c>
      <c r="AA637" s="3" t="s">
        <v>120</v>
      </c>
      <c r="AB637" s="3" t="s">
        <v>120</v>
      </c>
      <c r="AC637" s="3" t="s">
        <v>73</v>
      </c>
      <c r="AD637" s="3" t="s">
        <v>74</v>
      </c>
      <c r="AE637" s="3">
        <v>0</v>
      </c>
      <c r="AF637" s="4"/>
      <c r="AG637" s="1" t="s">
        <v>188</v>
      </c>
      <c r="AH637" s="3">
        <v>1</v>
      </c>
      <c r="AI637" s="1">
        <v>0</v>
      </c>
      <c r="AJ637" s="3">
        <v>1</v>
      </c>
      <c r="AK637" s="1">
        <v>0</v>
      </c>
      <c r="AL637" s="5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1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5">
        <f t="shared" si="21"/>
        <v>1</v>
      </c>
      <c r="BO637" s="1">
        <v>0</v>
      </c>
      <c r="BR637" s="1">
        <v>0</v>
      </c>
      <c r="BS637" s="4">
        <v>78</v>
      </c>
      <c r="BV637" s="5"/>
    </row>
    <row r="638" spans="1:74" x14ac:dyDescent="0.25">
      <c r="A638" s="3" t="s">
        <v>66</v>
      </c>
      <c r="B638" s="1" t="s">
        <v>94</v>
      </c>
      <c r="C638" s="1" t="s">
        <v>59</v>
      </c>
      <c r="D638" s="1" t="s">
        <v>77</v>
      </c>
      <c r="E638" s="1" t="s">
        <v>2854</v>
      </c>
      <c r="F638" s="3" t="s">
        <v>2467</v>
      </c>
      <c r="G638" s="3" t="s">
        <v>2475</v>
      </c>
      <c r="H638" s="2" t="s">
        <v>2503</v>
      </c>
      <c r="I638" s="3" t="s">
        <v>2504</v>
      </c>
      <c r="J638" s="3"/>
      <c r="K638" s="3"/>
      <c r="L638" s="3">
        <v>1</v>
      </c>
      <c r="M638" s="3">
        <v>1</v>
      </c>
      <c r="N638" s="3">
        <v>1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1">
        <f t="shared" si="20"/>
        <v>3</v>
      </c>
      <c r="U638" s="3" t="s">
        <v>81</v>
      </c>
      <c r="V638" s="3">
        <v>66</v>
      </c>
      <c r="W638" s="3" t="s">
        <v>102</v>
      </c>
      <c r="X638" s="3"/>
      <c r="Y638" s="3" t="s">
        <v>103</v>
      </c>
      <c r="Z638" s="3" t="s">
        <v>104</v>
      </c>
      <c r="AA638" s="3" t="s">
        <v>120</v>
      </c>
      <c r="AB638" s="3" t="s">
        <v>120</v>
      </c>
      <c r="AC638" s="3" t="s">
        <v>73</v>
      </c>
      <c r="AD638" s="3" t="s">
        <v>74</v>
      </c>
      <c r="AE638" s="3">
        <v>0</v>
      </c>
      <c r="AF638" s="4"/>
      <c r="AG638" s="1" t="s">
        <v>188</v>
      </c>
      <c r="AH638" s="3">
        <v>1</v>
      </c>
      <c r="AI638" s="1">
        <v>0</v>
      </c>
      <c r="AJ638" s="3">
        <v>0</v>
      </c>
      <c r="AK638" s="1">
        <v>0</v>
      </c>
      <c r="AL638" s="5">
        <v>0</v>
      </c>
      <c r="AM638" s="1">
        <v>1</v>
      </c>
      <c r="AN638" s="1">
        <v>1</v>
      </c>
      <c r="AO638" s="1">
        <v>0</v>
      </c>
      <c r="AP638" s="1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1</v>
      </c>
      <c r="AY638" s="3">
        <v>0</v>
      </c>
      <c r="AZ638" s="3">
        <v>0</v>
      </c>
      <c r="BA638" s="3">
        <v>0</v>
      </c>
      <c r="BB638" s="3">
        <v>0</v>
      </c>
      <c r="BC638" s="1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0</v>
      </c>
      <c r="BM638" s="3">
        <v>0</v>
      </c>
      <c r="BN638" s="5">
        <f t="shared" si="21"/>
        <v>1</v>
      </c>
      <c r="BO638" s="3">
        <v>0</v>
      </c>
      <c r="BP638" s="3"/>
      <c r="BQ638" s="3"/>
      <c r="BR638" s="3">
        <v>0</v>
      </c>
      <c r="BS638" s="3"/>
      <c r="BT638" s="3" t="s">
        <v>305</v>
      </c>
      <c r="BU638" s="3">
        <v>0</v>
      </c>
      <c r="BV638" s="3"/>
    </row>
    <row r="639" spans="1:74" x14ac:dyDescent="0.25">
      <c r="A639" s="3" t="s">
        <v>66</v>
      </c>
      <c r="B639" s="1" t="s">
        <v>94</v>
      </c>
      <c r="C639" s="1" t="s">
        <v>59</v>
      </c>
      <c r="D639" s="1" t="s">
        <v>77</v>
      </c>
      <c r="E639" s="1" t="s">
        <v>2854</v>
      </c>
      <c r="F639" s="1" t="s">
        <v>2467</v>
      </c>
      <c r="G639" s="1" t="s">
        <v>2475</v>
      </c>
      <c r="H639" s="2" t="s">
        <v>3108</v>
      </c>
      <c r="I639" s="1" t="s">
        <v>3088</v>
      </c>
      <c r="K639" s="1" t="s">
        <v>2505</v>
      </c>
      <c r="L639" s="1">
        <v>0</v>
      </c>
      <c r="M639" s="1">
        <v>1</v>
      </c>
      <c r="N639" s="1">
        <v>0</v>
      </c>
      <c r="O639" s="1">
        <v>0</v>
      </c>
      <c r="P639" s="1">
        <v>1</v>
      </c>
      <c r="Q639" s="1">
        <v>0</v>
      </c>
      <c r="R639" s="1">
        <v>0</v>
      </c>
      <c r="S639" s="1">
        <v>0</v>
      </c>
      <c r="T639" s="1">
        <f t="shared" si="20"/>
        <v>2</v>
      </c>
      <c r="U639" s="3" t="s">
        <v>91</v>
      </c>
      <c r="V639" s="3">
        <v>224.84191000000001</v>
      </c>
      <c r="W639" s="3" t="s">
        <v>68</v>
      </c>
      <c r="X639" s="3">
        <v>28.5</v>
      </c>
      <c r="Y639" s="3" t="s">
        <v>103</v>
      </c>
      <c r="Z639" s="3" t="s">
        <v>1508</v>
      </c>
      <c r="AA639" s="3" t="s">
        <v>120</v>
      </c>
      <c r="AB639" s="3" t="s">
        <v>120</v>
      </c>
      <c r="AC639" s="3" t="s">
        <v>73</v>
      </c>
      <c r="AD639" s="3" t="s">
        <v>74</v>
      </c>
      <c r="AE639" s="3">
        <v>0</v>
      </c>
      <c r="AF639" s="4"/>
      <c r="AG639" s="1"/>
      <c r="AH639" s="3">
        <v>1</v>
      </c>
      <c r="AI639" s="1">
        <v>0</v>
      </c>
      <c r="AJ639" s="3">
        <v>1</v>
      </c>
      <c r="AK639" s="1">
        <v>0</v>
      </c>
      <c r="AL639" s="5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1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5">
        <f t="shared" si="21"/>
        <v>1</v>
      </c>
      <c r="BO639" s="1">
        <v>0</v>
      </c>
      <c r="BR639" s="1">
        <v>1</v>
      </c>
      <c r="BV639" s="5"/>
    </row>
    <row r="640" spans="1:74" x14ac:dyDescent="0.25">
      <c r="A640" s="3" t="s">
        <v>66</v>
      </c>
      <c r="B640" s="1" t="s">
        <v>94</v>
      </c>
      <c r="C640" s="1" t="s">
        <v>59</v>
      </c>
      <c r="D640" s="1" t="s">
        <v>77</v>
      </c>
      <c r="E640" s="1" t="s">
        <v>2854</v>
      </c>
      <c r="F640" s="3" t="s">
        <v>2467</v>
      </c>
      <c r="G640" s="3" t="s">
        <v>2475</v>
      </c>
      <c r="H640" s="2" t="s">
        <v>2506</v>
      </c>
      <c r="I640" s="3" t="s">
        <v>2504</v>
      </c>
      <c r="J640" s="3"/>
      <c r="K640" s="3"/>
      <c r="L640" s="3">
        <v>1</v>
      </c>
      <c r="M640" s="3">
        <v>1</v>
      </c>
      <c r="N640" s="3">
        <v>1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1">
        <f t="shared" si="20"/>
        <v>3</v>
      </c>
      <c r="U640" s="3" t="s">
        <v>81</v>
      </c>
      <c r="V640" s="3">
        <v>73</v>
      </c>
      <c r="W640" s="3" t="s">
        <v>102</v>
      </c>
      <c r="X640" s="3"/>
      <c r="Y640" s="3" t="s">
        <v>103</v>
      </c>
      <c r="Z640" s="3" t="s">
        <v>8</v>
      </c>
      <c r="AA640" s="3" t="s">
        <v>120</v>
      </c>
      <c r="AB640" s="3" t="s">
        <v>120</v>
      </c>
      <c r="AC640" s="3" t="s">
        <v>73</v>
      </c>
      <c r="AD640" s="3" t="s">
        <v>74</v>
      </c>
      <c r="AE640" s="3">
        <v>0</v>
      </c>
      <c r="AF640" s="4"/>
      <c r="AG640" s="1" t="s">
        <v>212</v>
      </c>
      <c r="AH640" s="3">
        <v>1</v>
      </c>
      <c r="AI640" s="1">
        <v>0</v>
      </c>
      <c r="AJ640" s="3">
        <v>0</v>
      </c>
      <c r="AK640" s="1">
        <v>0</v>
      </c>
      <c r="AL640" s="5">
        <v>1</v>
      </c>
      <c r="AM640" s="1">
        <v>1</v>
      </c>
      <c r="AN640" s="1">
        <v>0</v>
      </c>
      <c r="AO640" s="1">
        <v>0</v>
      </c>
      <c r="AP640" s="1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1</v>
      </c>
      <c r="AV640" s="3">
        <v>0</v>
      </c>
      <c r="AW640" s="3">
        <v>0</v>
      </c>
      <c r="AX640" s="3">
        <v>0</v>
      </c>
      <c r="AY640" s="3">
        <v>0</v>
      </c>
      <c r="AZ640" s="3">
        <v>1</v>
      </c>
      <c r="BA640" s="3">
        <v>0</v>
      </c>
      <c r="BB640" s="3">
        <v>0</v>
      </c>
      <c r="BC640" s="1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0</v>
      </c>
      <c r="BL640" s="3">
        <v>0</v>
      </c>
      <c r="BM640" s="3">
        <v>0</v>
      </c>
      <c r="BN640" s="5">
        <f t="shared" si="21"/>
        <v>2</v>
      </c>
      <c r="BO640" s="3">
        <v>1</v>
      </c>
      <c r="BP640" s="1">
        <v>1</v>
      </c>
      <c r="BR640" s="3">
        <v>0</v>
      </c>
      <c r="BS640" s="3"/>
      <c r="BT640" s="3" t="s">
        <v>305</v>
      </c>
      <c r="BU640" s="3">
        <v>0</v>
      </c>
      <c r="BV640" s="3"/>
    </row>
    <row r="641" spans="1:74" x14ac:dyDescent="0.25">
      <c r="A641" s="3" t="s">
        <v>66</v>
      </c>
      <c r="B641" s="1" t="s">
        <v>94</v>
      </c>
      <c r="C641" s="1" t="s">
        <v>59</v>
      </c>
      <c r="D641" s="1" t="s">
        <v>77</v>
      </c>
      <c r="E641" s="1" t="s">
        <v>2854</v>
      </c>
      <c r="F641" s="1" t="s">
        <v>2467</v>
      </c>
      <c r="G641" s="1" t="s">
        <v>2475</v>
      </c>
      <c r="H641" s="2" t="s">
        <v>2507</v>
      </c>
      <c r="I641" s="1" t="s">
        <v>2508</v>
      </c>
      <c r="J641" s="1" t="s">
        <v>2509</v>
      </c>
      <c r="K641" s="1" t="s">
        <v>2510</v>
      </c>
      <c r="L641" s="1">
        <v>1</v>
      </c>
      <c r="M641" s="1">
        <v>1</v>
      </c>
      <c r="N641" s="1">
        <v>1</v>
      </c>
      <c r="O641" s="1">
        <v>1</v>
      </c>
      <c r="P641" s="1">
        <v>0</v>
      </c>
      <c r="Q641" s="1">
        <v>1</v>
      </c>
      <c r="R641" s="1">
        <v>1</v>
      </c>
      <c r="S641" s="1">
        <v>0</v>
      </c>
      <c r="T641" s="1">
        <f t="shared" si="20"/>
        <v>6</v>
      </c>
      <c r="U641" s="3" t="s">
        <v>81</v>
      </c>
      <c r="V641" s="3">
        <v>60</v>
      </c>
      <c r="W641" s="3" t="s">
        <v>68</v>
      </c>
      <c r="X641" s="3">
        <v>45</v>
      </c>
      <c r="Y641" s="3" t="s">
        <v>103</v>
      </c>
      <c r="Z641" s="3" t="s">
        <v>70</v>
      </c>
      <c r="AA641" s="3" t="s">
        <v>120</v>
      </c>
      <c r="AB641" s="3" t="s">
        <v>120</v>
      </c>
      <c r="AC641" s="3" t="s">
        <v>73</v>
      </c>
      <c r="AD641" s="3" t="s">
        <v>74</v>
      </c>
      <c r="AE641" s="3">
        <v>0</v>
      </c>
      <c r="AF641" s="4"/>
      <c r="AG641" s="1" t="s">
        <v>188</v>
      </c>
      <c r="AH641" s="3">
        <v>1</v>
      </c>
      <c r="AI641" s="1">
        <v>0</v>
      </c>
      <c r="AJ641" s="3">
        <v>0</v>
      </c>
      <c r="AK641" s="1">
        <v>1</v>
      </c>
      <c r="AL641" s="5">
        <v>1</v>
      </c>
      <c r="AM641" s="1">
        <v>1</v>
      </c>
      <c r="AN641" s="1">
        <v>1</v>
      </c>
      <c r="AO641" s="1">
        <v>1</v>
      </c>
      <c r="AP641" s="1">
        <v>0</v>
      </c>
      <c r="AQ641" s="1">
        <v>0</v>
      </c>
      <c r="AR641" s="1">
        <v>0</v>
      </c>
      <c r="AS641" s="1">
        <v>0</v>
      </c>
      <c r="AT641" s="1">
        <v>1</v>
      </c>
      <c r="AU641" s="5">
        <v>1</v>
      </c>
      <c r="AV641" s="1">
        <v>1</v>
      </c>
      <c r="AW641" s="1">
        <v>1</v>
      </c>
      <c r="AX641" s="1">
        <v>1</v>
      </c>
      <c r="AY641" s="1">
        <v>1</v>
      </c>
      <c r="AZ641" s="1">
        <v>1</v>
      </c>
      <c r="BA641" s="1">
        <v>0</v>
      </c>
      <c r="BB641" s="1">
        <v>1</v>
      </c>
      <c r="BC641" s="1">
        <v>1</v>
      </c>
      <c r="BD641" s="1">
        <v>1</v>
      </c>
      <c r="BE641" s="1">
        <v>1</v>
      </c>
      <c r="BF641" s="1">
        <v>1</v>
      </c>
      <c r="BG641" s="1">
        <v>1</v>
      </c>
      <c r="BH641" s="1">
        <v>1</v>
      </c>
      <c r="BI641" s="1">
        <v>1</v>
      </c>
      <c r="BJ641" s="1">
        <v>1</v>
      </c>
      <c r="BK641" s="1">
        <v>1</v>
      </c>
      <c r="BL641" s="1">
        <v>0</v>
      </c>
      <c r="BM641" s="1">
        <v>0</v>
      </c>
      <c r="BN641" s="5">
        <f t="shared" si="21"/>
        <v>17</v>
      </c>
      <c r="BO641" s="1">
        <v>0</v>
      </c>
      <c r="BR641" s="1">
        <v>0</v>
      </c>
      <c r="BS641" s="4" t="s">
        <v>2511</v>
      </c>
      <c r="BT641" s="1" t="s">
        <v>76</v>
      </c>
      <c r="BV641" s="5"/>
    </row>
    <row r="642" spans="1:74" x14ac:dyDescent="0.25">
      <c r="A642" s="3" t="s">
        <v>66</v>
      </c>
      <c r="B642" s="1" t="s">
        <v>94</v>
      </c>
      <c r="C642" s="1" t="s">
        <v>59</v>
      </c>
      <c r="D642" s="1" t="s">
        <v>77</v>
      </c>
      <c r="E642" s="1" t="s">
        <v>2854</v>
      </c>
      <c r="F642" s="1" t="s">
        <v>2467</v>
      </c>
      <c r="G642" s="1" t="s">
        <v>2512</v>
      </c>
      <c r="H642" s="2" t="s">
        <v>2513</v>
      </c>
      <c r="I642" s="1" t="s">
        <v>2497</v>
      </c>
      <c r="J642" s="1" t="s">
        <v>2514</v>
      </c>
      <c r="K642" s="1" t="s">
        <v>2515</v>
      </c>
      <c r="L642" s="1">
        <v>1</v>
      </c>
      <c r="M642" s="1">
        <v>1</v>
      </c>
      <c r="N642" s="1">
        <v>0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f t="shared" si="20"/>
        <v>3</v>
      </c>
      <c r="U642" s="3" t="s">
        <v>101</v>
      </c>
      <c r="V642" s="3">
        <v>18</v>
      </c>
      <c r="W642" s="3" t="s">
        <v>203</v>
      </c>
      <c r="X642" s="3">
        <v>10</v>
      </c>
      <c r="Y642" s="3" t="s">
        <v>103</v>
      </c>
      <c r="Z642" s="3" t="s">
        <v>421</v>
      </c>
      <c r="AA642" s="3" t="s">
        <v>120</v>
      </c>
      <c r="AB642" s="3" t="s">
        <v>120</v>
      </c>
      <c r="AC642" s="3" t="s">
        <v>73</v>
      </c>
      <c r="AD642" s="3" t="s">
        <v>74</v>
      </c>
      <c r="AE642" s="3">
        <v>0</v>
      </c>
      <c r="AF642" s="4"/>
      <c r="AG642" s="20" t="s">
        <v>188</v>
      </c>
      <c r="AH642" s="3">
        <v>1</v>
      </c>
      <c r="AI642" s="1">
        <v>0</v>
      </c>
      <c r="AJ642" s="3">
        <v>0</v>
      </c>
      <c r="AK642" s="1">
        <v>1</v>
      </c>
      <c r="AL642" s="5">
        <v>0</v>
      </c>
      <c r="AM642" s="1">
        <v>1</v>
      </c>
      <c r="AN642" s="1">
        <v>1</v>
      </c>
      <c r="AO642" s="1">
        <v>1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1</v>
      </c>
      <c r="AX642" s="1">
        <v>0</v>
      </c>
      <c r="AY642" s="1">
        <v>0</v>
      </c>
      <c r="AZ642" s="1">
        <v>1</v>
      </c>
      <c r="BA642" s="1">
        <v>0</v>
      </c>
      <c r="BB642" s="1">
        <v>1</v>
      </c>
      <c r="BC642" s="1">
        <v>1</v>
      </c>
      <c r="BD642" s="1">
        <v>0</v>
      </c>
      <c r="BE642" s="1">
        <v>0</v>
      </c>
      <c r="BF642" s="1">
        <v>1</v>
      </c>
      <c r="BG642" s="1">
        <v>1</v>
      </c>
      <c r="BH642" s="7">
        <v>0</v>
      </c>
      <c r="BI642" s="1">
        <v>1</v>
      </c>
      <c r="BJ642" s="1">
        <v>0</v>
      </c>
      <c r="BK642" s="1">
        <v>0</v>
      </c>
      <c r="BL642" s="1">
        <v>0</v>
      </c>
      <c r="BM642" s="1">
        <v>0</v>
      </c>
      <c r="BN642" s="5">
        <f t="shared" si="21"/>
        <v>7</v>
      </c>
      <c r="BO642" s="1">
        <v>0</v>
      </c>
      <c r="BR642" s="1">
        <v>0</v>
      </c>
      <c r="BS642" s="4" t="s">
        <v>2516</v>
      </c>
      <c r="BT642" s="1" t="s">
        <v>114</v>
      </c>
      <c r="BV642" s="5"/>
    </row>
    <row r="643" spans="1:74" x14ac:dyDescent="0.25">
      <c r="A643" s="3" t="s">
        <v>66</v>
      </c>
      <c r="B643" s="1" t="s">
        <v>94</v>
      </c>
      <c r="C643" s="1" t="s">
        <v>59</v>
      </c>
      <c r="D643" s="1" t="s">
        <v>77</v>
      </c>
      <c r="E643" s="1" t="s">
        <v>2854</v>
      </c>
      <c r="F643" s="1" t="s">
        <v>2467</v>
      </c>
      <c r="G643" s="1" t="s">
        <v>2512</v>
      </c>
      <c r="H643" s="2" t="s">
        <v>2517</v>
      </c>
      <c r="I643" s="1" t="s">
        <v>2518</v>
      </c>
      <c r="K643" s="1" t="s">
        <v>2519</v>
      </c>
      <c r="L643" s="1">
        <v>1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f t="shared" si="20"/>
        <v>2</v>
      </c>
      <c r="U643" s="3" t="s">
        <v>67</v>
      </c>
      <c r="V643" s="3">
        <v>35</v>
      </c>
      <c r="W643" s="3" t="s">
        <v>203</v>
      </c>
      <c r="X643" s="3">
        <v>10</v>
      </c>
      <c r="Y643" s="3" t="s">
        <v>103</v>
      </c>
      <c r="Z643" s="3" t="s">
        <v>3272</v>
      </c>
      <c r="AA643" s="3" t="s">
        <v>120</v>
      </c>
      <c r="AB643" s="3" t="s">
        <v>120</v>
      </c>
      <c r="AC643" s="3" t="s">
        <v>73</v>
      </c>
      <c r="AD643" s="3" t="s">
        <v>74</v>
      </c>
      <c r="AE643" s="3">
        <v>0</v>
      </c>
      <c r="AF643" s="4"/>
      <c r="AG643" s="20" t="s">
        <v>152</v>
      </c>
      <c r="AH643" s="3">
        <v>1</v>
      </c>
      <c r="AI643" s="1">
        <v>0</v>
      </c>
      <c r="AJ643" s="3">
        <v>1</v>
      </c>
      <c r="AK643" s="1">
        <v>0</v>
      </c>
      <c r="AL643" s="5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1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5">
        <f t="shared" si="21"/>
        <v>1</v>
      </c>
      <c r="BO643" s="1">
        <v>1</v>
      </c>
      <c r="BP643" s="1">
        <v>1</v>
      </c>
      <c r="BQ643" s="1" t="s">
        <v>3226</v>
      </c>
      <c r="BR643" s="1">
        <v>0</v>
      </c>
      <c r="BV643" s="5"/>
    </row>
    <row r="644" spans="1:74" x14ac:dyDescent="0.25">
      <c r="A644" s="3" t="s">
        <v>66</v>
      </c>
      <c r="B644" s="1" t="s">
        <v>94</v>
      </c>
      <c r="C644" s="1" t="s">
        <v>59</v>
      </c>
      <c r="D644" s="1" t="s">
        <v>77</v>
      </c>
      <c r="E644" s="1" t="s">
        <v>2854</v>
      </c>
      <c r="F644" s="1" t="s">
        <v>2467</v>
      </c>
      <c r="G644" s="1" t="s">
        <v>2512</v>
      </c>
      <c r="H644" s="2" t="s">
        <v>2520</v>
      </c>
      <c r="I644" s="1" t="s">
        <v>1678</v>
      </c>
      <c r="J644" s="1" t="s">
        <v>2514</v>
      </c>
      <c r="K644" s="1" t="s">
        <v>2521</v>
      </c>
      <c r="L644" s="1">
        <v>1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f t="shared" si="20"/>
        <v>2</v>
      </c>
      <c r="U644" s="3" t="s">
        <v>81</v>
      </c>
      <c r="V644" s="3">
        <v>54</v>
      </c>
      <c r="W644" s="3" t="s">
        <v>203</v>
      </c>
      <c r="X644" s="3">
        <v>7.6</v>
      </c>
      <c r="Y644" s="3" t="s">
        <v>103</v>
      </c>
      <c r="Z644" s="3" t="s">
        <v>421</v>
      </c>
      <c r="AA644" s="3" t="s">
        <v>120</v>
      </c>
      <c r="AB644" s="3" t="s">
        <v>120</v>
      </c>
      <c r="AC644" s="3" t="s">
        <v>73</v>
      </c>
      <c r="AD644" s="3" t="s">
        <v>74</v>
      </c>
      <c r="AE644" s="3">
        <v>0</v>
      </c>
      <c r="AF644" s="4"/>
      <c r="AG644" s="20" t="s">
        <v>188</v>
      </c>
      <c r="AH644" s="3">
        <v>1</v>
      </c>
      <c r="AI644" s="1">
        <v>0</v>
      </c>
      <c r="AJ644" s="3">
        <v>0</v>
      </c>
      <c r="AK644" s="1">
        <v>1</v>
      </c>
      <c r="AL644" s="5">
        <v>0</v>
      </c>
      <c r="AM644" s="1">
        <v>1</v>
      </c>
      <c r="AN644" s="1">
        <v>1</v>
      </c>
      <c r="AO644" s="1">
        <v>1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1</v>
      </c>
      <c r="AZ644" s="1">
        <v>0</v>
      </c>
      <c r="BA644" s="1">
        <v>1</v>
      </c>
      <c r="BB644" s="1">
        <v>0</v>
      </c>
      <c r="BC644" s="1">
        <v>0</v>
      </c>
      <c r="BD644" s="1">
        <v>0</v>
      </c>
      <c r="BE644" s="1">
        <v>1</v>
      </c>
      <c r="BF644" s="1">
        <v>1</v>
      </c>
      <c r="BG644" s="1">
        <v>1</v>
      </c>
      <c r="BH644" s="1">
        <v>1</v>
      </c>
      <c r="BI644" s="1">
        <v>1</v>
      </c>
      <c r="BJ644" s="1">
        <v>0</v>
      </c>
      <c r="BK644" s="1">
        <v>0</v>
      </c>
      <c r="BL644" s="1">
        <v>0</v>
      </c>
      <c r="BM644" s="1">
        <v>0</v>
      </c>
      <c r="BN644" s="5">
        <f t="shared" si="21"/>
        <v>7</v>
      </c>
      <c r="BO644" s="1">
        <v>0</v>
      </c>
      <c r="BR644" s="1">
        <v>0</v>
      </c>
      <c r="BS644" s="4" t="s">
        <v>2522</v>
      </c>
      <c r="BT644" s="1" t="s">
        <v>76</v>
      </c>
      <c r="BV644" s="5"/>
    </row>
    <row r="645" spans="1:74" x14ac:dyDescent="0.25">
      <c r="A645" s="3" t="s">
        <v>100</v>
      </c>
      <c r="B645" s="1" t="s">
        <v>94</v>
      </c>
      <c r="C645" s="1" t="s">
        <v>94</v>
      </c>
      <c r="D645" s="1" t="s">
        <v>148</v>
      </c>
      <c r="E645" s="1" t="s">
        <v>2867</v>
      </c>
      <c r="F645" s="1" t="s">
        <v>3176</v>
      </c>
      <c r="G645" s="1" t="s">
        <v>3172</v>
      </c>
      <c r="H645" s="2" t="s">
        <v>3173</v>
      </c>
      <c r="I645" s="1" t="s">
        <v>3174</v>
      </c>
      <c r="K645" s="1" t="s">
        <v>3175</v>
      </c>
      <c r="L645" s="1">
        <v>1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f t="shared" si="20"/>
        <v>1</v>
      </c>
      <c r="U645" s="3" t="s">
        <v>91</v>
      </c>
      <c r="V645" s="3">
        <v>402</v>
      </c>
      <c r="W645" s="3" t="s">
        <v>131</v>
      </c>
      <c r="X645" s="3">
        <v>60</v>
      </c>
      <c r="Y645" s="3" t="s">
        <v>69</v>
      </c>
      <c r="Z645" s="3" t="s">
        <v>104</v>
      </c>
      <c r="AA645" s="3" t="s">
        <v>120</v>
      </c>
      <c r="AB645" s="3" t="s">
        <v>120</v>
      </c>
      <c r="AC645" s="3" t="s">
        <v>146</v>
      </c>
      <c r="AD645" s="3" t="s">
        <v>74</v>
      </c>
      <c r="AE645" s="3">
        <v>0</v>
      </c>
      <c r="AF645" s="4"/>
      <c r="AG645" s="20"/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1</v>
      </c>
      <c r="AN645" s="1">
        <v>1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1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5">
        <f t="shared" si="21"/>
        <v>1</v>
      </c>
      <c r="BO645" s="1">
        <v>0</v>
      </c>
      <c r="BR645" s="1">
        <v>0</v>
      </c>
      <c r="BV645" s="5"/>
    </row>
    <row r="646" spans="1:74" x14ac:dyDescent="0.25">
      <c r="A646" s="3" t="s">
        <v>100</v>
      </c>
      <c r="B646" s="1" t="s">
        <v>94</v>
      </c>
      <c r="C646" s="1" t="s">
        <v>94</v>
      </c>
      <c r="D646" s="1" t="s">
        <v>148</v>
      </c>
      <c r="E646" s="1" t="s">
        <v>2867</v>
      </c>
      <c r="F646" s="1" t="s">
        <v>3176</v>
      </c>
      <c r="G646" s="1" t="s">
        <v>3217</v>
      </c>
      <c r="H646" s="2" t="s">
        <v>3218</v>
      </c>
      <c r="I646" s="1" t="s">
        <v>3219</v>
      </c>
      <c r="M646" s="1">
        <v>1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4"/>
      <c r="AG646" s="20"/>
      <c r="AH646" s="1"/>
      <c r="AJ646" s="1"/>
      <c r="AL646" s="1"/>
      <c r="AU646" s="1"/>
      <c r="BO646" s="1">
        <v>1</v>
      </c>
      <c r="BP646" s="1">
        <v>1</v>
      </c>
      <c r="BV646" s="5"/>
    </row>
    <row r="647" spans="1:74" x14ac:dyDescent="0.25">
      <c r="A647" s="3" t="s">
        <v>100</v>
      </c>
      <c r="B647" s="1" t="s">
        <v>94</v>
      </c>
      <c r="C647" s="1" t="s">
        <v>94</v>
      </c>
      <c r="D647" s="1" t="s">
        <v>77</v>
      </c>
      <c r="E647" s="1" t="s">
        <v>2854</v>
      </c>
      <c r="F647" s="1" t="s">
        <v>2523</v>
      </c>
      <c r="G647" s="1" t="s">
        <v>3223</v>
      </c>
      <c r="H647" s="2" t="s">
        <v>3224</v>
      </c>
      <c r="I647" s="1" t="s">
        <v>3225</v>
      </c>
      <c r="M647" s="1">
        <v>1</v>
      </c>
      <c r="N647" s="1">
        <v>1</v>
      </c>
      <c r="Q647" s="1">
        <v>1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4"/>
      <c r="AG647" s="20"/>
      <c r="AH647" s="1">
        <v>1</v>
      </c>
      <c r="AI647" s="1">
        <v>1</v>
      </c>
      <c r="AJ647" s="1"/>
      <c r="AL647" s="1"/>
      <c r="AO647" s="1">
        <v>1</v>
      </c>
      <c r="AU647" s="1"/>
      <c r="BO647" s="1">
        <v>0</v>
      </c>
      <c r="BP647" s="1">
        <v>1</v>
      </c>
      <c r="BV647" s="5"/>
    </row>
    <row r="648" spans="1:74" x14ac:dyDescent="0.25">
      <c r="A648" s="3" t="s">
        <v>66</v>
      </c>
      <c r="B648" s="1" t="s">
        <v>94</v>
      </c>
      <c r="C648" s="1" t="s">
        <v>94</v>
      </c>
      <c r="D648" s="1" t="s">
        <v>77</v>
      </c>
      <c r="E648" s="1" t="s">
        <v>2854</v>
      </c>
      <c r="F648" s="1" t="s">
        <v>2523</v>
      </c>
      <c r="G648" s="1" t="s">
        <v>2524</v>
      </c>
      <c r="H648" s="2" t="s">
        <v>2525</v>
      </c>
      <c r="I648" s="1" t="s">
        <v>2526</v>
      </c>
      <c r="K648" s="1" t="s">
        <v>2527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f t="shared" si="20"/>
        <v>1</v>
      </c>
      <c r="U648" s="3" t="s">
        <v>91</v>
      </c>
      <c r="V648" s="3">
        <v>281</v>
      </c>
      <c r="W648" s="3" t="s">
        <v>68</v>
      </c>
      <c r="X648" s="3">
        <v>31</v>
      </c>
      <c r="Y648" s="3" t="s">
        <v>103</v>
      </c>
      <c r="Z648" s="3" t="s">
        <v>125</v>
      </c>
      <c r="AA648" s="3" t="s">
        <v>120</v>
      </c>
      <c r="AB648" s="3" t="s">
        <v>120</v>
      </c>
      <c r="AC648" s="3" t="s">
        <v>146</v>
      </c>
      <c r="AD648" s="3" t="s">
        <v>74</v>
      </c>
      <c r="AE648" s="3">
        <v>0</v>
      </c>
      <c r="AF648" s="4"/>
      <c r="AG648" s="4"/>
      <c r="AH648" s="3">
        <v>0</v>
      </c>
      <c r="AI648" s="1">
        <v>1</v>
      </c>
      <c r="AJ648" s="3">
        <v>0</v>
      </c>
      <c r="AK648" s="1">
        <v>0</v>
      </c>
      <c r="AL648" s="5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1</v>
      </c>
      <c r="BM648" s="1">
        <v>1</v>
      </c>
      <c r="BN648" s="5">
        <f t="shared" si="21"/>
        <v>2</v>
      </c>
      <c r="BO648" s="1">
        <v>0</v>
      </c>
      <c r="BR648" s="1">
        <v>0</v>
      </c>
      <c r="BS648" s="4">
        <v>71</v>
      </c>
      <c r="BV648" s="5"/>
    </row>
    <row r="649" spans="1:74" x14ac:dyDescent="0.25">
      <c r="A649" s="3" t="s">
        <v>66</v>
      </c>
      <c r="B649" s="1" t="s">
        <v>59</v>
      </c>
      <c r="C649" s="1" t="s">
        <v>59</v>
      </c>
      <c r="D649" s="1" t="s">
        <v>77</v>
      </c>
      <c r="E649" s="1" t="s">
        <v>2851</v>
      </c>
      <c r="F649" s="1" t="s">
        <v>2528</v>
      </c>
      <c r="G649" s="1" t="s">
        <v>2529</v>
      </c>
      <c r="H649" s="2" t="s">
        <v>2530</v>
      </c>
      <c r="I649" s="1" t="s">
        <v>3089</v>
      </c>
      <c r="J649" s="1" t="s">
        <v>2531</v>
      </c>
      <c r="K649" s="1" t="s">
        <v>2532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0</v>
      </c>
      <c r="R649" s="1">
        <v>1</v>
      </c>
      <c r="S649" s="1">
        <v>0</v>
      </c>
      <c r="T649" s="1">
        <f t="shared" si="20"/>
        <v>2</v>
      </c>
      <c r="U649" s="3" t="s">
        <v>81</v>
      </c>
      <c r="V649" s="3">
        <v>60</v>
      </c>
      <c r="W649" s="3" t="s">
        <v>68</v>
      </c>
      <c r="X649" s="3">
        <v>40</v>
      </c>
      <c r="Y649" s="3" t="s">
        <v>69</v>
      </c>
      <c r="Z649" s="3" t="s">
        <v>229</v>
      </c>
      <c r="AA649" s="3" t="s">
        <v>120</v>
      </c>
      <c r="AB649" s="3" t="s">
        <v>120</v>
      </c>
      <c r="AC649" s="3" t="s">
        <v>73</v>
      </c>
      <c r="AD649" s="3" t="s">
        <v>74</v>
      </c>
      <c r="AE649" s="3">
        <v>1</v>
      </c>
      <c r="AF649" s="4" t="s">
        <v>212</v>
      </c>
      <c r="AG649" s="4"/>
      <c r="AH649" s="3">
        <v>1</v>
      </c>
      <c r="AI649" s="1">
        <v>1</v>
      </c>
      <c r="AJ649" s="3">
        <v>0</v>
      </c>
      <c r="AK649" s="1">
        <v>0</v>
      </c>
      <c r="AL649" s="5">
        <v>0</v>
      </c>
      <c r="AM649" s="1">
        <v>0</v>
      </c>
      <c r="AN649" s="1">
        <v>0</v>
      </c>
      <c r="AO649" s="1">
        <v>1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1</v>
      </c>
      <c r="BF649" s="1">
        <v>1</v>
      </c>
      <c r="BG649" s="1">
        <v>1</v>
      </c>
      <c r="BH649" s="1">
        <v>1</v>
      </c>
      <c r="BI649" s="1">
        <v>1</v>
      </c>
      <c r="BJ649" s="1">
        <v>1</v>
      </c>
      <c r="BK649" s="1">
        <v>1</v>
      </c>
      <c r="BL649" s="1">
        <v>1</v>
      </c>
      <c r="BM649" s="1">
        <v>1</v>
      </c>
      <c r="BN649" s="5">
        <f t="shared" si="21"/>
        <v>9</v>
      </c>
      <c r="BO649" s="1">
        <v>0</v>
      </c>
      <c r="BP649" s="1">
        <v>1</v>
      </c>
      <c r="BR649" s="1">
        <v>0</v>
      </c>
      <c r="BS649" s="4" t="s">
        <v>1752</v>
      </c>
      <c r="BV649" s="5"/>
    </row>
    <row r="650" spans="1:74" x14ac:dyDescent="0.25">
      <c r="A650" s="3" t="s">
        <v>66</v>
      </c>
      <c r="B650" s="1" t="s">
        <v>59</v>
      </c>
      <c r="C650" s="1" t="s">
        <v>59</v>
      </c>
      <c r="D650" s="1" t="s">
        <v>77</v>
      </c>
      <c r="E650" s="1" t="s">
        <v>2851</v>
      </c>
      <c r="F650" s="1" t="s">
        <v>2528</v>
      </c>
      <c r="G650" s="1" t="s">
        <v>2529</v>
      </c>
      <c r="H650" s="2" t="s">
        <v>2533</v>
      </c>
      <c r="I650" s="1" t="s">
        <v>2906</v>
      </c>
      <c r="J650" s="1" t="s">
        <v>2534</v>
      </c>
      <c r="L650" s="1">
        <v>0</v>
      </c>
      <c r="M650" s="1">
        <v>1</v>
      </c>
      <c r="N650" s="1">
        <v>0</v>
      </c>
      <c r="O650" s="1">
        <v>0</v>
      </c>
      <c r="P650" s="1">
        <v>0</v>
      </c>
      <c r="Q650" s="1">
        <v>0</v>
      </c>
      <c r="R650" s="1">
        <v>1</v>
      </c>
      <c r="S650" s="1">
        <v>0</v>
      </c>
      <c r="T650" s="1">
        <f t="shared" si="20"/>
        <v>2</v>
      </c>
      <c r="U650" s="3" t="s">
        <v>81</v>
      </c>
      <c r="V650" s="3">
        <v>70</v>
      </c>
      <c r="W650" s="3" t="s">
        <v>68</v>
      </c>
      <c r="X650" s="3">
        <v>31</v>
      </c>
      <c r="Y650" s="3" t="s">
        <v>69</v>
      </c>
      <c r="Z650" s="3" t="s">
        <v>229</v>
      </c>
      <c r="AA650" s="3" t="s">
        <v>120</v>
      </c>
      <c r="AB650" s="3" t="s">
        <v>120</v>
      </c>
      <c r="AC650" s="3" t="s">
        <v>73</v>
      </c>
      <c r="AD650" s="3" t="s">
        <v>74</v>
      </c>
      <c r="AE650" s="3">
        <v>1</v>
      </c>
      <c r="AF650" s="4"/>
      <c r="AG650" s="4"/>
      <c r="AH650" s="3">
        <v>1</v>
      </c>
      <c r="AI650" s="1">
        <v>1</v>
      </c>
      <c r="AJ650" s="3">
        <v>0</v>
      </c>
      <c r="AK650" s="1">
        <v>0</v>
      </c>
      <c r="AL650" s="5">
        <v>0</v>
      </c>
      <c r="AM650" s="1">
        <v>0</v>
      </c>
      <c r="AN650" s="1">
        <v>0</v>
      </c>
      <c r="AO650" s="1">
        <v>1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1</v>
      </c>
      <c r="BJ650" s="1">
        <v>0</v>
      </c>
      <c r="BK650" s="1">
        <v>1</v>
      </c>
      <c r="BL650" s="1">
        <v>1</v>
      </c>
      <c r="BM650" s="1">
        <v>1</v>
      </c>
      <c r="BN650" s="5">
        <f t="shared" si="21"/>
        <v>4</v>
      </c>
      <c r="BO650" s="1">
        <v>0</v>
      </c>
      <c r="BP650" s="3">
        <v>1</v>
      </c>
      <c r="BQ650" s="3"/>
      <c r="BR650" s="1">
        <v>0</v>
      </c>
      <c r="BS650" s="4" t="s">
        <v>2535</v>
      </c>
      <c r="BV650" s="5"/>
    </row>
    <row r="651" spans="1:74" x14ac:dyDescent="0.25">
      <c r="A651" s="3" t="s">
        <v>66</v>
      </c>
      <c r="B651" s="1" t="s">
        <v>59</v>
      </c>
      <c r="C651" s="1" t="s">
        <v>59</v>
      </c>
      <c r="D651" s="1" t="s">
        <v>77</v>
      </c>
      <c r="E651" s="1" t="s">
        <v>2851</v>
      </c>
      <c r="F651" s="3" t="s">
        <v>2528</v>
      </c>
      <c r="G651" s="3" t="s">
        <v>2536</v>
      </c>
      <c r="H651" s="2" t="s">
        <v>2537</v>
      </c>
      <c r="I651" s="3" t="s">
        <v>1393</v>
      </c>
      <c r="J651" s="3"/>
      <c r="K651" s="3"/>
      <c r="L651" s="3">
        <v>1</v>
      </c>
      <c r="M651" s="3">
        <v>1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1">
        <f t="shared" si="20"/>
        <v>2</v>
      </c>
      <c r="U651" s="3" t="s">
        <v>91</v>
      </c>
      <c r="V651" s="3">
        <v>320</v>
      </c>
      <c r="W651" s="3" t="s">
        <v>102</v>
      </c>
      <c r="X651" s="3">
        <v>15.6</v>
      </c>
      <c r="Y651" s="3" t="s">
        <v>69</v>
      </c>
      <c r="Z651" s="3" t="s">
        <v>8</v>
      </c>
      <c r="AA651" s="3" t="s">
        <v>185</v>
      </c>
      <c r="AB651" s="3" t="s">
        <v>242</v>
      </c>
      <c r="AC651" s="3" t="s">
        <v>73</v>
      </c>
      <c r="AD651" s="3" t="s">
        <v>74</v>
      </c>
      <c r="AE651" s="3">
        <v>0</v>
      </c>
      <c r="AF651" s="4"/>
      <c r="AG651" s="4"/>
      <c r="AH651" s="3">
        <v>1</v>
      </c>
      <c r="AI651" s="1">
        <v>0</v>
      </c>
      <c r="AJ651" s="3">
        <v>1</v>
      </c>
      <c r="AK651" s="1">
        <v>0</v>
      </c>
      <c r="AL651" s="5">
        <v>1</v>
      </c>
      <c r="AM651" s="1">
        <v>1</v>
      </c>
      <c r="AN651" s="1">
        <v>1</v>
      </c>
      <c r="AO651" s="1">
        <v>1</v>
      </c>
      <c r="AP651" s="1">
        <v>0</v>
      </c>
      <c r="AQ651" s="3">
        <v>0</v>
      </c>
      <c r="AR651" s="3">
        <v>0</v>
      </c>
      <c r="AS651" s="3">
        <v>1</v>
      </c>
      <c r="AT651" s="3">
        <v>1</v>
      </c>
      <c r="AU651" s="3">
        <v>0</v>
      </c>
      <c r="AV651" s="3">
        <v>0</v>
      </c>
      <c r="AW651" s="3">
        <v>0</v>
      </c>
      <c r="AX651" s="3">
        <v>0</v>
      </c>
      <c r="AY651" s="3">
        <v>0</v>
      </c>
      <c r="AZ651" s="3">
        <v>0</v>
      </c>
      <c r="BA651" s="3">
        <v>0</v>
      </c>
      <c r="BB651" s="3">
        <v>0</v>
      </c>
      <c r="BC651" s="1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5">
        <f t="shared" si="21"/>
        <v>2</v>
      </c>
      <c r="BO651" s="3">
        <v>1</v>
      </c>
      <c r="BP651" s="3">
        <v>1</v>
      </c>
      <c r="BQ651" s="19" t="s">
        <v>3243</v>
      </c>
      <c r="BR651" s="3">
        <v>0</v>
      </c>
      <c r="BS651" s="3"/>
      <c r="BT651" s="3" t="s">
        <v>305</v>
      </c>
      <c r="BU651" s="3">
        <v>0</v>
      </c>
      <c r="BV651" s="3"/>
    </row>
    <row r="652" spans="1:74" x14ac:dyDescent="0.25">
      <c r="A652" s="3" t="s">
        <v>66</v>
      </c>
      <c r="B652" s="1" t="s">
        <v>59</v>
      </c>
      <c r="C652" s="1" t="s">
        <v>59</v>
      </c>
      <c r="D652" s="1" t="s">
        <v>77</v>
      </c>
      <c r="E652" s="1" t="s">
        <v>2851</v>
      </c>
      <c r="F652" s="1" t="s">
        <v>2528</v>
      </c>
      <c r="G652" s="1" t="s">
        <v>2536</v>
      </c>
      <c r="H652" s="2" t="s">
        <v>2538</v>
      </c>
      <c r="I652" s="1" t="s">
        <v>2539</v>
      </c>
      <c r="L652" s="1">
        <v>0</v>
      </c>
      <c r="M652" s="1">
        <v>0</v>
      </c>
      <c r="N652" s="1">
        <v>1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f t="shared" si="20"/>
        <v>1</v>
      </c>
      <c r="U652" s="3" t="s">
        <v>91</v>
      </c>
      <c r="V652" s="3">
        <v>260</v>
      </c>
      <c r="W652" s="3" t="s">
        <v>68</v>
      </c>
      <c r="X652" s="3">
        <v>28</v>
      </c>
      <c r="Y652" s="3" t="s">
        <v>69</v>
      </c>
      <c r="Z652" s="3" t="s">
        <v>192</v>
      </c>
      <c r="AA652" s="3" t="s">
        <v>185</v>
      </c>
      <c r="AB652" s="3" t="s">
        <v>242</v>
      </c>
      <c r="AC652" s="3" t="s">
        <v>73</v>
      </c>
      <c r="AD652" s="3" t="s">
        <v>74</v>
      </c>
      <c r="AE652" s="3">
        <v>0</v>
      </c>
      <c r="AF652" s="4"/>
      <c r="AG652" s="4"/>
      <c r="AH652" s="3">
        <v>1</v>
      </c>
      <c r="AI652" s="1">
        <v>0</v>
      </c>
      <c r="AJ652" s="3">
        <v>0</v>
      </c>
      <c r="AK652" s="1">
        <v>1</v>
      </c>
      <c r="AL652" s="5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1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3">
        <v>0</v>
      </c>
      <c r="BJ652" s="1">
        <v>0</v>
      </c>
      <c r="BK652" s="1">
        <v>0</v>
      </c>
      <c r="BL652" s="1">
        <v>0</v>
      </c>
      <c r="BM652" s="1">
        <v>0</v>
      </c>
      <c r="BN652" s="5">
        <f t="shared" si="21"/>
        <v>1</v>
      </c>
      <c r="BO652" s="1">
        <v>1</v>
      </c>
      <c r="BP652" s="1">
        <v>1</v>
      </c>
      <c r="BR652" s="1">
        <v>0</v>
      </c>
      <c r="BS652" s="4">
        <v>70</v>
      </c>
      <c r="BV652" s="5"/>
    </row>
    <row r="653" spans="1:74" x14ac:dyDescent="0.25">
      <c r="A653" s="3" t="s">
        <v>66</v>
      </c>
      <c r="B653" s="1" t="s">
        <v>59</v>
      </c>
      <c r="C653" s="1" t="s">
        <v>59</v>
      </c>
      <c r="D653" s="1" t="s">
        <v>77</v>
      </c>
      <c r="E653" s="1" t="s">
        <v>2851</v>
      </c>
      <c r="F653" s="3" t="s">
        <v>2528</v>
      </c>
      <c r="G653" s="3" t="s">
        <v>2536</v>
      </c>
      <c r="H653" s="2" t="s">
        <v>2540</v>
      </c>
      <c r="I653" s="3" t="s">
        <v>2541</v>
      </c>
      <c r="J653" s="3"/>
      <c r="K653" s="3" t="s">
        <v>2542</v>
      </c>
      <c r="L653" s="3">
        <v>1</v>
      </c>
      <c r="M653" s="3">
        <v>1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1">
        <f t="shared" si="20"/>
        <v>2</v>
      </c>
      <c r="U653" s="3" t="s">
        <v>91</v>
      </c>
      <c r="V653" s="3">
        <v>165</v>
      </c>
      <c r="W653" s="3" t="s">
        <v>102</v>
      </c>
      <c r="X653" s="3">
        <v>25</v>
      </c>
      <c r="Y653" s="3" t="s">
        <v>69</v>
      </c>
      <c r="Z653" s="3" t="s">
        <v>104</v>
      </c>
      <c r="AA653" s="3" t="s">
        <v>185</v>
      </c>
      <c r="AB653" s="3" t="s">
        <v>242</v>
      </c>
      <c r="AC653" s="3" t="s">
        <v>73</v>
      </c>
      <c r="AD653" s="3" t="s">
        <v>74</v>
      </c>
      <c r="AE653" s="3">
        <v>0</v>
      </c>
      <c r="AF653" s="4"/>
      <c r="AG653" s="4"/>
      <c r="AH653" s="3">
        <v>1</v>
      </c>
      <c r="AI653" s="1">
        <v>0</v>
      </c>
      <c r="AJ653" s="3">
        <v>1</v>
      </c>
      <c r="AK653" s="1">
        <v>0</v>
      </c>
      <c r="AL653" s="5">
        <v>1</v>
      </c>
      <c r="AM653" s="1">
        <v>1</v>
      </c>
      <c r="AN653" s="1">
        <v>0</v>
      </c>
      <c r="AO653" s="1">
        <v>0</v>
      </c>
      <c r="AP653" s="1">
        <v>0</v>
      </c>
      <c r="AQ653" s="3">
        <v>0</v>
      </c>
      <c r="AR653" s="3">
        <v>0</v>
      </c>
      <c r="AS653" s="3">
        <v>1</v>
      </c>
      <c r="AT653" s="3">
        <v>1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1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0</v>
      </c>
      <c r="BM653" s="3">
        <v>0</v>
      </c>
      <c r="BN653" s="5">
        <f t="shared" si="21"/>
        <v>2</v>
      </c>
      <c r="BO653" s="3">
        <v>0</v>
      </c>
      <c r="BP653" s="3"/>
      <c r="BQ653" s="3"/>
      <c r="BR653" s="3">
        <v>0</v>
      </c>
      <c r="BS653" s="3"/>
      <c r="BT653" s="3" t="s">
        <v>305</v>
      </c>
      <c r="BU653" s="3">
        <v>0</v>
      </c>
      <c r="BV653" s="3"/>
    </row>
    <row r="654" spans="1:74" x14ac:dyDescent="0.25">
      <c r="A654" s="3" t="s">
        <v>66</v>
      </c>
      <c r="B654" s="1" t="s">
        <v>59</v>
      </c>
      <c r="C654" s="1" t="s">
        <v>59</v>
      </c>
      <c r="D654" s="1" t="s">
        <v>77</v>
      </c>
      <c r="E654" s="1" t="s">
        <v>2851</v>
      </c>
      <c r="F654" s="3" t="s">
        <v>2528</v>
      </c>
      <c r="G654" s="3" t="s">
        <v>2543</v>
      </c>
      <c r="H654" s="2" t="s">
        <v>2544</v>
      </c>
      <c r="I654" s="3" t="s">
        <v>2545</v>
      </c>
      <c r="J654" s="3"/>
      <c r="K654" s="3" t="s">
        <v>2546</v>
      </c>
      <c r="L654" s="3">
        <v>1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1">
        <f t="shared" si="20"/>
        <v>2</v>
      </c>
      <c r="U654" s="3" t="s">
        <v>91</v>
      </c>
      <c r="V654" s="3">
        <v>610</v>
      </c>
      <c r="W654" s="3" t="s">
        <v>102</v>
      </c>
      <c r="X654" s="3">
        <v>25</v>
      </c>
      <c r="Y654" s="3" t="s">
        <v>69</v>
      </c>
      <c r="Z654" s="3" t="s">
        <v>104</v>
      </c>
      <c r="AA654" s="3" t="s">
        <v>185</v>
      </c>
      <c r="AB654" s="3" t="s">
        <v>242</v>
      </c>
      <c r="AC654" s="3" t="s">
        <v>73</v>
      </c>
      <c r="AD654" s="3" t="s">
        <v>74</v>
      </c>
      <c r="AE654" s="3">
        <v>0</v>
      </c>
      <c r="AF654" s="4"/>
      <c r="AG654" s="4"/>
      <c r="AH654" s="3">
        <v>1</v>
      </c>
      <c r="AI654" s="1">
        <v>0</v>
      </c>
      <c r="AJ654" s="3">
        <v>0</v>
      </c>
      <c r="AK654" s="1">
        <v>0</v>
      </c>
      <c r="AL654" s="5">
        <v>0</v>
      </c>
      <c r="AM654" s="1">
        <v>0</v>
      </c>
      <c r="AN654" s="1">
        <v>0</v>
      </c>
      <c r="AO654" s="1">
        <v>1</v>
      </c>
      <c r="AP654" s="1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1">
        <v>1</v>
      </c>
      <c r="BD654" s="3">
        <v>0</v>
      </c>
      <c r="BE654" s="3">
        <v>0</v>
      </c>
      <c r="BF654" s="3">
        <v>0</v>
      </c>
      <c r="BG654" s="3">
        <v>0</v>
      </c>
      <c r="BH654" s="3">
        <v>1</v>
      </c>
      <c r="BI654" s="3">
        <v>1</v>
      </c>
      <c r="BJ654" s="3">
        <v>0</v>
      </c>
      <c r="BK654" s="3">
        <v>0</v>
      </c>
      <c r="BL654" s="3">
        <v>0</v>
      </c>
      <c r="BM654" s="3">
        <v>0</v>
      </c>
      <c r="BN654" s="5">
        <f t="shared" si="21"/>
        <v>3</v>
      </c>
      <c r="BO654" s="3">
        <v>0</v>
      </c>
      <c r="BP654" s="3"/>
      <c r="BQ654" s="3"/>
      <c r="BR654" s="3">
        <v>0</v>
      </c>
      <c r="BS654" s="3"/>
      <c r="BT654" s="3" t="s">
        <v>2547</v>
      </c>
      <c r="BU654" s="3">
        <v>0</v>
      </c>
      <c r="BV654" s="3"/>
    </row>
    <row r="655" spans="1:74" x14ac:dyDescent="0.25">
      <c r="A655" s="3" t="s">
        <v>66</v>
      </c>
      <c r="B655" s="1" t="s">
        <v>59</v>
      </c>
      <c r="C655" s="1" t="s">
        <v>59</v>
      </c>
      <c r="D655" s="1" t="s">
        <v>77</v>
      </c>
      <c r="E655" s="1" t="s">
        <v>2851</v>
      </c>
      <c r="F655" s="3" t="s">
        <v>2528</v>
      </c>
      <c r="G655" s="3" t="s">
        <v>2548</v>
      </c>
      <c r="H655" s="2" t="s">
        <v>2549</v>
      </c>
      <c r="I655" s="3" t="s">
        <v>2550</v>
      </c>
      <c r="J655" s="3"/>
      <c r="K655" s="3"/>
      <c r="L655" s="3">
        <v>1</v>
      </c>
      <c r="M655" s="3">
        <v>1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1">
        <f t="shared" si="20"/>
        <v>2</v>
      </c>
      <c r="U655" s="3" t="s">
        <v>91</v>
      </c>
      <c r="V655" s="3">
        <v>300</v>
      </c>
      <c r="W655" s="3" t="s">
        <v>102</v>
      </c>
      <c r="X655" s="3">
        <v>15</v>
      </c>
      <c r="Y655" s="3" t="s">
        <v>69</v>
      </c>
      <c r="Z655" s="3" t="s">
        <v>8</v>
      </c>
      <c r="AA655" s="3" t="s">
        <v>185</v>
      </c>
      <c r="AB655" s="3" t="s">
        <v>242</v>
      </c>
      <c r="AC655" s="3" t="s">
        <v>73</v>
      </c>
      <c r="AD655" s="3" t="s">
        <v>74</v>
      </c>
      <c r="AE655" s="3">
        <v>0</v>
      </c>
      <c r="AF655" s="4"/>
      <c r="AG655" s="4"/>
      <c r="AH655" s="3">
        <v>1</v>
      </c>
      <c r="AI655" s="1">
        <v>1</v>
      </c>
      <c r="AJ655" s="3">
        <v>0</v>
      </c>
      <c r="AK655" s="1">
        <v>0</v>
      </c>
      <c r="AL655" s="5">
        <v>0</v>
      </c>
      <c r="AM655" s="1">
        <v>0</v>
      </c>
      <c r="AN655" s="1">
        <v>0</v>
      </c>
      <c r="AO655" s="1">
        <v>1</v>
      </c>
      <c r="AP655" s="1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3">
        <v>0</v>
      </c>
      <c r="BC655" s="1">
        <v>0</v>
      </c>
      <c r="BD655" s="3">
        <v>0</v>
      </c>
      <c r="BE655" s="3">
        <v>0</v>
      </c>
      <c r="BF655" s="3">
        <v>0</v>
      </c>
      <c r="BG655" s="3">
        <v>0</v>
      </c>
      <c r="BH655" s="3">
        <v>1</v>
      </c>
      <c r="BI655" s="3">
        <v>1</v>
      </c>
      <c r="BJ655" s="3">
        <v>1</v>
      </c>
      <c r="BK655" s="3">
        <v>1</v>
      </c>
      <c r="BL655" s="3">
        <v>1</v>
      </c>
      <c r="BM655" s="3">
        <v>0</v>
      </c>
      <c r="BN655" s="5">
        <f t="shared" si="21"/>
        <v>5</v>
      </c>
      <c r="BO655" s="3">
        <v>0</v>
      </c>
      <c r="BP655" s="1">
        <v>1</v>
      </c>
      <c r="BR655" s="3">
        <v>0</v>
      </c>
      <c r="BS655" s="3" t="s">
        <v>159</v>
      </c>
      <c r="BT655" s="3" t="s">
        <v>2551</v>
      </c>
      <c r="BU655" s="3">
        <v>0</v>
      </c>
      <c r="BV655" s="3"/>
    </row>
    <row r="656" spans="1:74" x14ac:dyDescent="0.25">
      <c r="A656" s="3" t="s">
        <v>66</v>
      </c>
      <c r="B656" s="1" t="s">
        <v>59</v>
      </c>
      <c r="C656" s="1" t="s">
        <v>59</v>
      </c>
      <c r="D656" s="1" t="s">
        <v>77</v>
      </c>
      <c r="E656" s="1" t="s">
        <v>2851</v>
      </c>
      <c r="F656" s="1" t="s">
        <v>2528</v>
      </c>
      <c r="G656" s="1" t="s">
        <v>2552</v>
      </c>
      <c r="H656" s="2" t="s">
        <v>3109</v>
      </c>
      <c r="I656" s="1" t="s">
        <v>3080</v>
      </c>
      <c r="L656" s="1">
        <v>0</v>
      </c>
      <c r="M656" s="1">
        <v>1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f t="shared" si="20"/>
        <v>1</v>
      </c>
      <c r="U656" s="3" t="s">
        <v>81</v>
      </c>
      <c r="V656" s="3">
        <v>55</v>
      </c>
      <c r="W656" s="3" t="s">
        <v>203</v>
      </c>
      <c r="X656" s="3">
        <v>6.1</v>
      </c>
      <c r="Y656" s="3" t="s">
        <v>69</v>
      </c>
      <c r="Z656" s="3" t="s">
        <v>360</v>
      </c>
      <c r="AA656" s="3" t="s">
        <v>185</v>
      </c>
      <c r="AB656" s="3" t="s">
        <v>242</v>
      </c>
      <c r="AC656" s="3" t="s">
        <v>73</v>
      </c>
      <c r="AD656" s="3" t="s">
        <v>74</v>
      </c>
      <c r="AE656" s="3">
        <v>0</v>
      </c>
      <c r="AF656" s="4" t="s">
        <v>152</v>
      </c>
      <c r="AG656" s="4" t="s">
        <v>3162</v>
      </c>
      <c r="AH656" s="3">
        <v>1</v>
      </c>
      <c r="AI656" s="1">
        <v>0</v>
      </c>
      <c r="AJ656" s="3">
        <v>1</v>
      </c>
      <c r="AK656" s="1">
        <v>0</v>
      </c>
      <c r="AL656" s="5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1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5">
        <f t="shared" si="21"/>
        <v>1</v>
      </c>
      <c r="BO656" s="1">
        <v>1</v>
      </c>
      <c r="BP656" s="1">
        <v>1</v>
      </c>
      <c r="BR656" s="1">
        <v>0</v>
      </c>
      <c r="BS656" s="4">
        <v>66</v>
      </c>
      <c r="BV656" s="5"/>
    </row>
    <row r="657" spans="1:74" x14ac:dyDescent="0.25">
      <c r="A657" s="3" t="s">
        <v>66</v>
      </c>
      <c r="B657" s="1" t="s">
        <v>59</v>
      </c>
      <c r="C657" s="1" t="s">
        <v>59</v>
      </c>
      <c r="D657" s="1" t="s">
        <v>77</v>
      </c>
      <c r="E657" s="1" t="s">
        <v>2851</v>
      </c>
      <c r="F657" s="1" t="s">
        <v>2528</v>
      </c>
      <c r="G657" s="1" t="s">
        <v>2553</v>
      </c>
      <c r="H657" s="2" t="s">
        <v>2554</v>
      </c>
      <c r="I657" s="1" t="s">
        <v>2975</v>
      </c>
      <c r="J657" s="1" t="s">
        <v>2555</v>
      </c>
      <c r="K657" s="1" t="s">
        <v>2556</v>
      </c>
      <c r="L657" s="1">
        <v>1</v>
      </c>
      <c r="M657" s="1">
        <v>1</v>
      </c>
      <c r="N657" s="1">
        <v>0</v>
      </c>
      <c r="O657" s="1">
        <v>0</v>
      </c>
      <c r="P657" s="1">
        <v>1</v>
      </c>
      <c r="Q657" s="1">
        <v>1</v>
      </c>
      <c r="R657" s="1">
        <v>1</v>
      </c>
      <c r="S657" s="1">
        <v>0</v>
      </c>
      <c r="T657" s="1">
        <f t="shared" si="20"/>
        <v>5</v>
      </c>
      <c r="U657" s="3" t="s">
        <v>91</v>
      </c>
      <c r="V657" s="3">
        <v>140</v>
      </c>
      <c r="W657" s="3" t="s">
        <v>102</v>
      </c>
      <c r="X657" s="3">
        <v>25</v>
      </c>
      <c r="Y657" s="3" t="s">
        <v>69</v>
      </c>
      <c r="Z657" s="3" t="s">
        <v>104</v>
      </c>
      <c r="AA657" s="3" t="s">
        <v>120</v>
      </c>
      <c r="AB657" s="3" t="s">
        <v>120</v>
      </c>
      <c r="AC657" s="3" t="s">
        <v>73</v>
      </c>
      <c r="AD657" s="3" t="s">
        <v>74</v>
      </c>
      <c r="AE657" s="3">
        <v>0</v>
      </c>
      <c r="AF657" s="4"/>
      <c r="AG657" s="4"/>
      <c r="AH657" s="3">
        <v>1</v>
      </c>
      <c r="AI657" s="1">
        <v>0</v>
      </c>
      <c r="AJ657" s="3">
        <v>0</v>
      </c>
      <c r="AK657" s="1">
        <v>0</v>
      </c>
      <c r="AL657" s="5">
        <v>0</v>
      </c>
      <c r="AM657" s="1">
        <v>0</v>
      </c>
      <c r="AN657" s="1">
        <v>0</v>
      </c>
      <c r="AO657" s="1">
        <v>1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5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1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5">
        <f t="shared" si="21"/>
        <v>1</v>
      </c>
      <c r="BO657" s="1">
        <v>0</v>
      </c>
      <c r="BR657" s="1">
        <v>0</v>
      </c>
      <c r="BV657" s="5"/>
    </row>
    <row r="658" spans="1:74" x14ac:dyDescent="0.25">
      <c r="A658" s="3" t="s">
        <v>66</v>
      </c>
      <c r="B658" s="1" t="s">
        <v>59</v>
      </c>
      <c r="C658" s="1" t="s">
        <v>59</v>
      </c>
      <c r="D658" s="1" t="s">
        <v>77</v>
      </c>
      <c r="E658" s="1" t="s">
        <v>2851</v>
      </c>
      <c r="F658" s="1" t="s">
        <v>2528</v>
      </c>
      <c r="G658" s="1" t="s">
        <v>2553</v>
      </c>
      <c r="H658" s="2" t="s">
        <v>2557</v>
      </c>
      <c r="I658" s="1" t="s">
        <v>2771</v>
      </c>
      <c r="J658" s="1" t="s">
        <v>2558</v>
      </c>
      <c r="K658" s="1" t="s">
        <v>2559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0</v>
      </c>
      <c r="T658" s="1">
        <f t="shared" si="20"/>
        <v>7</v>
      </c>
      <c r="U658" s="3" t="s">
        <v>81</v>
      </c>
      <c r="V658" s="3">
        <v>80</v>
      </c>
      <c r="W658" s="3" t="s">
        <v>68</v>
      </c>
      <c r="X658" s="3">
        <v>30</v>
      </c>
      <c r="Y658" s="3" t="s">
        <v>69</v>
      </c>
      <c r="Z658" s="3" t="s">
        <v>421</v>
      </c>
      <c r="AA658" s="3" t="s">
        <v>120</v>
      </c>
      <c r="AB658" s="3" t="s">
        <v>120</v>
      </c>
      <c r="AC658" s="3" t="s">
        <v>73</v>
      </c>
      <c r="AD658" s="3" t="s">
        <v>74</v>
      </c>
      <c r="AE658" s="3">
        <v>0</v>
      </c>
      <c r="AF658" s="4"/>
      <c r="AG658" s="4"/>
      <c r="AH658" s="3">
        <v>1</v>
      </c>
      <c r="AI658" s="1">
        <v>1</v>
      </c>
      <c r="AJ658" s="3">
        <v>1</v>
      </c>
      <c r="AK658" s="1">
        <v>0</v>
      </c>
      <c r="AL658" s="5">
        <v>1</v>
      </c>
      <c r="AM658" s="1">
        <v>1</v>
      </c>
      <c r="AN658" s="1">
        <v>1</v>
      </c>
      <c r="AO658" s="1">
        <v>1</v>
      </c>
      <c r="AP658" s="1">
        <v>1</v>
      </c>
      <c r="AQ658" s="1">
        <v>0</v>
      </c>
      <c r="AR658" s="1">
        <v>1</v>
      </c>
      <c r="AS658" s="1">
        <v>0</v>
      </c>
      <c r="AT658" s="1">
        <v>1</v>
      </c>
      <c r="AU658" s="5">
        <v>1</v>
      </c>
      <c r="AV658" s="1">
        <v>0</v>
      </c>
      <c r="AW658" s="1">
        <v>1</v>
      </c>
      <c r="AX658" s="1">
        <v>1</v>
      </c>
      <c r="AY658" s="1">
        <v>1</v>
      </c>
      <c r="AZ658" s="1">
        <v>1</v>
      </c>
      <c r="BA658" s="1">
        <v>0</v>
      </c>
      <c r="BB658" s="1">
        <v>0</v>
      </c>
      <c r="BC658" s="1">
        <v>1</v>
      </c>
      <c r="BD658" s="1">
        <v>1</v>
      </c>
      <c r="BE658" s="1">
        <v>1</v>
      </c>
      <c r="BF658" s="1">
        <v>1</v>
      </c>
      <c r="BG658" s="1">
        <v>1</v>
      </c>
      <c r="BH658" s="1">
        <v>1</v>
      </c>
      <c r="BI658" s="1">
        <v>1</v>
      </c>
      <c r="BJ658" s="1">
        <v>1</v>
      </c>
      <c r="BK658" s="1">
        <v>1</v>
      </c>
      <c r="BL658" s="1">
        <v>1</v>
      </c>
      <c r="BM658" s="1">
        <v>0</v>
      </c>
      <c r="BN658" s="5">
        <f t="shared" si="21"/>
        <v>17</v>
      </c>
      <c r="BO658" s="1">
        <v>0</v>
      </c>
      <c r="BR658" s="1">
        <v>0</v>
      </c>
      <c r="BS658" s="4" t="s">
        <v>2560</v>
      </c>
      <c r="BT658" s="1" t="s">
        <v>76</v>
      </c>
    </row>
    <row r="659" spans="1:74" x14ac:dyDescent="0.25">
      <c r="A659" s="3" t="s">
        <v>66</v>
      </c>
      <c r="B659" s="1" t="s">
        <v>59</v>
      </c>
      <c r="C659" s="1" t="s">
        <v>59</v>
      </c>
      <c r="D659" s="1" t="s">
        <v>77</v>
      </c>
      <c r="E659" s="1" t="s">
        <v>2851</v>
      </c>
      <c r="F659" s="1" t="s">
        <v>2528</v>
      </c>
      <c r="G659" s="1" t="s">
        <v>2553</v>
      </c>
      <c r="H659" s="2" t="s">
        <v>2561</v>
      </c>
      <c r="I659" s="1" t="s">
        <v>873</v>
      </c>
      <c r="J659" s="1" t="s">
        <v>2562</v>
      </c>
      <c r="K659" s="1" t="s">
        <v>2563</v>
      </c>
      <c r="L659" s="1">
        <v>1</v>
      </c>
      <c r="M659" s="1">
        <v>1</v>
      </c>
      <c r="N659" s="1">
        <v>1</v>
      </c>
      <c r="O659" s="1">
        <v>0</v>
      </c>
      <c r="P659" s="1">
        <v>1</v>
      </c>
      <c r="Q659" s="1">
        <v>1</v>
      </c>
      <c r="R659" s="1">
        <v>1</v>
      </c>
      <c r="S659" s="1">
        <v>0</v>
      </c>
      <c r="T659" s="1">
        <f t="shared" si="20"/>
        <v>6</v>
      </c>
      <c r="U659" s="3" t="s">
        <v>81</v>
      </c>
      <c r="V659" s="3">
        <v>55</v>
      </c>
      <c r="W659" s="3" t="s">
        <v>68</v>
      </c>
      <c r="X659" s="3">
        <v>26</v>
      </c>
      <c r="Y659" s="3" t="s">
        <v>69</v>
      </c>
      <c r="Z659" s="3" t="s">
        <v>104</v>
      </c>
      <c r="AA659" s="3" t="s">
        <v>120</v>
      </c>
      <c r="AB659" s="3" t="s">
        <v>120</v>
      </c>
      <c r="AC659" s="3" t="s">
        <v>73</v>
      </c>
      <c r="AD659" s="3" t="s">
        <v>74</v>
      </c>
      <c r="AE659" s="3">
        <v>0</v>
      </c>
      <c r="AF659" s="4"/>
      <c r="AG659" s="4"/>
      <c r="AH659" s="3">
        <v>1</v>
      </c>
      <c r="AI659" s="1">
        <v>1</v>
      </c>
      <c r="AJ659" s="3">
        <v>0</v>
      </c>
      <c r="AK659" s="1">
        <v>0</v>
      </c>
      <c r="AL659" s="5">
        <v>1</v>
      </c>
      <c r="AM659" s="1">
        <v>1</v>
      </c>
      <c r="AN659" s="1">
        <v>1</v>
      </c>
      <c r="AO659" s="1">
        <v>1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5">
        <v>1</v>
      </c>
      <c r="AV659" s="1">
        <v>0</v>
      </c>
      <c r="AW659" s="1">
        <v>0</v>
      </c>
      <c r="AX659" s="1">
        <v>0</v>
      </c>
      <c r="AY659" s="1">
        <v>0</v>
      </c>
      <c r="AZ659" s="1">
        <v>1</v>
      </c>
      <c r="BA659" s="1">
        <v>0</v>
      </c>
      <c r="BB659" s="1">
        <v>0</v>
      </c>
      <c r="BC659" s="1">
        <v>1</v>
      </c>
      <c r="BD659" s="1">
        <v>1</v>
      </c>
      <c r="BE659" s="1">
        <v>1</v>
      </c>
      <c r="BF659" s="1">
        <v>1</v>
      </c>
      <c r="BG659" s="1">
        <v>1</v>
      </c>
      <c r="BH659" s="1">
        <v>1</v>
      </c>
      <c r="BI659" s="1">
        <v>1</v>
      </c>
      <c r="BJ659" s="1">
        <v>1</v>
      </c>
      <c r="BK659" s="1">
        <v>1</v>
      </c>
      <c r="BL659" s="1">
        <v>1</v>
      </c>
      <c r="BM659" s="1">
        <v>0</v>
      </c>
      <c r="BN659" s="5">
        <f t="shared" si="21"/>
        <v>12</v>
      </c>
      <c r="BO659" s="1">
        <v>0</v>
      </c>
      <c r="BR659" s="1">
        <v>0</v>
      </c>
      <c r="BS659" s="4" t="s">
        <v>2564</v>
      </c>
      <c r="BT659" s="1" t="s">
        <v>114</v>
      </c>
    </row>
    <row r="660" spans="1:74" x14ac:dyDescent="0.25">
      <c r="A660" s="3" t="s">
        <v>66</v>
      </c>
      <c r="B660" s="1" t="s">
        <v>59</v>
      </c>
      <c r="C660" s="1" t="s">
        <v>59</v>
      </c>
      <c r="D660" s="1" t="s">
        <v>77</v>
      </c>
      <c r="E660" s="1" t="s">
        <v>2851</v>
      </c>
      <c r="F660" s="1" t="s">
        <v>2528</v>
      </c>
      <c r="G660" s="1" t="s">
        <v>2565</v>
      </c>
      <c r="H660" s="2" t="s">
        <v>2566</v>
      </c>
      <c r="I660" s="1" t="s">
        <v>1465</v>
      </c>
      <c r="J660" s="1" t="s">
        <v>2567</v>
      </c>
      <c r="K660" s="1" t="s">
        <v>2568</v>
      </c>
      <c r="L660" s="1">
        <v>0</v>
      </c>
      <c r="M660" s="1">
        <v>1</v>
      </c>
      <c r="N660" s="1">
        <v>0</v>
      </c>
      <c r="O660" s="1">
        <v>0</v>
      </c>
      <c r="P660" s="1">
        <v>0</v>
      </c>
      <c r="Q660" s="1">
        <v>1</v>
      </c>
      <c r="R660" s="1">
        <v>0</v>
      </c>
      <c r="S660" s="1">
        <v>0</v>
      </c>
      <c r="T660" s="1">
        <f t="shared" si="20"/>
        <v>2</v>
      </c>
      <c r="U660" s="3" t="s">
        <v>91</v>
      </c>
      <c r="V660" s="3">
        <v>135</v>
      </c>
      <c r="W660" s="3" t="s">
        <v>102</v>
      </c>
      <c r="X660" s="3">
        <v>19</v>
      </c>
      <c r="Y660" s="3" t="s">
        <v>69</v>
      </c>
      <c r="Z660" s="3" t="s">
        <v>229</v>
      </c>
      <c r="AA660" s="3" t="s">
        <v>120</v>
      </c>
      <c r="AB660" s="3" t="s">
        <v>120</v>
      </c>
      <c r="AC660" s="3" t="s">
        <v>73</v>
      </c>
      <c r="AD660" s="3" t="s">
        <v>74</v>
      </c>
      <c r="AE660" s="3">
        <v>0</v>
      </c>
      <c r="AF660" s="4"/>
      <c r="AG660" s="4"/>
      <c r="AH660" s="3">
        <v>1</v>
      </c>
      <c r="AI660" s="1">
        <v>1</v>
      </c>
      <c r="AJ660" s="3">
        <v>0</v>
      </c>
      <c r="AK660" s="1">
        <v>0</v>
      </c>
      <c r="AL660" s="5">
        <v>0</v>
      </c>
      <c r="AM660" s="1">
        <v>0</v>
      </c>
      <c r="AN660" s="1">
        <v>0</v>
      </c>
      <c r="AO660" s="1">
        <v>1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5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1</v>
      </c>
      <c r="BF660" s="1">
        <v>1</v>
      </c>
      <c r="BG660" s="1">
        <v>1</v>
      </c>
      <c r="BH660" s="1">
        <v>1</v>
      </c>
      <c r="BI660" s="1">
        <v>1</v>
      </c>
      <c r="BJ660" s="1">
        <v>0</v>
      </c>
      <c r="BK660" s="1">
        <v>1</v>
      </c>
      <c r="BL660" s="1">
        <v>1</v>
      </c>
      <c r="BM660" s="1">
        <v>1</v>
      </c>
      <c r="BN660" s="5">
        <f t="shared" si="21"/>
        <v>8</v>
      </c>
      <c r="BO660" s="1">
        <v>0</v>
      </c>
      <c r="BP660" s="3">
        <v>1</v>
      </c>
      <c r="BQ660" s="3"/>
      <c r="BR660" s="1">
        <v>0</v>
      </c>
      <c r="BS660" s="4" t="s">
        <v>2569</v>
      </c>
    </row>
    <row r="661" spans="1:74" ht="16" x14ac:dyDescent="0.2">
      <c r="A661" s="3" t="s">
        <v>66</v>
      </c>
      <c r="B661" s="1" t="s">
        <v>59</v>
      </c>
      <c r="C661" s="1" t="s">
        <v>59</v>
      </c>
      <c r="D661" s="1" t="s">
        <v>77</v>
      </c>
      <c r="E661" s="1" t="s">
        <v>2851</v>
      </c>
      <c r="F661" s="1" t="s">
        <v>2528</v>
      </c>
      <c r="G661" s="21" t="s">
        <v>3244</v>
      </c>
      <c r="H661" s="21" t="s">
        <v>3245</v>
      </c>
      <c r="I661" s="19" t="s">
        <v>3246</v>
      </c>
      <c r="L661" s="1">
        <v>0</v>
      </c>
      <c r="M661" s="1">
        <v>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f t="shared" si="20"/>
        <v>1</v>
      </c>
      <c r="U661" s="3"/>
      <c r="V661" s="3"/>
      <c r="W661" s="3"/>
      <c r="X661" s="3"/>
      <c r="Y661" s="3" t="s">
        <v>69</v>
      </c>
      <c r="Z661" s="3" t="s">
        <v>360</v>
      </c>
      <c r="AA661" s="3" t="s">
        <v>185</v>
      </c>
      <c r="AB661" s="3" t="s">
        <v>242</v>
      </c>
      <c r="AC661" s="3" t="s">
        <v>73</v>
      </c>
      <c r="AD661" s="3" t="s">
        <v>74</v>
      </c>
      <c r="AE661" s="3"/>
      <c r="AF661" s="4"/>
      <c r="AG661" s="4"/>
      <c r="AH661" s="3">
        <v>1</v>
      </c>
      <c r="AI661" s="1">
        <v>0</v>
      </c>
      <c r="AJ661" s="3">
        <v>1</v>
      </c>
      <c r="AK661" s="1">
        <v>0</v>
      </c>
      <c r="AL661" s="5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1</v>
      </c>
      <c r="AT661" s="1">
        <v>0</v>
      </c>
      <c r="AU661" s="5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5">
        <f t="shared" si="21"/>
        <v>1</v>
      </c>
      <c r="BO661" s="1">
        <v>1</v>
      </c>
      <c r="BP661" s="3">
        <v>1</v>
      </c>
      <c r="BQ661" s="3"/>
    </row>
    <row r="662" spans="1:74" x14ac:dyDescent="0.25">
      <c r="A662" s="3" t="s">
        <v>66</v>
      </c>
      <c r="B662" s="1" t="s">
        <v>59</v>
      </c>
      <c r="C662" s="1" t="s">
        <v>59</v>
      </c>
      <c r="D662" s="1" t="s">
        <v>77</v>
      </c>
      <c r="E662" s="1" t="s">
        <v>2851</v>
      </c>
      <c r="F662" s="1" t="s">
        <v>2528</v>
      </c>
      <c r="G662" s="1" t="s">
        <v>2570</v>
      </c>
      <c r="H662" s="2" t="s">
        <v>2571</v>
      </c>
      <c r="I662" s="1" t="s">
        <v>1678</v>
      </c>
      <c r="J662" s="1" t="s">
        <v>2572</v>
      </c>
      <c r="K662" s="1" t="s">
        <v>2573</v>
      </c>
      <c r="L662" s="1">
        <v>1</v>
      </c>
      <c r="M662" s="1">
        <v>1</v>
      </c>
      <c r="N662" s="1">
        <v>0</v>
      </c>
      <c r="O662" s="1">
        <v>0</v>
      </c>
      <c r="P662" s="1">
        <v>1</v>
      </c>
      <c r="Q662" s="1">
        <v>1</v>
      </c>
      <c r="R662" s="1">
        <v>0</v>
      </c>
      <c r="S662" s="1">
        <v>0</v>
      </c>
      <c r="T662" s="1">
        <f t="shared" si="20"/>
        <v>4</v>
      </c>
      <c r="U662" s="3" t="s">
        <v>67</v>
      </c>
      <c r="V662" s="3">
        <v>50</v>
      </c>
      <c r="W662" s="3" t="s">
        <v>68</v>
      </c>
      <c r="X662" s="3">
        <v>43</v>
      </c>
      <c r="Y662" s="3" t="s">
        <v>69</v>
      </c>
      <c r="Z662" s="3" t="s">
        <v>104</v>
      </c>
      <c r="AA662" s="3" t="s">
        <v>120</v>
      </c>
      <c r="AB662" s="3" t="s">
        <v>120</v>
      </c>
      <c r="AC662" s="3" t="s">
        <v>73</v>
      </c>
      <c r="AD662" s="3" t="s">
        <v>74</v>
      </c>
      <c r="AE662" s="3">
        <v>0</v>
      </c>
      <c r="AF662" s="4" t="s">
        <v>619</v>
      </c>
      <c r="AG662" s="4"/>
      <c r="AH662" s="3">
        <v>1</v>
      </c>
      <c r="AI662" s="1">
        <v>0</v>
      </c>
      <c r="AJ662" s="3">
        <v>0</v>
      </c>
      <c r="AK662" s="1">
        <v>0</v>
      </c>
      <c r="AL662" s="5">
        <v>0</v>
      </c>
      <c r="AM662" s="1">
        <v>1</v>
      </c>
      <c r="AN662" s="1">
        <v>1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1</v>
      </c>
      <c r="AW662" s="1">
        <v>1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5">
        <f t="shared" si="21"/>
        <v>2</v>
      </c>
      <c r="BO662" s="1">
        <v>0</v>
      </c>
      <c r="BR662" s="1">
        <v>0</v>
      </c>
    </row>
    <row r="663" spans="1:74" x14ac:dyDescent="0.25">
      <c r="A663" s="3" t="s">
        <v>66</v>
      </c>
      <c r="B663" s="1" t="s">
        <v>59</v>
      </c>
      <c r="C663" s="1" t="s">
        <v>59</v>
      </c>
      <c r="D663" s="1" t="s">
        <v>77</v>
      </c>
      <c r="E663" s="1" t="s">
        <v>2851</v>
      </c>
      <c r="F663" s="1" t="s">
        <v>2528</v>
      </c>
      <c r="G663" s="1" t="s">
        <v>2574</v>
      </c>
      <c r="H663" s="2" t="s">
        <v>2575</v>
      </c>
      <c r="I663" s="1" t="s">
        <v>3090</v>
      </c>
      <c r="K663" s="1" t="s">
        <v>2576</v>
      </c>
      <c r="L663" s="1">
        <v>0</v>
      </c>
      <c r="M663" s="1">
        <v>1</v>
      </c>
      <c r="N663" s="1">
        <v>1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f t="shared" si="20"/>
        <v>2</v>
      </c>
      <c r="U663" s="3" t="s">
        <v>91</v>
      </c>
      <c r="V663" s="3">
        <v>230</v>
      </c>
      <c r="W663" s="3" t="s">
        <v>102</v>
      </c>
      <c r="X663" s="3">
        <v>20</v>
      </c>
      <c r="Y663" s="3" t="s">
        <v>69</v>
      </c>
      <c r="Z663" s="3" t="s">
        <v>421</v>
      </c>
      <c r="AA663" s="3" t="s">
        <v>185</v>
      </c>
      <c r="AB663" s="3" t="s">
        <v>242</v>
      </c>
      <c r="AC663" s="3" t="s">
        <v>73</v>
      </c>
      <c r="AD663" s="3" t="s">
        <v>74</v>
      </c>
      <c r="AE663" s="3">
        <v>0</v>
      </c>
      <c r="AF663" s="4"/>
      <c r="AG663" s="4"/>
      <c r="AH663" s="3">
        <v>1</v>
      </c>
      <c r="AI663" s="1">
        <v>0</v>
      </c>
      <c r="AJ663" s="3">
        <v>0</v>
      </c>
      <c r="AK663" s="1">
        <v>1</v>
      </c>
      <c r="AL663" s="5">
        <v>0</v>
      </c>
      <c r="AM663" s="1">
        <v>0</v>
      </c>
      <c r="AN663" s="1">
        <v>0</v>
      </c>
      <c r="AO663" s="1">
        <v>1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5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1</v>
      </c>
      <c r="BB663" s="1">
        <v>0</v>
      </c>
      <c r="BC663" s="1">
        <v>1</v>
      </c>
      <c r="BD663" s="1">
        <v>0</v>
      </c>
      <c r="BE663" s="1">
        <v>1</v>
      </c>
      <c r="BF663" s="1">
        <v>1</v>
      </c>
      <c r="BG663" s="1">
        <v>1</v>
      </c>
      <c r="BH663" s="1">
        <v>1</v>
      </c>
      <c r="BI663" s="1">
        <v>1</v>
      </c>
      <c r="BJ663" s="1">
        <v>0</v>
      </c>
      <c r="BK663" s="1">
        <v>0</v>
      </c>
      <c r="BL663" s="1">
        <v>0</v>
      </c>
      <c r="BM663" s="1">
        <v>0</v>
      </c>
      <c r="BN663" s="5">
        <f t="shared" si="21"/>
        <v>7</v>
      </c>
      <c r="BO663" s="1">
        <v>0</v>
      </c>
      <c r="BR663" s="1">
        <v>0</v>
      </c>
      <c r="BS663" s="4" t="s">
        <v>2577</v>
      </c>
      <c r="BT663" s="1" t="s">
        <v>114</v>
      </c>
    </row>
    <row r="664" spans="1:74" x14ac:dyDescent="0.25">
      <c r="A664" s="3" t="s">
        <v>66</v>
      </c>
      <c r="B664" s="1" t="s">
        <v>59</v>
      </c>
      <c r="C664" s="1" t="s">
        <v>59</v>
      </c>
      <c r="D664" s="1" t="s">
        <v>77</v>
      </c>
      <c r="E664" s="1" t="s">
        <v>2851</v>
      </c>
      <c r="F664" s="1" t="s">
        <v>2528</v>
      </c>
      <c r="G664" s="1" t="s">
        <v>2578</v>
      </c>
      <c r="H664" s="2" t="s">
        <v>3110</v>
      </c>
      <c r="I664" s="1" t="s">
        <v>3091</v>
      </c>
      <c r="L664" s="1">
        <v>1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f t="shared" si="20"/>
        <v>2</v>
      </c>
      <c r="U664" s="3" t="s">
        <v>81</v>
      </c>
      <c r="V664" s="3">
        <v>70</v>
      </c>
      <c r="W664" s="3" t="s">
        <v>203</v>
      </c>
      <c r="X664" s="3">
        <v>7</v>
      </c>
      <c r="Y664" s="3" t="s">
        <v>103</v>
      </c>
      <c r="Z664" s="3" t="s">
        <v>8</v>
      </c>
      <c r="AA664" s="3" t="s">
        <v>105</v>
      </c>
      <c r="AB664" s="3" t="s">
        <v>105</v>
      </c>
      <c r="AC664" s="3" t="s">
        <v>73</v>
      </c>
      <c r="AD664" s="3" t="s">
        <v>74</v>
      </c>
      <c r="AE664" s="3">
        <v>0</v>
      </c>
      <c r="AF664" s="4"/>
      <c r="AG664" s="4"/>
      <c r="AH664" s="3">
        <v>1</v>
      </c>
      <c r="AI664" s="1">
        <v>0</v>
      </c>
      <c r="AJ664" s="3">
        <v>0</v>
      </c>
      <c r="AK664" s="1">
        <v>0</v>
      </c>
      <c r="AL664" s="5">
        <v>0</v>
      </c>
      <c r="AM664" s="1">
        <v>0</v>
      </c>
      <c r="AN664" s="1">
        <v>0</v>
      </c>
      <c r="AO664" s="1">
        <v>1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1</v>
      </c>
      <c r="BF664" s="1">
        <v>1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5">
        <f t="shared" ref="BN664:BN698" si="22">SUM(AQ664:BM664)</f>
        <v>2</v>
      </c>
      <c r="BO664" s="1">
        <v>1</v>
      </c>
      <c r="BP664" s="1">
        <v>1</v>
      </c>
      <c r="BR664" s="1">
        <v>0</v>
      </c>
      <c r="BV664" s="1" t="s">
        <v>277</v>
      </c>
    </row>
    <row r="665" spans="1:74" x14ac:dyDescent="0.25">
      <c r="A665" s="3" t="s">
        <v>66</v>
      </c>
      <c r="B665" s="1" t="s">
        <v>59</v>
      </c>
      <c r="C665" s="1" t="s">
        <v>59</v>
      </c>
      <c r="D665" s="1" t="s">
        <v>77</v>
      </c>
      <c r="E665" s="1" t="s">
        <v>2851</v>
      </c>
      <c r="F665" s="1" t="s">
        <v>2528</v>
      </c>
      <c r="G665" s="1" t="s">
        <v>2578</v>
      </c>
      <c r="H665" s="2" t="s">
        <v>2579</v>
      </c>
      <c r="I665" s="1" t="s">
        <v>3079</v>
      </c>
      <c r="K665" s="1" t="s">
        <v>2580</v>
      </c>
      <c r="L665" s="1">
        <v>1</v>
      </c>
      <c r="M665" s="1">
        <v>1</v>
      </c>
      <c r="N665" s="1">
        <v>1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f t="shared" si="20"/>
        <v>3</v>
      </c>
      <c r="U665" s="3" t="s">
        <v>81</v>
      </c>
      <c r="V665" s="3">
        <v>70</v>
      </c>
      <c r="W665" s="3" t="s">
        <v>203</v>
      </c>
      <c r="X665" s="3">
        <v>9</v>
      </c>
      <c r="Y665" s="3" t="s">
        <v>103</v>
      </c>
      <c r="Z665" s="3" t="s">
        <v>421</v>
      </c>
      <c r="AA665" s="3" t="s">
        <v>105</v>
      </c>
      <c r="AB665" s="3" t="s">
        <v>105</v>
      </c>
      <c r="AC665" s="3" t="s">
        <v>73</v>
      </c>
      <c r="AD665" s="3" t="s">
        <v>74</v>
      </c>
      <c r="AE665" s="3">
        <v>0</v>
      </c>
      <c r="AF665" s="4"/>
      <c r="AG665" s="4"/>
      <c r="AH665" s="3">
        <v>1</v>
      </c>
      <c r="AI665" s="1">
        <v>0</v>
      </c>
      <c r="AJ665" s="3">
        <v>0</v>
      </c>
      <c r="AK665" s="1">
        <v>1</v>
      </c>
      <c r="AL665" s="5">
        <v>0</v>
      </c>
      <c r="AM665" s="1">
        <v>1</v>
      </c>
      <c r="AN665" s="1">
        <v>1</v>
      </c>
      <c r="AO665" s="1">
        <v>1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1</v>
      </c>
      <c r="AX665" s="1">
        <v>0</v>
      </c>
      <c r="AY665" s="1">
        <v>1</v>
      </c>
      <c r="AZ665" s="1">
        <v>0</v>
      </c>
      <c r="BA665" s="1">
        <v>1</v>
      </c>
      <c r="BB665" s="1">
        <v>1</v>
      </c>
      <c r="BC665" s="1">
        <v>1</v>
      </c>
      <c r="BD665" s="1">
        <v>1</v>
      </c>
      <c r="BE665" s="1">
        <v>1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5">
        <f t="shared" si="22"/>
        <v>7</v>
      </c>
      <c r="BO665" s="1">
        <v>0</v>
      </c>
      <c r="BR665" s="1">
        <v>0</v>
      </c>
      <c r="BS665" s="4" t="s">
        <v>2581</v>
      </c>
      <c r="BT665" s="1" t="s">
        <v>76</v>
      </c>
    </row>
    <row r="666" spans="1:74" x14ac:dyDescent="0.25">
      <c r="A666" s="3" t="s">
        <v>66</v>
      </c>
      <c r="B666" s="1" t="s">
        <v>59</v>
      </c>
      <c r="C666" s="1" t="s">
        <v>59</v>
      </c>
      <c r="D666" s="1" t="s">
        <v>77</v>
      </c>
      <c r="E666" s="1" t="s">
        <v>2851</v>
      </c>
      <c r="F666" s="1" t="s">
        <v>2528</v>
      </c>
      <c r="G666" s="1" t="s">
        <v>2578</v>
      </c>
      <c r="H666" s="2" t="s">
        <v>2582</v>
      </c>
      <c r="I666" s="1" t="s">
        <v>398</v>
      </c>
      <c r="J666" s="1" t="s">
        <v>2583</v>
      </c>
      <c r="K666" s="1" t="s">
        <v>2584</v>
      </c>
      <c r="L666" s="1">
        <v>1</v>
      </c>
      <c r="M666" s="1">
        <v>1</v>
      </c>
      <c r="N666" s="1">
        <v>1</v>
      </c>
      <c r="O666" s="1">
        <v>1</v>
      </c>
      <c r="P666" s="1">
        <v>0</v>
      </c>
      <c r="Q666" s="1">
        <v>1</v>
      </c>
      <c r="R666" s="1">
        <v>0</v>
      </c>
      <c r="S666" s="1">
        <v>0</v>
      </c>
      <c r="T666" s="1">
        <f t="shared" si="20"/>
        <v>5</v>
      </c>
      <c r="U666" s="3" t="s">
        <v>91</v>
      </c>
      <c r="V666" s="3">
        <v>219</v>
      </c>
      <c r="W666" s="3" t="s">
        <v>102</v>
      </c>
      <c r="X666" s="3">
        <v>19</v>
      </c>
      <c r="Y666" s="3" t="s">
        <v>103</v>
      </c>
      <c r="Z666" s="3" t="s">
        <v>104</v>
      </c>
      <c r="AA666" s="3" t="s">
        <v>105</v>
      </c>
      <c r="AB666" s="3" t="s">
        <v>105</v>
      </c>
      <c r="AC666" s="3" t="s">
        <v>73</v>
      </c>
      <c r="AD666" s="3" t="s">
        <v>74</v>
      </c>
      <c r="AE666" s="3">
        <v>0</v>
      </c>
      <c r="AF666" s="4"/>
      <c r="AG666" s="4"/>
      <c r="AH666" s="3">
        <v>1</v>
      </c>
      <c r="AI666" s="1">
        <v>0</v>
      </c>
      <c r="AJ666" s="3">
        <v>0</v>
      </c>
      <c r="AK666" s="1">
        <v>0</v>
      </c>
      <c r="AL666" s="5">
        <v>0</v>
      </c>
      <c r="AM666" s="1">
        <v>0</v>
      </c>
      <c r="AN666" s="1">
        <v>0</v>
      </c>
      <c r="AO666" s="1">
        <v>1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5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1</v>
      </c>
      <c r="BD666" s="1">
        <v>0</v>
      </c>
      <c r="BE666" s="1">
        <v>1</v>
      </c>
      <c r="BF666" s="1">
        <v>0</v>
      </c>
      <c r="BG666" s="1">
        <v>0</v>
      </c>
      <c r="BH666" s="1">
        <v>1</v>
      </c>
      <c r="BI666" s="1">
        <v>1</v>
      </c>
      <c r="BJ666" s="1">
        <v>1</v>
      </c>
      <c r="BK666" s="1">
        <v>1</v>
      </c>
      <c r="BL666" s="1">
        <v>0</v>
      </c>
      <c r="BM666" s="1">
        <v>0</v>
      </c>
      <c r="BN666" s="5">
        <f t="shared" si="22"/>
        <v>6</v>
      </c>
      <c r="BO666" s="1">
        <v>0</v>
      </c>
      <c r="BR666" s="1">
        <v>0</v>
      </c>
      <c r="BS666" s="4" t="s">
        <v>2585</v>
      </c>
      <c r="BT666" s="1" t="s">
        <v>114</v>
      </c>
      <c r="BV666" s="5"/>
    </row>
    <row r="667" spans="1:74" x14ac:dyDescent="0.25">
      <c r="A667" s="3" t="s">
        <v>66</v>
      </c>
      <c r="B667" s="1" t="s">
        <v>59</v>
      </c>
      <c r="C667" s="1" t="s">
        <v>59</v>
      </c>
      <c r="D667" s="1" t="s">
        <v>77</v>
      </c>
      <c r="E667" s="1" t="s">
        <v>2851</v>
      </c>
      <c r="F667" s="1" t="s">
        <v>2528</v>
      </c>
      <c r="G667" s="1" t="s">
        <v>2578</v>
      </c>
      <c r="H667" s="2" t="s">
        <v>2586</v>
      </c>
      <c r="I667" s="1" t="s">
        <v>3092</v>
      </c>
      <c r="J667" s="1" t="s">
        <v>2587</v>
      </c>
      <c r="K667" s="1" t="s">
        <v>2588</v>
      </c>
      <c r="L667" s="1">
        <v>1</v>
      </c>
      <c r="M667" s="1">
        <v>1</v>
      </c>
      <c r="N667" s="1">
        <v>1</v>
      </c>
      <c r="O667" s="1">
        <v>0</v>
      </c>
      <c r="P667" s="1">
        <v>1</v>
      </c>
      <c r="Q667" s="1">
        <v>0</v>
      </c>
      <c r="R667" s="1">
        <v>0</v>
      </c>
      <c r="S667" s="1">
        <v>0</v>
      </c>
      <c r="T667" s="1">
        <f t="shared" ref="T667:T736" si="23">SUM(L667:S667)</f>
        <v>4</v>
      </c>
      <c r="U667" s="3" t="s">
        <v>81</v>
      </c>
      <c r="V667" s="3">
        <v>80</v>
      </c>
      <c r="W667" s="3" t="s">
        <v>102</v>
      </c>
      <c r="X667" s="3">
        <v>12</v>
      </c>
      <c r="Y667" s="3" t="s">
        <v>103</v>
      </c>
      <c r="Z667" s="3" t="s">
        <v>421</v>
      </c>
      <c r="AA667" s="3" t="s">
        <v>105</v>
      </c>
      <c r="AB667" s="3" t="s">
        <v>105</v>
      </c>
      <c r="AC667" s="3" t="s">
        <v>73</v>
      </c>
      <c r="AD667" s="3" t="s">
        <v>74</v>
      </c>
      <c r="AE667" s="3">
        <v>0</v>
      </c>
      <c r="AF667" s="4"/>
      <c r="AG667" s="4"/>
      <c r="AH667" s="3">
        <v>1</v>
      </c>
      <c r="AI667" s="1">
        <v>0</v>
      </c>
      <c r="AJ667" s="3">
        <v>0</v>
      </c>
      <c r="AK667" s="1">
        <v>1</v>
      </c>
      <c r="AL667" s="5">
        <v>1</v>
      </c>
      <c r="AM667" s="1">
        <v>1</v>
      </c>
      <c r="AN667" s="1">
        <v>1</v>
      </c>
      <c r="AO667" s="1">
        <v>1</v>
      </c>
      <c r="AP667" s="1">
        <v>0</v>
      </c>
      <c r="AQ667" s="1">
        <v>0</v>
      </c>
      <c r="AR667" s="1">
        <v>0</v>
      </c>
      <c r="AS667" s="1">
        <v>0</v>
      </c>
      <c r="AT667" s="1">
        <v>1</v>
      </c>
      <c r="AU667" s="5">
        <v>1</v>
      </c>
      <c r="AV667" s="1">
        <v>1</v>
      </c>
      <c r="AW667" s="1">
        <v>1</v>
      </c>
      <c r="AX667" s="1">
        <v>1</v>
      </c>
      <c r="AY667" s="1">
        <v>1</v>
      </c>
      <c r="AZ667" s="1">
        <v>1</v>
      </c>
      <c r="BA667" s="1">
        <v>1</v>
      </c>
      <c r="BB667" s="1">
        <v>0</v>
      </c>
      <c r="BC667" s="1">
        <v>1</v>
      </c>
      <c r="BD667" s="1">
        <v>1</v>
      </c>
      <c r="BE667" s="1">
        <v>1</v>
      </c>
      <c r="BF667" s="1">
        <v>1</v>
      </c>
      <c r="BG667" s="1">
        <v>1</v>
      </c>
      <c r="BH667" s="1">
        <v>1</v>
      </c>
      <c r="BI667" s="1">
        <v>1</v>
      </c>
      <c r="BJ667" s="1">
        <v>0</v>
      </c>
      <c r="BK667" s="1">
        <v>1</v>
      </c>
      <c r="BL667" s="1">
        <v>0</v>
      </c>
      <c r="BM667" s="1">
        <v>0</v>
      </c>
      <c r="BN667" s="5">
        <f t="shared" si="22"/>
        <v>16</v>
      </c>
      <c r="BO667" s="1">
        <v>0</v>
      </c>
      <c r="BR667" s="1">
        <v>0</v>
      </c>
      <c r="BS667" s="4" t="s">
        <v>2589</v>
      </c>
      <c r="BT667" s="1" t="s">
        <v>76</v>
      </c>
      <c r="BV667" s="5"/>
    </row>
    <row r="668" spans="1:74" x14ac:dyDescent="0.25">
      <c r="A668" s="3" t="s">
        <v>66</v>
      </c>
      <c r="B668" s="1" t="s">
        <v>59</v>
      </c>
      <c r="C668" s="1" t="s">
        <v>59</v>
      </c>
      <c r="D668" s="1" t="s">
        <v>77</v>
      </c>
      <c r="E668" s="1" t="s">
        <v>2851</v>
      </c>
      <c r="F668" s="1" t="s">
        <v>2528</v>
      </c>
      <c r="G668" s="1" t="s">
        <v>2578</v>
      </c>
      <c r="H668" s="2" t="s">
        <v>2590</v>
      </c>
      <c r="I668" s="1" t="s">
        <v>2591</v>
      </c>
      <c r="K668" s="1" t="s">
        <v>2592</v>
      </c>
      <c r="L668" s="1">
        <v>1</v>
      </c>
      <c r="M668" s="1">
        <v>1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f t="shared" si="23"/>
        <v>2</v>
      </c>
      <c r="U668" s="3" t="s">
        <v>81</v>
      </c>
      <c r="V668" s="3">
        <v>90</v>
      </c>
      <c r="W668" s="3" t="s">
        <v>203</v>
      </c>
      <c r="X668" s="3">
        <v>5</v>
      </c>
      <c r="Y668" s="3" t="s">
        <v>103</v>
      </c>
      <c r="Z668" s="3" t="s">
        <v>104</v>
      </c>
      <c r="AA668" s="3" t="s">
        <v>105</v>
      </c>
      <c r="AB668" s="3" t="s">
        <v>105</v>
      </c>
      <c r="AC668" s="3" t="s">
        <v>73</v>
      </c>
      <c r="AD668" s="3" t="s">
        <v>74</v>
      </c>
      <c r="AE668" s="3">
        <v>0</v>
      </c>
      <c r="AF668" s="4"/>
      <c r="AG668" s="4"/>
      <c r="AH668" s="3">
        <v>1</v>
      </c>
      <c r="AI668" s="1">
        <v>0</v>
      </c>
      <c r="AJ668" s="3">
        <v>0</v>
      </c>
      <c r="AK668" s="1">
        <v>0</v>
      </c>
      <c r="AL668" s="5">
        <v>0</v>
      </c>
      <c r="AM668" s="1">
        <v>0</v>
      </c>
      <c r="AN668" s="1">
        <v>0</v>
      </c>
      <c r="AO668" s="1">
        <v>1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1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5">
        <f t="shared" si="22"/>
        <v>1</v>
      </c>
      <c r="BO668" s="1">
        <v>0</v>
      </c>
      <c r="BR668" s="1">
        <v>0</v>
      </c>
      <c r="BV668" s="5"/>
    </row>
    <row r="669" spans="1:74" x14ac:dyDescent="0.25">
      <c r="A669" s="3" t="s">
        <v>66</v>
      </c>
      <c r="B669" s="1" t="s">
        <v>59</v>
      </c>
      <c r="C669" s="1" t="s">
        <v>59</v>
      </c>
      <c r="D669" s="1" t="s">
        <v>77</v>
      </c>
      <c r="E669" s="1" t="s">
        <v>2851</v>
      </c>
      <c r="F669" s="1" t="s">
        <v>2528</v>
      </c>
      <c r="G669" s="1" t="s">
        <v>2578</v>
      </c>
      <c r="H669" s="2" t="s">
        <v>2593</v>
      </c>
      <c r="I669" s="1" t="s">
        <v>398</v>
      </c>
      <c r="J669" s="1" t="s">
        <v>2594</v>
      </c>
      <c r="K669" s="1" t="s">
        <v>2595</v>
      </c>
      <c r="L669" s="1">
        <v>1</v>
      </c>
      <c r="M669" s="1">
        <v>1</v>
      </c>
      <c r="N669" s="1">
        <v>1</v>
      </c>
      <c r="O669" s="1">
        <v>1</v>
      </c>
      <c r="P669" s="1">
        <v>0</v>
      </c>
      <c r="Q669" s="1">
        <v>0</v>
      </c>
      <c r="R669" s="1">
        <v>0</v>
      </c>
      <c r="S669" s="1">
        <v>0</v>
      </c>
      <c r="T669" s="1">
        <f t="shared" si="23"/>
        <v>4</v>
      </c>
      <c r="U669" s="3" t="s">
        <v>91</v>
      </c>
      <c r="V669" s="3">
        <v>402</v>
      </c>
      <c r="W669" s="3" t="s">
        <v>102</v>
      </c>
      <c r="X669" s="3">
        <v>15</v>
      </c>
      <c r="Y669" s="3" t="s">
        <v>103</v>
      </c>
      <c r="Z669" s="3" t="s">
        <v>104</v>
      </c>
      <c r="AA669" s="3" t="s">
        <v>105</v>
      </c>
      <c r="AB669" s="3" t="s">
        <v>105</v>
      </c>
      <c r="AC669" s="3" t="s">
        <v>73</v>
      </c>
      <c r="AD669" s="3" t="s">
        <v>74</v>
      </c>
      <c r="AE669" s="3">
        <v>0</v>
      </c>
      <c r="AF669" s="4"/>
      <c r="AG669" s="4"/>
      <c r="AH669" s="3">
        <v>1</v>
      </c>
      <c r="AI669" s="1">
        <v>1</v>
      </c>
      <c r="AJ669" s="3">
        <v>0</v>
      </c>
      <c r="AK669" s="1">
        <v>0</v>
      </c>
      <c r="AL669" s="5">
        <v>1</v>
      </c>
      <c r="AM669" s="1">
        <v>1</v>
      </c>
      <c r="AN669" s="1">
        <v>1</v>
      </c>
      <c r="AO669" s="1">
        <v>1</v>
      </c>
      <c r="AP669" s="1">
        <v>0</v>
      </c>
      <c r="AQ669" s="1">
        <v>0</v>
      </c>
      <c r="AR669" s="1">
        <v>0</v>
      </c>
      <c r="AS669" s="1">
        <v>0</v>
      </c>
      <c r="AT669" s="1">
        <v>1</v>
      </c>
      <c r="AU669" s="5">
        <v>1</v>
      </c>
      <c r="AV669" s="1">
        <v>1</v>
      </c>
      <c r="AW669" s="1">
        <v>1</v>
      </c>
      <c r="AX669" s="1">
        <v>1</v>
      </c>
      <c r="AY669" s="1">
        <v>1</v>
      </c>
      <c r="AZ669" s="1">
        <v>1</v>
      </c>
      <c r="BA669" s="1">
        <v>0</v>
      </c>
      <c r="BB669" s="1">
        <v>0</v>
      </c>
      <c r="BC669" s="1">
        <v>1</v>
      </c>
      <c r="BD669" s="1">
        <v>1</v>
      </c>
      <c r="BE669" s="1">
        <v>1</v>
      </c>
      <c r="BF669" s="1">
        <v>1</v>
      </c>
      <c r="BG669" s="1">
        <v>1</v>
      </c>
      <c r="BH669" s="1">
        <v>1</v>
      </c>
      <c r="BI669" s="1">
        <v>1</v>
      </c>
      <c r="BJ669" s="1">
        <v>1</v>
      </c>
      <c r="BK669" s="1">
        <v>1</v>
      </c>
      <c r="BL669" s="1">
        <v>1</v>
      </c>
      <c r="BM669" s="1">
        <v>0</v>
      </c>
      <c r="BN669" s="5">
        <f t="shared" si="22"/>
        <v>17</v>
      </c>
      <c r="BO669" s="1">
        <v>0</v>
      </c>
      <c r="BR669" s="1">
        <v>0</v>
      </c>
      <c r="BS669" s="4" t="s">
        <v>2596</v>
      </c>
      <c r="BT669" s="1" t="s">
        <v>76</v>
      </c>
      <c r="BV669" s="5"/>
    </row>
    <row r="670" spans="1:74" x14ac:dyDescent="0.25">
      <c r="A670" s="3" t="s">
        <v>66</v>
      </c>
      <c r="B670" s="1" t="s">
        <v>59</v>
      </c>
      <c r="C670" s="1" t="s">
        <v>59</v>
      </c>
      <c r="D670" s="1" t="s">
        <v>77</v>
      </c>
      <c r="E670" s="1" t="s">
        <v>2851</v>
      </c>
      <c r="F670" s="1" t="s">
        <v>2528</v>
      </c>
      <c r="G670" s="1" t="s">
        <v>2578</v>
      </c>
      <c r="H670" s="2" t="s">
        <v>2597</v>
      </c>
      <c r="I670" s="1" t="s">
        <v>2598</v>
      </c>
      <c r="J670" s="1" t="s">
        <v>2599</v>
      </c>
      <c r="K670" s="1" t="s">
        <v>2600</v>
      </c>
      <c r="L670" s="1">
        <v>1</v>
      </c>
      <c r="M670" s="1">
        <v>1</v>
      </c>
      <c r="N670" s="1">
        <v>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f t="shared" si="23"/>
        <v>3</v>
      </c>
      <c r="U670" s="3" t="s">
        <v>91</v>
      </c>
      <c r="V670" s="3">
        <v>400</v>
      </c>
      <c r="W670" s="3" t="s">
        <v>102</v>
      </c>
      <c r="X670" s="3">
        <v>20</v>
      </c>
      <c r="Y670" s="3" t="s">
        <v>103</v>
      </c>
      <c r="Z670" s="3" t="s">
        <v>421</v>
      </c>
      <c r="AA670" s="3" t="s">
        <v>105</v>
      </c>
      <c r="AB670" s="3" t="s">
        <v>105</v>
      </c>
      <c r="AC670" s="3" t="s">
        <v>73</v>
      </c>
      <c r="AD670" s="3" t="s">
        <v>74</v>
      </c>
      <c r="AE670" s="3">
        <v>0</v>
      </c>
      <c r="AF670" s="4"/>
      <c r="AG670" s="4"/>
      <c r="AH670" s="3">
        <v>1</v>
      </c>
      <c r="AI670" s="1">
        <v>1</v>
      </c>
      <c r="AJ670" s="3">
        <v>0</v>
      </c>
      <c r="AK670" s="1">
        <v>1</v>
      </c>
      <c r="AL670" s="5">
        <v>0</v>
      </c>
      <c r="AM670" s="1">
        <v>1</v>
      </c>
      <c r="AN670" s="1">
        <v>1</v>
      </c>
      <c r="AO670" s="1">
        <v>1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5">
        <v>0</v>
      </c>
      <c r="AV670" s="1">
        <v>0</v>
      </c>
      <c r="AW670" s="1">
        <v>0</v>
      </c>
      <c r="AX670" s="1">
        <v>0</v>
      </c>
      <c r="AY670" s="1">
        <v>1</v>
      </c>
      <c r="AZ670" s="1">
        <v>0</v>
      </c>
      <c r="BA670" s="1">
        <v>1</v>
      </c>
      <c r="BB670" s="1">
        <v>1</v>
      </c>
      <c r="BC670" s="1">
        <v>1</v>
      </c>
      <c r="BD670" s="1">
        <v>1</v>
      </c>
      <c r="BE670" s="1">
        <v>1</v>
      </c>
      <c r="BF670" s="1">
        <v>1</v>
      </c>
      <c r="BG670" s="1">
        <v>1</v>
      </c>
      <c r="BH670" s="1">
        <v>1</v>
      </c>
      <c r="BI670" s="1">
        <v>1</v>
      </c>
      <c r="BJ670" s="1">
        <v>0</v>
      </c>
      <c r="BK670" s="1">
        <v>1</v>
      </c>
      <c r="BL670" s="1">
        <v>1</v>
      </c>
      <c r="BM670" s="1">
        <v>0</v>
      </c>
      <c r="BN670" s="5">
        <f t="shared" si="22"/>
        <v>12</v>
      </c>
      <c r="BO670" s="1">
        <v>0</v>
      </c>
      <c r="BR670" s="1">
        <v>0</v>
      </c>
      <c r="BS670" s="4" t="s">
        <v>910</v>
      </c>
      <c r="BT670" s="1" t="s">
        <v>76</v>
      </c>
      <c r="BV670" s="5"/>
    </row>
    <row r="671" spans="1:74" x14ac:dyDescent="0.25">
      <c r="A671" s="3" t="s">
        <v>66</v>
      </c>
      <c r="B671" s="1" t="s">
        <v>59</v>
      </c>
      <c r="C671" s="1" t="s">
        <v>59</v>
      </c>
      <c r="D671" s="1" t="s">
        <v>77</v>
      </c>
      <c r="E671" s="1" t="s">
        <v>2851</v>
      </c>
      <c r="F671" s="1" t="s">
        <v>2528</v>
      </c>
      <c r="G671" s="1" t="s">
        <v>2578</v>
      </c>
      <c r="H671" s="2" t="s">
        <v>3247</v>
      </c>
      <c r="L671" s="1">
        <v>1</v>
      </c>
      <c r="M671" s="1">
        <v>1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f t="shared" si="23"/>
        <v>2</v>
      </c>
      <c r="U671" s="3" t="s">
        <v>67</v>
      </c>
      <c r="V671" s="3">
        <v>26</v>
      </c>
      <c r="W671" s="3" t="s">
        <v>203</v>
      </c>
      <c r="X671" s="3">
        <v>3</v>
      </c>
      <c r="Y671" s="3" t="s">
        <v>103</v>
      </c>
      <c r="Z671" s="3" t="s">
        <v>8</v>
      </c>
      <c r="AA671" s="3" t="s">
        <v>105</v>
      </c>
      <c r="AB671" s="3" t="s">
        <v>105</v>
      </c>
      <c r="AC671" s="3" t="s">
        <v>73</v>
      </c>
      <c r="AD671" s="3" t="s">
        <v>74</v>
      </c>
      <c r="AE671" s="3">
        <v>0</v>
      </c>
      <c r="AF671" s="4"/>
      <c r="AG671" s="4"/>
      <c r="AH671" s="3">
        <v>1</v>
      </c>
      <c r="AI671" s="1">
        <v>0</v>
      </c>
      <c r="AJ671" s="3">
        <v>0</v>
      </c>
      <c r="AK671" s="1">
        <v>0</v>
      </c>
      <c r="AL671" s="5">
        <v>0</v>
      </c>
      <c r="AM671" s="1">
        <v>0</v>
      </c>
      <c r="AN671" s="1">
        <v>0</v>
      </c>
      <c r="AO671" s="1">
        <v>1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5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1</v>
      </c>
      <c r="BD671" s="1">
        <v>1</v>
      </c>
      <c r="BE671" s="1">
        <v>1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5">
        <f t="shared" si="22"/>
        <v>3</v>
      </c>
      <c r="BO671" s="1">
        <v>1</v>
      </c>
      <c r="BP671" s="1">
        <v>1</v>
      </c>
      <c r="BV671" s="5"/>
    </row>
    <row r="672" spans="1:74" x14ac:dyDescent="0.25">
      <c r="A672" s="3" t="s">
        <v>66</v>
      </c>
      <c r="B672" s="1" t="s">
        <v>59</v>
      </c>
      <c r="C672" s="1" t="s">
        <v>59</v>
      </c>
      <c r="D672" s="1" t="s">
        <v>77</v>
      </c>
      <c r="E672" s="1" t="s">
        <v>2851</v>
      </c>
      <c r="F672" s="1" t="s">
        <v>2528</v>
      </c>
      <c r="G672" s="1" t="s">
        <v>2578</v>
      </c>
      <c r="H672" s="2" t="s">
        <v>2601</v>
      </c>
      <c r="I672" s="1" t="s">
        <v>398</v>
      </c>
      <c r="K672" s="1" t="s">
        <v>2602</v>
      </c>
      <c r="L672" s="1">
        <v>1</v>
      </c>
      <c r="M672" s="1">
        <v>1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f t="shared" si="23"/>
        <v>2</v>
      </c>
      <c r="U672" s="3" t="s">
        <v>81</v>
      </c>
      <c r="V672" s="3">
        <v>70</v>
      </c>
      <c r="W672" s="3" t="s">
        <v>102</v>
      </c>
      <c r="X672" s="3">
        <v>22</v>
      </c>
      <c r="Y672" s="3" t="s">
        <v>103</v>
      </c>
      <c r="Z672" s="3" t="s">
        <v>104</v>
      </c>
      <c r="AA672" s="3" t="s">
        <v>105</v>
      </c>
      <c r="AB672" s="3" t="s">
        <v>105</v>
      </c>
      <c r="AC672" s="3" t="s">
        <v>73</v>
      </c>
      <c r="AD672" s="3" t="s">
        <v>74</v>
      </c>
      <c r="AE672" s="3">
        <v>0</v>
      </c>
      <c r="AF672" s="4"/>
      <c r="AG672" s="4"/>
      <c r="AH672" s="3">
        <v>1</v>
      </c>
      <c r="AI672" s="1">
        <v>0</v>
      </c>
      <c r="AJ672" s="3">
        <v>0</v>
      </c>
      <c r="AK672" s="1">
        <v>0</v>
      </c>
      <c r="AL672" s="5">
        <v>0</v>
      </c>
      <c r="AM672" s="1">
        <v>0</v>
      </c>
      <c r="AN672" s="1">
        <v>0</v>
      </c>
      <c r="AO672" s="1">
        <v>1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1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5">
        <f t="shared" si="22"/>
        <v>1</v>
      </c>
      <c r="BO672" s="1">
        <v>0</v>
      </c>
      <c r="BR672" s="1">
        <v>0</v>
      </c>
      <c r="BV672" s="5"/>
    </row>
    <row r="673" spans="1:74" x14ac:dyDescent="0.25">
      <c r="A673" s="3" t="s">
        <v>66</v>
      </c>
      <c r="B673" s="1" t="s">
        <v>94</v>
      </c>
      <c r="C673" s="1" t="s">
        <v>59</v>
      </c>
      <c r="D673" s="1" t="s">
        <v>77</v>
      </c>
      <c r="E673" s="1" t="s">
        <v>2851</v>
      </c>
      <c r="F673" s="1" t="s">
        <v>2603</v>
      </c>
      <c r="G673" s="1" t="s">
        <v>2604</v>
      </c>
      <c r="H673" s="2" t="s">
        <v>2605</v>
      </c>
      <c r="I673" s="1" t="s">
        <v>2921</v>
      </c>
      <c r="J673" s="1" t="s">
        <v>2606</v>
      </c>
      <c r="K673" s="1" t="s">
        <v>2607</v>
      </c>
      <c r="L673" s="1">
        <v>1</v>
      </c>
      <c r="M673" s="1">
        <v>1</v>
      </c>
      <c r="N673" s="1">
        <v>0</v>
      </c>
      <c r="O673" s="1">
        <v>0</v>
      </c>
      <c r="P673" s="1">
        <v>0</v>
      </c>
      <c r="Q673" s="1">
        <v>1</v>
      </c>
      <c r="R673" s="1">
        <v>1</v>
      </c>
      <c r="S673" s="1">
        <v>0</v>
      </c>
      <c r="T673" s="1">
        <f t="shared" si="23"/>
        <v>4</v>
      </c>
      <c r="U673" s="3" t="s">
        <v>67</v>
      </c>
      <c r="V673" s="3">
        <v>30</v>
      </c>
      <c r="W673" s="3" t="s">
        <v>131</v>
      </c>
      <c r="X673" s="3">
        <v>91</v>
      </c>
      <c r="Y673" s="3" t="s">
        <v>69</v>
      </c>
      <c r="Z673" s="3" t="s">
        <v>104</v>
      </c>
      <c r="AA673" s="3" t="s">
        <v>71</v>
      </c>
      <c r="AB673" s="3" t="s">
        <v>1498</v>
      </c>
      <c r="AC673" s="3" t="s">
        <v>73</v>
      </c>
      <c r="AD673" s="3" t="s">
        <v>74</v>
      </c>
      <c r="AE673" s="3">
        <v>1</v>
      </c>
      <c r="AF673" s="4"/>
      <c r="AG673" s="4"/>
      <c r="AH673" s="3">
        <v>1</v>
      </c>
      <c r="AI673" s="1">
        <v>0</v>
      </c>
      <c r="AJ673" s="3">
        <v>0</v>
      </c>
      <c r="AK673" s="1">
        <v>0</v>
      </c>
      <c r="AL673" s="5">
        <v>1</v>
      </c>
      <c r="AM673" s="1">
        <v>1</v>
      </c>
      <c r="AN673" s="1">
        <v>1</v>
      </c>
      <c r="AO673" s="1">
        <v>1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5">
        <v>1</v>
      </c>
      <c r="AV673" s="1">
        <v>0</v>
      </c>
      <c r="AW673" s="1">
        <v>1</v>
      </c>
      <c r="AX673" s="1">
        <v>0</v>
      </c>
      <c r="AY673" s="1">
        <v>0</v>
      </c>
      <c r="AZ673" s="1">
        <v>1</v>
      </c>
      <c r="BA673" s="1">
        <v>0</v>
      </c>
      <c r="BB673" s="1">
        <v>0</v>
      </c>
      <c r="BC673" s="1">
        <v>1</v>
      </c>
      <c r="BD673" s="1">
        <v>1</v>
      </c>
      <c r="BE673" s="1">
        <v>1</v>
      </c>
      <c r="BF673" s="1">
        <v>1</v>
      </c>
      <c r="BG673" s="1">
        <v>1</v>
      </c>
      <c r="BH673" s="1">
        <v>1</v>
      </c>
      <c r="BI673" s="1">
        <v>1</v>
      </c>
      <c r="BJ673" s="1">
        <v>1</v>
      </c>
      <c r="BK673" s="1">
        <v>1</v>
      </c>
      <c r="BL673" s="1">
        <v>0</v>
      </c>
      <c r="BM673" s="1">
        <v>0</v>
      </c>
      <c r="BN673" s="5">
        <f t="shared" si="22"/>
        <v>12</v>
      </c>
      <c r="BO673" s="1">
        <v>0</v>
      </c>
      <c r="BR673" s="1">
        <v>0</v>
      </c>
      <c r="BS673" s="4" t="s">
        <v>2608</v>
      </c>
      <c r="BT673" s="1" t="s">
        <v>114</v>
      </c>
      <c r="BV673" s="5"/>
    </row>
    <row r="674" spans="1:74" x14ac:dyDescent="0.25">
      <c r="A674" s="3" t="s">
        <v>100</v>
      </c>
      <c r="B674" s="1" t="s">
        <v>94</v>
      </c>
      <c r="C674" s="1" t="s">
        <v>59</v>
      </c>
      <c r="D674" s="1" t="s">
        <v>77</v>
      </c>
      <c r="E674" s="1" t="s">
        <v>2851</v>
      </c>
      <c r="F674" s="1" t="s">
        <v>2603</v>
      </c>
      <c r="G674" s="1" t="s">
        <v>2604</v>
      </c>
      <c r="H674" s="2" t="s">
        <v>2609</v>
      </c>
      <c r="I674" s="1" t="s">
        <v>709</v>
      </c>
      <c r="J674" s="1" t="s">
        <v>2610</v>
      </c>
      <c r="K674" s="1" t="s">
        <v>2611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1</v>
      </c>
      <c r="R674" s="1">
        <v>1</v>
      </c>
      <c r="S674" s="1">
        <v>0</v>
      </c>
      <c r="T674" s="1">
        <f t="shared" si="23"/>
        <v>3</v>
      </c>
      <c r="U674" s="3" t="s">
        <v>67</v>
      </c>
      <c r="V674" s="3">
        <v>30</v>
      </c>
      <c r="W674" s="3" t="s">
        <v>68</v>
      </c>
      <c r="X674" s="3">
        <v>33</v>
      </c>
      <c r="Y674" s="3" t="s">
        <v>69</v>
      </c>
      <c r="Z674" s="3" t="s">
        <v>104</v>
      </c>
      <c r="AA674" s="3" t="s">
        <v>71</v>
      </c>
      <c r="AB674" s="3" t="s">
        <v>1498</v>
      </c>
      <c r="AC674" s="3" t="s">
        <v>73</v>
      </c>
      <c r="AD674" s="3" t="s">
        <v>74</v>
      </c>
      <c r="AE674" s="3">
        <v>1</v>
      </c>
      <c r="AF674" s="4"/>
      <c r="AG674" s="4"/>
      <c r="AH674" s="3">
        <v>1</v>
      </c>
      <c r="AI674" s="1">
        <v>0</v>
      </c>
      <c r="AJ674" s="3">
        <v>0</v>
      </c>
      <c r="AK674" s="1">
        <v>0</v>
      </c>
      <c r="AL674" s="5">
        <v>1</v>
      </c>
      <c r="AM674" s="1">
        <v>1</v>
      </c>
      <c r="AN674" s="1">
        <v>1</v>
      </c>
      <c r="AO674" s="1">
        <v>1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5">
        <v>1</v>
      </c>
      <c r="AV674" s="1">
        <v>1</v>
      </c>
      <c r="AW674" s="1">
        <v>1</v>
      </c>
      <c r="AX674" s="1">
        <v>1</v>
      </c>
      <c r="AY674" s="1">
        <v>1</v>
      </c>
      <c r="AZ674" s="1">
        <v>1</v>
      </c>
      <c r="BA674" s="1">
        <v>0</v>
      </c>
      <c r="BB674" s="1">
        <v>0</v>
      </c>
      <c r="BC674" s="1">
        <v>1</v>
      </c>
      <c r="BD674" s="1">
        <v>1</v>
      </c>
      <c r="BE674" s="1">
        <v>1</v>
      </c>
      <c r="BF674" s="1">
        <v>1</v>
      </c>
      <c r="BG674" s="1">
        <v>1</v>
      </c>
      <c r="BH674" s="1">
        <v>0</v>
      </c>
      <c r="BI674" s="1">
        <v>1</v>
      </c>
      <c r="BJ674" s="1">
        <v>0</v>
      </c>
      <c r="BK674" s="1">
        <v>1</v>
      </c>
      <c r="BL674" s="1">
        <v>0</v>
      </c>
      <c r="BM674" s="1">
        <v>0</v>
      </c>
      <c r="BN674" s="5">
        <f t="shared" si="22"/>
        <v>13</v>
      </c>
      <c r="BO674" s="1">
        <v>0</v>
      </c>
      <c r="BR674" s="1">
        <v>0</v>
      </c>
      <c r="BS674" s="4" t="s">
        <v>3148</v>
      </c>
      <c r="BT674" s="1" t="s">
        <v>114</v>
      </c>
      <c r="BV674" s="5"/>
    </row>
    <row r="675" spans="1:74" x14ac:dyDescent="0.25">
      <c r="A675" s="3" t="s">
        <v>66</v>
      </c>
      <c r="B675" s="1" t="s">
        <v>94</v>
      </c>
      <c r="C675" s="1" t="s">
        <v>59</v>
      </c>
      <c r="D675" s="1" t="s">
        <v>77</v>
      </c>
      <c r="E675" s="1" t="s">
        <v>2851</v>
      </c>
      <c r="F675" s="1" t="s">
        <v>2603</v>
      </c>
      <c r="G675" s="1" t="s">
        <v>2612</v>
      </c>
      <c r="H675" s="2" t="s">
        <v>2613</v>
      </c>
      <c r="I675" s="1" t="s">
        <v>2936</v>
      </c>
      <c r="J675" s="1" t="s">
        <v>2614</v>
      </c>
      <c r="K675" s="1" t="s">
        <v>2615</v>
      </c>
      <c r="L675" s="1">
        <v>1</v>
      </c>
      <c r="M675" s="1">
        <v>1</v>
      </c>
      <c r="N675" s="1">
        <v>0</v>
      </c>
      <c r="O675" s="1">
        <v>0</v>
      </c>
      <c r="P675" s="1">
        <v>1</v>
      </c>
      <c r="Q675" s="1">
        <v>0</v>
      </c>
      <c r="R675" s="1">
        <v>0</v>
      </c>
      <c r="S675" s="1">
        <v>0</v>
      </c>
      <c r="T675" s="1">
        <f t="shared" si="23"/>
        <v>3</v>
      </c>
      <c r="U675" s="3" t="s">
        <v>91</v>
      </c>
      <c r="V675" s="3">
        <v>200</v>
      </c>
      <c r="W675" s="3" t="s">
        <v>131</v>
      </c>
      <c r="X675" s="3">
        <v>76</v>
      </c>
      <c r="Y675" s="3" t="s">
        <v>69</v>
      </c>
      <c r="Z675" s="3" t="s">
        <v>104</v>
      </c>
      <c r="AA675" s="3" t="s">
        <v>105</v>
      </c>
      <c r="AB675" s="3" t="s">
        <v>105</v>
      </c>
      <c r="AC675" s="3" t="s">
        <v>73</v>
      </c>
      <c r="AD675" s="3" t="s">
        <v>74</v>
      </c>
      <c r="AE675" s="3">
        <v>1</v>
      </c>
      <c r="AF675" s="4"/>
      <c r="AG675" s="4"/>
      <c r="AH675" s="3">
        <v>1</v>
      </c>
      <c r="AI675" s="1">
        <v>0</v>
      </c>
      <c r="AJ675" s="3">
        <v>0</v>
      </c>
      <c r="AK675" s="1">
        <v>0</v>
      </c>
      <c r="AL675" s="5">
        <v>0</v>
      </c>
      <c r="AM675" s="1">
        <v>0</v>
      </c>
      <c r="AN675" s="1">
        <v>0</v>
      </c>
      <c r="AO675" s="1">
        <v>1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1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1</v>
      </c>
      <c r="BJ675" s="1">
        <v>0</v>
      </c>
      <c r="BK675" s="1">
        <v>0</v>
      </c>
      <c r="BL675" s="1">
        <v>0</v>
      </c>
      <c r="BM675" s="1">
        <v>0</v>
      </c>
      <c r="BN675" s="5">
        <f t="shared" si="22"/>
        <v>2</v>
      </c>
      <c r="BO675" s="1">
        <v>0</v>
      </c>
      <c r="BR675" s="1">
        <v>0</v>
      </c>
      <c r="BS675" s="4">
        <v>41</v>
      </c>
      <c r="BV675" s="5"/>
    </row>
    <row r="676" spans="1:74" x14ac:dyDescent="0.25">
      <c r="A676" s="3" t="s">
        <v>66</v>
      </c>
      <c r="B676" s="1" t="s">
        <v>94</v>
      </c>
      <c r="C676" s="1" t="s">
        <v>59</v>
      </c>
      <c r="D676" s="1" t="s">
        <v>77</v>
      </c>
      <c r="E676" s="1" t="s">
        <v>2851</v>
      </c>
      <c r="F676" s="1" t="s">
        <v>2603</v>
      </c>
      <c r="G676" s="1" t="s">
        <v>2612</v>
      </c>
      <c r="H676" s="2" t="s">
        <v>2616</v>
      </c>
      <c r="I676" s="1" t="s">
        <v>942</v>
      </c>
      <c r="J676" s="1" t="s">
        <v>2617</v>
      </c>
      <c r="K676" s="1" t="s">
        <v>2618</v>
      </c>
      <c r="L676" s="1">
        <v>1</v>
      </c>
      <c r="M676" s="1">
        <v>1</v>
      </c>
      <c r="N676" s="1">
        <v>0</v>
      </c>
      <c r="O676" s="1">
        <v>0</v>
      </c>
      <c r="P676" s="1">
        <v>1</v>
      </c>
      <c r="Q676" s="1">
        <v>1</v>
      </c>
      <c r="R676" s="1">
        <v>0</v>
      </c>
      <c r="S676" s="1">
        <v>0</v>
      </c>
      <c r="T676" s="1">
        <f t="shared" si="23"/>
        <v>4</v>
      </c>
      <c r="U676" s="3" t="s">
        <v>81</v>
      </c>
      <c r="V676" s="3">
        <v>75</v>
      </c>
      <c r="W676" s="3" t="s">
        <v>131</v>
      </c>
      <c r="X676" s="3">
        <v>56</v>
      </c>
      <c r="Y676" s="3" t="s">
        <v>69</v>
      </c>
      <c r="Z676" s="3" t="s">
        <v>104</v>
      </c>
      <c r="AA676" s="3" t="s">
        <v>105</v>
      </c>
      <c r="AB676" s="3" t="s">
        <v>105</v>
      </c>
      <c r="AC676" s="3" t="s">
        <v>73</v>
      </c>
      <c r="AD676" s="3" t="s">
        <v>74</v>
      </c>
      <c r="AE676" s="3">
        <v>1</v>
      </c>
      <c r="AF676" s="4"/>
      <c r="AG676" s="4"/>
      <c r="AH676" s="3">
        <v>1</v>
      </c>
      <c r="AI676" s="1">
        <v>0</v>
      </c>
      <c r="AJ676" s="3">
        <v>0</v>
      </c>
      <c r="AK676" s="1">
        <v>0</v>
      </c>
      <c r="AL676" s="5">
        <v>0</v>
      </c>
      <c r="AM676" s="1">
        <v>1</v>
      </c>
      <c r="AN676" s="1">
        <v>1</v>
      </c>
      <c r="AO676" s="1">
        <v>1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5">
        <v>0</v>
      </c>
      <c r="AV676" s="1">
        <v>0</v>
      </c>
      <c r="AW676" s="1">
        <v>1</v>
      </c>
      <c r="AX676" s="1">
        <v>0</v>
      </c>
      <c r="AY676" s="1">
        <v>0</v>
      </c>
      <c r="AZ676" s="1">
        <v>1</v>
      </c>
      <c r="BA676" s="1">
        <v>0</v>
      </c>
      <c r="BB676" s="1">
        <v>0</v>
      </c>
      <c r="BC676" s="1">
        <v>1</v>
      </c>
      <c r="BD676" s="1">
        <v>0</v>
      </c>
      <c r="BE676" s="1">
        <v>1</v>
      </c>
      <c r="BF676" s="1">
        <v>1</v>
      </c>
      <c r="BG676" s="1">
        <v>0</v>
      </c>
      <c r="BH676" s="7">
        <v>0</v>
      </c>
      <c r="BI676" s="3">
        <v>0</v>
      </c>
      <c r="BJ676" s="1">
        <v>0</v>
      </c>
      <c r="BK676" s="1">
        <v>0</v>
      </c>
      <c r="BL676" s="1">
        <v>0</v>
      </c>
      <c r="BM676" s="1">
        <v>0</v>
      </c>
      <c r="BN676" s="5">
        <f t="shared" si="22"/>
        <v>5</v>
      </c>
      <c r="BO676" s="1">
        <v>0</v>
      </c>
      <c r="BR676" s="1">
        <v>0</v>
      </c>
      <c r="BT676" s="1" t="s">
        <v>114</v>
      </c>
      <c r="BV676" s="5"/>
    </row>
    <row r="677" spans="1:74" x14ac:dyDescent="0.25">
      <c r="A677" s="3" t="s">
        <v>66</v>
      </c>
      <c r="B677" s="1" t="s">
        <v>94</v>
      </c>
      <c r="C677" s="1" t="s">
        <v>59</v>
      </c>
      <c r="D677" s="1" t="s">
        <v>77</v>
      </c>
      <c r="E677" s="1" t="s">
        <v>2851</v>
      </c>
      <c r="F677" s="1" t="s">
        <v>2603</v>
      </c>
      <c r="G677" s="1" t="s">
        <v>2612</v>
      </c>
      <c r="H677" s="2" t="s">
        <v>2619</v>
      </c>
      <c r="I677" s="1" t="s">
        <v>2620</v>
      </c>
      <c r="J677" s="1" t="s">
        <v>2617</v>
      </c>
      <c r="K677" s="1" t="s">
        <v>2621</v>
      </c>
      <c r="L677" s="1">
        <v>1</v>
      </c>
      <c r="M677" s="1">
        <v>1</v>
      </c>
      <c r="N677" s="1">
        <v>0</v>
      </c>
      <c r="O677" s="1">
        <v>0</v>
      </c>
      <c r="P677" s="1">
        <v>1</v>
      </c>
      <c r="Q677" s="1">
        <v>1</v>
      </c>
      <c r="R677" s="1">
        <v>0</v>
      </c>
      <c r="S677" s="1">
        <v>0</v>
      </c>
      <c r="T677" s="1">
        <f t="shared" si="23"/>
        <v>4</v>
      </c>
      <c r="U677" s="3" t="s">
        <v>81</v>
      </c>
      <c r="V677" s="3">
        <v>90</v>
      </c>
      <c r="W677" s="3" t="s">
        <v>68</v>
      </c>
      <c r="X677" s="3">
        <v>26.5</v>
      </c>
      <c r="Y677" s="3" t="s">
        <v>69</v>
      </c>
      <c r="Z677" s="3" t="s">
        <v>8</v>
      </c>
      <c r="AA677" s="3" t="s">
        <v>105</v>
      </c>
      <c r="AB677" s="3" t="s">
        <v>105</v>
      </c>
      <c r="AC677" s="3" t="s">
        <v>73</v>
      </c>
      <c r="AD677" s="3" t="s">
        <v>74</v>
      </c>
      <c r="AE677" s="3">
        <v>1</v>
      </c>
      <c r="AF677" s="4"/>
      <c r="AG677" s="4"/>
      <c r="AH677" s="3">
        <v>1</v>
      </c>
      <c r="AI677" s="1">
        <v>0</v>
      </c>
      <c r="AJ677" s="3">
        <v>0</v>
      </c>
      <c r="AK677" s="1">
        <v>0</v>
      </c>
      <c r="AL677" s="5">
        <v>0</v>
      </c>
      <c r="AM677" s="1">
        <v>0</v>
      </c>
      <c r="AN677" s="1">
        <v>0</v>
      </c>
      <c r="AO677" s="1">
        <v>1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1</v>
      </c>
      <c r="BD677" s="1">
        <v>0</v>
      </c>
      <c r="BE677" s="1">
        <v>1</v>
      </c>
      <c r="BF677" s="1">
        <v>1</v>
      </c>
      <c r="BG677" s="1">
        <v>1</v>
      </c>
      <c r="BH677" s="1">
        <v>1</v>
      </c>
      <c r="BI677" s="1">
        <v>1</v>
      </c>
      <c r="BJ677" s="1">
        <v>0</v>
      </c>
      <c r="BK677" s="1">
        <v>0</v>
      </c>
      <c r="BL677" s="1">
        <v>0</v>
      </c>
      <c r="BM677" s="1">
        <v>0</v>
      </c>
      <c r="BN677" s="5">
        <f t="shared" si="22"/>
        <v>6</v>
      </c>
      <c r="BO677" s="1">
        <v>1</v>
      </c>
      <c r="BP677" s="1">
        <v>1</v>
      </c>
      <c r="BR677" s="1">
        <v>0</v>
      </c>
      <c r="BS677" s="4" t="s">
        <v>2622</v>
      </c>
      <c r="BV677" s="5"/>
    </row>
    <row r="678" spans="1:74" x14ac:dyDescent="0.25">
      <c r="A678" s="3" t="s">
        <v>66</v>
      </c>
      <c r="B678" s="1" t="s">
        <v>94</v>
      </c>
      <c r="C678" s="1" t="s">
        <v>59</v>
      </c>
      <c r="D678" s="1" t="s">
        <v>77</v>
      </c>
      <c r="E678" s="1" t="s">
        <v>2851</v>
      </c>
      <c r="F678" s="1" t="s">
        <v>2603</v>
      </c>
      <c r="G678" s="1" t="s">
        <v>2612</v>
      </c>
      <c r="H678" s="2" t="s">
        <v>2623</v>
      </c>
      <c r="I678" s="1" t="s">
        <v>942</v>
      </c>
      <c r="J678" s="1" t="s">
        <v>2624</v>
      </c>
      <c r="K678" s="1" t="s">
        <v>2625</v>
      </c>
      <c r="L678" s="1">
        <v>1</v>
      </c>
      <c r="M678" s="1">
        <v>1</v>
      </c>
      <c r="N678" s="1">
        <v>1</v>
      </c>
      <c r="O678" s="1">
        <v>0</v>
      </c>
      <c r="P678" s="1">
        <v>1</v>
      </c>
      <c r="Q678" s="1">
        <v>1</v>
      </c>
      <c r="R678" s="1">
        <v>0</v>
      </c>
      <c r="S678" s="1">
        <v>0</v>
      </c>
      <c r="T678" s="1">
        <f t="shared" si="23"/>
        <v>5</v>
      </c>
      <c r="U678" s="3" t="s">
        <v>81</v>
      </c>
      <c r="V678" s="3">
        <v>87</v>
      </c>
      <c r="W678" s="3" t="s">
        <v>68</v>
      </c>
      <c r="X678" s="3">
        <v>46</v>
      </c>
      <c r="Y678" s="3" t="s">
        <v>69</v>
      </c>
      <c r="Z678" s="3" t="s">
        <v>104</v>
      </c>
      <c r="AA678" s="3" t="s">
        <v>105</v>
      </c>
      <c r="AB678" s="3" t="s">
        <v>105</v>
      </c>
      <c r="AC678" s="3" t="s">
        <v>73</v>
      </c>
      <c r="AD678" s="3" t="s">
        <v>74</v>
      </c>
      <c r="AE678" s="3">
        <v>1</v>
      </c>
      <c r="AF678" s="4"/>
      <c r="AG678" s="1" t="s">
        <v>188</v>
      </c>
      <c r="AH678" s="3">
        <v>1</v>
      </c>
      <c r="AI678" s="1">
        <v>0</v>
      </c>
      <c r="AJ678" s="3">
        <v>0</v>
      </c>
      <c r="AK678" s="1">
        <v>0</v>
      </c>
      <c r="AL678" s="5">
        <v>0</v>
      </c>
      <c r="AM678" s="1">
        <v>1</v>
      </c>
      <c r="AN678" s="1">
        <v>1</v>
      </c>
      <c r="AO678" s="1">
        <v>1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5">
        <v>0</v>
      </c>
      <c r="AV678" s="1">
        <v>1</v>
      </c>
      <c r="AW678" s="1">
        <v>1</v>
      </c>
      <c r="AX678" s="1">
        <v>0</v>
      </c>
      <c r="AY678" s="1">
        <v>0</v>
      </c>
      <c r="AZ678" s="1">
        <v>1</v>
      </c>
      <c r="BA678" s="1">
        <v>0</v>
      </c>
      <c r="BB678" s="1">
        <v>0</v>
      </c>
      <c r="BC678" s="1">
        <v>1</v>
      </c>
      <c r="BD678" s="1">
        <v>1</v>
      </c>
      <c r="BE678" s="1">
        <v>1</v>
      </c>
      <c r="BF678" s="1">
        <v>1</v>
      </c>
      <c r="BG678" s="1">
        <v>1</v>
      </c>
      <c r="BH678" s="1">
        <v>1</v>
      </c>
      <c r="BI678" s="1">
        <v>1</v>
      </c>
      <c r="BJ678" s="1">
        <v>0</v>
      </c>
      <c r="BK678" s="1">
        <v>1</v>
      </c>
      <c r="BL678" s="1">
        <v>0</v>
      </c>
      <c r="BM678" s="1">
        <v>0</v>
      </c>
      <c r="BN678" s="5">
        <f t="shared" si="22"/>
        <v>11</v>
      </c>
      <c r="BO678" s="1">
        <v>0</v>
      </c>
      <c r="BR678" s="1">
        <v>0</v>
      </c>
      <c r="BS678" s="4" t="s">
        <v>3149</v>
      </c>
      <c r="BT678" s="1" t="s">
        <v>114</v>
      </c>
      <c r="BV678" s="5"/>
    </row>
    <row r="679" spans="1:74" x14ac:dyDescent="0.25">
      <c r="A679" s="3" t="s">
        <v>66</v>
      </c>
      <c r="B679" s="1" t="s">
        <v>94</v>
      </c>
      <c r="C679" s="1" t="s">
        <v>59</v>
      </c>
      <c r="D679" s="1" t="s">
        <v>77</v>
      </c>
      <c r="E679" s="1" t="s">
        <v>2851</v>
      </c>
      <c r="F679" s="1" t="s">
        <v>2603</v>
      </c>
      <c r="G679" s="1" t="s">
        <v>2612</v>
      </c>
      <c r="H679" s="2" t="s">
        <v>2626</v>
      </c>
      <c r="I679" s="1" t="s">
        <v>2627</v>
      </c>
      <c r="J679" s="1" t="s">
        <v>2628</v>
      </c>
      <c r="K679" s="1" t="s">
        <v>2629</v>
      </c>
      <c r="L679" s="1">
        <v>1</v>
      </c>
      <c r="M679" s="1">
        <v>1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f t="shared" si="23"/>
        <v>3</v>
      </c>
      <c r="U679" s="3" t="s">
        <v>81</v>
      </c>
      <c r="V679" s="3">
        <v>85</v>
      </c>
      <c r="W679" s="3" t="s">
        <v>68</v>
      </c>
      <c r="X679" s="3">
        <v>37</v>
      </c>
      <c r="Y679" s="3" t="s">
        <v>69</v>
      </c>
      <c r="Z679" s="3" t="s">
        <v>104</v>
      </c>
      <c r="AA679" s="3" t="s">
        <v>105</v>
      </c>
      <c r="AB679" s="3" t="s">
        <v>105</v>
      </c>
      <c r="AC679" s="3" t="s">
        <v>73</v>
      </c>
      <c r="AD679" s="3" t="s">
        <v>74</v>
      </c>
      <c r="AE679" s="3">
        <v>1</v>
      </c>
      <c r="AF679" s="4"/>
      <c r="AG679" s="1" t="s">
        <v>188</v>
      </c>
      <c r="AH679" s="3">
        <v>1</v>
      </c>
      <c r="AI679" s="1">
        <v>0</v>
      </c>
      <c r="AJ679" s="3">
        <v>0</v>
      </c>
      <c r="AK679" s="1">
        <v>0</v>
      </c>
      <c r="AL679" s="5">
        <v>1</v>
      </c>
      <c r="AM679" s="1">
        <v>1</v>
      </c>
      <c r="AN679" s="1">
        <v>1</v>
      </c>
      <c r="AO679" s="1">
        <v>1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5">
        <v>1</v>
      </c>
      <c r="AV679" s="1">
        <v>1</v>
      </c>
      <c r="AW679" s="1">
        <v>1</v>
      </c>
      <c r="AX679" s="1">
        <v>1</v>
      </c>
      <c r="AY679" s="1">
        <v>1</v>
      </c>
      <c r="AZ679" s="1">
        <v>1</v>
      </c>
      <c r="BA679" s="1">
        <v>0</v>
      </c>
      <c r="BB679" s="1">
        <v>0</v>
      </c>
      <c r="BC679" s="1">
        <v>1</v>
      </c>
      <c r="BD679" s="1">
        <v>1</v>
      </c>
      <c r="BE679" s="1">
        <v>1</v>
      </c>
      <c r="BF679" s="1">
        <v>1</v>
      </c>
      <c r="BG679" s="1">
        <v>0</v>
      </c>
      <c r="BH679" s="1">
        <v>1</v>
      </c>
      <c r="BI679" s="1">
        <v>1</v>
      </c>
      <c r="BJ679" s="1">
        <v>1</v>
      </c>
      <c r="BK679" s="1">
        <v>0</v>
      </c>
      <c r="BL679" s="1">
        <v>0</v>
      </c>
      <c r="BM679" s="1">
        <v>0</v>
      </c>
      <c r="BN679" s="5">
        <f t="shared" si="22"/>
        <v>13</v>
      </c>
      <c r="BO679" s="1">
        <v>0</v>
      </c>
      <c r="BR679" s="1">
        <v>0</v>
      </c>
      <c r="BS679" s="4" t="s">
        <v>2630</v>
      </c>
      <c r="BT679" s="1" t="s">
        <v>114</v>
      </c>
      <c r="BV679" s="5"/>
    </row>
    <row r="680" spans="1:74" x14ac:dyDescent="0.25">
      <c r="A680" s="3" t="s">
        <v>66</v>
      </c>
      <c r="B680" s="1" t="s">
        <v>94</v>
      </c>
      <c r="C680" s="1" t="s">
        <v>59</v>
      </c>
      <c r="D680" s="1" t="s">
        <v>77</v>
      </c>
      <c r="E680" s="1" t="s">
        <v>2851</v>
      </c>
      <c r="F680" s="1" t="s">
        <v>2603</v>
      </c>
      <c r="G680" s="1" t="s">
        <v>2631</v>
      </c>
      <c r="H680" s="2" t="s">
        <v>2632</v>
      </c>
      <c r="I680" s="1" t="s">
        <v>942</v>
      </c>
      <c r="J680" s="1" t="s">
        <v>2633</v>
      </c>
      <c r="K680" s="1" t="s">
        <v>2634</v>
      </c>
      <c r="L680" s="1">
        <v>1</v>
      </c>
      <c r="M680" s="1">
        <v>1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0</v>
      </c>
      <c r="T680" s="1">
        <f t="shared" si="23"/>
        <v>7</v>
      </c>
      <c r="U680" s="3" t="s">
        <v>67</v>
      </c>
      <c r="V680" s="3">
        <v>50</v>
      </c>
      <c r="W680" s="3" t="s">
        <v>68</v>
      </c>
      <c r="X680" s="3">
        <v>45</v>
      </c>
      <c r="Y680" s="3" t="s">
        <v>69</v>
      </c>
      <c r="Z680" s="3" t="s">
        <v>192</v>
      </c>
      <c r="AA680" s="3" t="s">
        <v>276</v>
      </c>
      <c r="AB680" s="3" t="s">
        <v>276</v>
      </c>
      <c r="AC680" s="3" t="s">
        <v>73</v>
      </c>
      <c r="AD680" s="3" t="s">
        <v>74</v>
      </c>
      <c r="AE680" s="3">
        <v>1</v>
      </c>
      <c r="AF680" s="4"/>
      <c r="AG680" s="1" t="s">
        <v>188</v>
      </c>
      <c r="AH680" s="3">
        <v>1</v>
      </c>
      <c r="AI680" s="1">
        <v>1</v>
      </c>
      <c r="AJ680" s="3">
        <v>0</v>
      </c>
      <c r="AK680" s="1">
        <v>1</v>
      </c>
      <c r="AL680" s="5">
        <v>0</v>
      </c>
      <c r="AM680" s="1">
        <v>0</v>
      </c>
      <c r="AN680" s="1">
        <v>0</v>
      </c>
      <c r="AO680" s="1">
        <v>1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5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1</v>
      </c>
      <c r="BC680" s="1">
        <v>0</v>
      </c>
      <c r="BD680" s="1">
        <v>1</v>
      </c>
      <c r="BE680" s="1">
        <v>1</v>
      </c>
      <c r="BF680" s="1">
        <v>1</v>
      </c>
      <c r="BG680" s="1">
        <v>1</v>
      </c>
      <c r="BH680" s="1">
        <v>1</v>
      </c>
      <c r="BI680" s="1">
        <v>1</v>
      </c>
      <c r="BJ680" s="1">
        <v>1</v>
      </c>
      <c r="BK680" s="1">
        <v>1</v>
      </c>
      <c r="BL680" s="1">
        <v>1</v>
      </c>
      <c r="BM680" s="1">
        <v>1</v>
      </c>
      <c r="BN680" s="5">
        <f t="shared" si="22"/>
        <v>11</v>
      </c>
      <c r="BO680" s="1">
        <v>0</v>
      </c>
      <c r="BP680" s="1">
        <v>1</v>
      </c>
      <c r="BR680" s="1">
        <v>0</v>
      </c>
      <c r="BS680" s="4" t="s">
        <v>2635</v>
      </c>
      <c r="BT680" s="1" t="s">
        <v>114</v>
      </c>
      <c r="BV680" s="5"/>
    </row>
    <row r="681" spans="1:74" x14ac:dyDescent="0.25">
      <c r="A681" s="3" t="s">
        <v>66</v>
      </c>
      <c r="B681" s="1" t="s">
        <v>94</v>
      </c>
      <c r="C681" s="1" t="s">
        <v>59</v>
      </c>
      <c r="D681" s="1" t="s">
        <v>77</v>
      </c>
      <c r="E681" s="1" t="s">
        <v>2851</v>
      </c>
      <c r="F681" s="1" t="s">
        <v>2603</v>
      </c>
      <c r="G681" s="1" t="s">
        <v>2636</v>
      </c>
      <c r="H681" s="2" t="s">
        <v>2637</v>
      </c>
      <c r="I681" s="1" t="s">
        <v>709</v>
      </c>
      <c r="J681" s="1" t="s">
        <v>2638</v>
      </c>
      <c r="K681" s="1" t="s">
        <v>2639</v>
      </c>
      <c r="L681" s="1">
        <v>1</v>
      </c>
      <c r="M681" s="1">
        <v>1</v>
      </c>
      <c r="N681" s="1">
        <v>1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f t="shared" si="23"/>
        <v>5</v>
      </c>
      <c r="U681" s="3" t="s">
        <v>91</v>
      </c>
      <c r="V681" s="3">
        <v>250</v>
      </c>
      <c r="W681" s="3" t="s">
        <v>131</v>
      </c>
      <c r="X681" s="3">
        <v>91</v>
      </c>
      <c r="Y681" s="3" t="s">
        <v>69</v>
      </c>
      <c r="Z681" s="3" t="s">
        <v>3186</v>
      </c>
      <c r="AA681" s="3" t="s">
        <v>105</v>
      </c>
      <c r="AB681" s="3" t="s">
        <v>105</v>
      </c>
      <c r="AC681" s="3" t="s">
        <v>73</v>
      </c>
      <c r="AD681" s="3" t="s">
        <v>176</v>
      </c>
      <c r="AE681" s="3">
        <v>1</v>
      </c>
      <c r="AF681" s="4" t="s">
        <v>1037</v>
      </c>
      <c r="AG681" s="1" t="s">
        <v>619</v>
      </c>
      <c r="AH681" s="3">
        <v>1</v>
      </c>
      <c r="AI681" s="1">
        <v>1</v>
      </c>
      <c r="AJ681" s="3">
        <v>0</v>
      </c>
      <c r="AK681" s="1">
        <v>1</v>
      </c>
      <c r="AL681" s="5">
        <v>0</v>
      </c>
      <c r="AM681" s="1">
        <v>0</v>
      </c>
      <c r="AN681" s="1">
        <v>0</v>
      </c>
      <c r="AO681" s="1">
        <v>1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5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1</v>
      </c>
      <c r="BB681" s="1">
        <v>0</v>
      </c>
      <c r="BC681" s="1">
        <v>0</v>
      </c>
      <c r="BD681" s="1">
        <v>1</v>
      </c>
      <c r="BE681" s="1">
        <v>1</v>
      </c>
      <c r="BF681" s="1">
        <v>1</v>
      </c>
      <c r="BG681" s="1">
        <v>1</v>
      </c>
      <c r="BH681" s="1">
        <v>1</v>
      </c>
      <c r="BI681" s="1">
        <v>1</v>
      </c>
      <c r="BJ681" s="1">
        <v>0</v>
      </c>
      <c r="BK681" s="1">
        <v>1</v>
      </c>
      <c r="BL681" s="1">
        <v>1</v>
      </c>
      <c r="BM681" s="1">
        <v>1</v>
      </c>
      <c r="BN681" s="5">
        <f t="shared" si="22"/>
        <v>10</v>
      </c>
      <c r="BO681" s="1">
        <v>0</v>
      </c>
      <c r="BR681" s="1">
        <v>0</v>
      </c>
      <c r="BS681" s="4" t="s">
        <v>2640</v>
      </c>
      <c r="BT681" s="1" t="s">
        <v>114</v>
      </c>
      <c r="BV681" s="5"/>
    </row>
    <row r="682" spans="1:74" x14ac:dyDescent="0.25">
      <c r="A682" s="3" t="s">
        <v>66</v>
      </c>
      <c r="B682" s="1" t="s">
        <v>94</v>
      </c>
      <c r="C682" s="1" t="s">
        <v>94</v>
      </c>
      <c r="D682" s="1" t="s">
        <v>77</v>
      </c>
      <c r="E682" s="1" t="s">
        <v>2851</v>
      </c>
      <c r="F682" s="1" t="s">
        <v>2641</v>
      </c>
      <c r="G682" s="1" t="s">
        <v>2642</v>
      </c>
      <c r="H682" s="2" t="s">
        <v>2643</v>
      </c>
      <c r="I682" s="1" t="s">
        <v>3093</v>
      </c>
      <c r="J682" s="1" t="s">
        <v>2644</v>
      </c>
      <c r="K682" s="1" t="s">
        <v>2645</v>
      </c>
      <c r="L682" s="1">
        <v>1</v>
      </c>
      <c r="M682" s="1">
        <v>1</v>
      </c>
      <c r="N682" s="1">
        <v>0</v>
      </c>
      <c r="O682" s="1">
        <v>0</v>
      </c>
      <c r="P682" s="1">
        <v>0</v>
      </c>
      <c r="Q682" s="1">
        <v>0</v>
      </c>
      <c r="R682" s="1">
        <v>1</v>
      </c>
      <c r="S682" s="1">
        <v>1</v>
      </c>
      <c r="T682" s="1">
        <f t="shared" si="23"/>
        <v>4</v>
      </c>
      <c r="U682" s="3" t="s">
        <v>81</v>
      </c>
      <c r="V682" s="3">
        <v>100</v>
      </c>
      <c r="W682" s="3" t="s">
        <v>131</v>
      </c>
      <c r="X682" s="3">
        <v>200</v>
      </c>
      <c r="Y682" s="3" t="s">
        <v>119</v>
      </c>
      <c r="Z682" s="3" t="s">
        <v>136</v>
      </c>
      <c r="AA682" s="3" t="s">
        <v>120</v>
      </c>
      <c r="AB682" s="3" t="s">
        <v>120</v>
      </c>
      <c r="AC682" s="3" t="s">
        <v>73</v>
      </c>
      <c r="AD682" s="3" t="s">
        <v>74</v>
      </c>
      <c r="AE682" s="3">
        <v>1</v>
      </c>
      <c r="AF682" s="4"/>
      <c r="AG682" s="1" t="s">
        <v>188</v>
      </c>
      <c r="AH682" s="3">
        <v>1</v>
      </c>
      <c r="AI682" s="1">
        <v>0</v>
      </c>
      <c r="AJ682" s="3">
        <v>1</v>
      </c>
      <c r="AK682" s="1">
        <v>1</v>
      </c>
      <c r="AL682" s="5">
        <v>1</v>
      </c>
      <c r="AM682" s="1">
        <v>1</v>
      </c>
      <c r="AN682" s="1">
        <v>1</v>
      </c>
      <c r="AO682" s="1">
        <v>1</v>
      </c>
      <c r="AP682" s="1">
        <v>1</v>
      </c>
      <c r="AQ682" s="1">
        <v>1</v>
      </c>
      <c r="AR682" s="1">
        <v>1</v>
      </c>
      <c r="AS682" s="1">
        <v>1</v>
      </c>
      <c r="AT682" s="1">
        <v>1</v>
      </c>
      <c r="AU682" s="5">
        <v>1</v>
      </c>
      <c r="AV682" s="1">
        <v>1</v>
      </c>
      <c r="AW682" s="1">
        <v>1</v>
      </c>
      <c r="AX682" s="1">
        <v>1</v>
      </c>
      <c r="AY682" s="1">
        <v>1</v>
      </c>
      <c r="AZ682" s="1">
        <v>1</v>
      </c>
      <c r="BA682" s="1">
        <v>1</v>
      </c>
      <c r="BB682" s="1">
        <v>1</v>
      </c>
      <c r="BC682" s="1">
        <v>1</v>
      </c>
      <c r="BD682" s="1">
        <v>1</v>
      </c>
      <c r="BE682" s="1">
        <v>1</v>
      </c>
      <c r="BF682" s="1">
        <v>1</v>
      </c>
      <c r="BG682" s="1">
        <v>1</v>
      </c>
      <c r="BH682" s="1">
        <v>1</v>
      </c>
      <c r="BI682" s="1">
        <v>1</v>
      </c>
      <c r="BJ682" s="1">
        <v>0</v>
      </c>
      <c r="BK682" s="1">
        <v>1</v>
      </c>
      <c r="BL682" s="1">
        <v>0</v>
      </c>
      <c r="BM682" s="1">
        <v>0</v>
      </c>
      <c r="BN682" s="5">
        <f t="shared" si="22"/>
        <v>20</v>
      </c>
      <c r="BO682" s="1">
        <v>0</v>
      </c>
      <c r="BR682" s="1">
        <v>0</v>
      </c>
      <c r="BS682" s="4" t="s">
        <v>2646</v>
      </c>
      <c r="BT682" s="1" t="s">
        <v>76</v>
      </c>
      <c r="BV682" s="5"/>
    </row>
    <row r="683" spans="1:74" x14ac:dyDescent="0.25">
      <c r="A683" s="3" t="s">
        <v>118</v>
      </c>
      <c r="B683" s="1" t="s">
        <v>94</v>
      </c>
      <c r="C683" s="1" t="s">
        <v>94</v>
      </c>
      <c r="D683" s="1" t="s">
        <v>77</v>
      </c>
      <c r="E683" s="1" t="s">
        <v>2851</v>
      </c>
      <c r="F683" s="1" t="s">
        <v>2641</v>
      </c>
      <c r="G683" s="1" t="s">
        <v>2642</v>
      </c>
      <c r="H683" s="2" t="s">
        <v>2647</v>
      </c>
      <c r="I683" s="1" t="s">
        <v>2648</v>
      </c>
      <c r="J683" s="1" t="s">
        <v>2649</v>
      </c>
      <c r="K683" s="1" t="s">
        <v>2650</v>
      </c>
      <c r="L683" s="1">
        <v>0</v>
      </c>
      <c r="M683" s="1">
        <v>1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f t="shared" si="23"/>
        <v>1</v>
      </c>
      <c r="U683" s="3" t="s">
        <v>91</v>
      </c>
      <c r="V683" s="3">
        <v>314</v>
      </c>
      <c r="W683" s="3" t="s">
        <v>68</v>
      </c>
      <c r="X683" s="3">
        <v>46</v>
      </c>
      <c r="Y683" s="3" t="s">
        <v>119</v>
      </c>
      <c r="Z683" s="3" t="s">
        <v>104</v>
      </c>
      <c r="AA683" s="3" t="s">
        <v>120</v>
      </c>
      <c r="AB683" s="3" t="s">
        <v>120</v>
      </c>
      <c r="AC683" s="3" t="s">
        <v>73</v>
      </c>
      <c r="AD683" s="3" t="s">
        <v>74</v>
      </c>
      <c r="AE683" s="3">
        <v>1</v>
      </c>
      <c r="AF683" s="4"/>
      <c r="AG683" s="1"/>
      <c r="AH683" s="3">
        <v>1</v>
      </c>
      <c r="AI683" s="1">
        <v>0</v>
      </c>
      <c r="AJ683" s="3">
        <v>1</v>
      </c>
      <c r="AK683" s="1">
        <v>0</v>
      </c>
      <c r="AL683" s="5">
        <v>0</v>
      </c>
      <c r="AM683" s="1">
        <v>1</v>
      </c>
      <c r="AN683" s="1">
        <v>1</v>
      </c>
      <c r="AO683" s="1">
        <v>1</v>
      </c>
      <c r="AP683" s="1">
        <v>1</v>
      </c>
      <c r="AQ683" s="1">
        <v>1</v>
      </c>
      <c r="AR683" s="1">
        <v>1</v>
      </c>
      <c r="AS683" s="1">
        <v>0</v>
      </c>
      <c r="AT683" s="1">
        <v>0</v>
      </c>
      <c r="AU683" s="5">
        <v>0</v>
      </c>
      <c r="AV683" s="1">
        <v>0</v>
      </c>
      <c r="AW683" s="1">
        <v>1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1</v>
      </c>
      <c r="BD683" s="1">
        <v>1</v>
      </c>
      <c r="BE683" s="1">
        <v>0</v>
      </c>
      <c r="BF683" s="1">
        <v>1</v>
      </c>
      <c r="BG683" s="1">
        <v>1</v>
      </c>
      <c r="BH683" s="1">
        <v>0</v>
      </c>
      <c r="BI683" s="1">
        <v>1</v>
      </c>
      <c r="BJ683" s="1">
        <v>0</v>
      </c>
      <c r="BK683" s="1">
        <v>0</v>
      </c>
      <c r="BL683" s="1">
        <v>0</v>
      </c>
      <c r="BM683" s="1">
        <v>0</v>
      </c>
      <c r="BN683" s="5">
        <f t="shared" si="22"/>
        <v>8</v>
      </c>
      <c r="BO683" s="1">
        <v>0</v>
      </c>
      <c r="BR683" s="1">
        <v>0</v>
      </c>
      <c r="BS683" s="4">
        <v>35</v>
      </c>
    </row>
    <row r="684" spans="1:74" x14ac:dyDescent="0.25">
      <c r="A684" s="3" t="s">
        <v>118</v>
      </c>
      <c r="B684" s="1" t="s">
        <v>94</v>
      </c>
      <c r="C684" s="1" t="s">
        <v>94</v>
      </c>
      <c r="D684" s="1" t="s">
        <v>77</v>
      </c>
      <c r="E684" s="1" t="s">
        <v>2851</v>
      </c>
      <c r="F684" s="1" t="s">
        <v>2641</v>
      </c>
      <c r="G684" s="1" t="s">
        <v>2642</v>
      </c>
      <c r="H684" s="2" t="s">
        <v>2651</v>
      </c>
      <c r="I684" s="1" t="s">
        <v>1465</v>
      </c>
      <c r="K684" s="1" t="s">
        <v>2652</v>
      </c>
      <c r="L684" s="1">
        <v>1</v>
      </c>
      <c r="M684" s="1">
        <v>1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f t="shared" si="23"/>
        <v>2</v>
      </c>
      <c r="U684" s="3" t="s">
        <v>81</v>
      </c>
      <c r="V684" s="3">
        <v>100</v>
      </c>
      <c r="W684" s="3" t="s">
        <v>131</v>
      </c>
      <c r="X684" s="3">
        <v>200</v>
      </c>
      <c r="Y684" s="3" t="s">
        <v>119</v>
      </c>
      <c r="Z684" s="3" t="s">
        <v>222</v>
      </c>
      <c r="AA684" s="3" t="s">
        <v>120</v>
      </c>
      <c r="AB684" s="3" t="s">
        <v>120</v>
      </c>
      <c r="AC684" s="3" t="s">
        <v>73</v>
      </c>
      <c r="AD684" s="3" t="s">
        <v>74</v>
      </c>
      <c r="AE684" s="3">
        <v>1</v>
      </c>
      <c r="AF684" s="4"/>
      <c r="AG684" s="1" t="s">
        <v>188</v>
      </c>
      <c r="AH684" s="3">
        <v>1</v>
      </c>
      <c r="AI684" s="1">
        <v>0</v>
      </c>
      <c r="AJ684" s="3">
        <v>1</v>
      </c>
      <c r="AK684" s="1">
        <v>0</v>
      </c>
      <c r="AL684" s="5">
        <v>0</v>
      </c>
      <c r="AM684" s="1">
        <v>1</v>
      </c>
      <c r="AN684" s="1">
        <v>1</v>
      </c>
      <c r="AO684" s="1">
        <v>1</v>
      </c>
      <c r="AP684" s="1">
        <v>1</v>
      </c>
      <c r="AQ684" s="1">
        <v>0</v>
      </c>
      <c r="AR684" s="1">
        <v>1</v>
      </c>
      <c r="AS684" s="1">
        <v>0</v>
      </c>
      <c r="AT684" s="1">
        <v>0</v>
      </c>
      <c r="AU684" s="5">
        <v>0</v>
      </c>
      <c r="AV684" s="1">
        <v>1</v>
      </c>
      <c r="AW684" s="1">
        <v>1</v>
      </c>
      <c r="AX684" s="1">
        <v>1</v>
      </c>
      <c r="AY684" s="1">
        <v>1</v>
      </c>
      <c r="AZ684" s="1">
        <v>1</v>
      </c>
      <c r="BA684" s="1">
        <v>0</v>
      </c>
      <c r="BB684" s="1">
        <v>0</v>
      </c>
      <c r="BC684" s="1">
        <v>1</v>
      </c>
      <c r="BD684" s="1">
        <v>1</v>
      </c>
      <c r="BE684" s="1">
        <v>1</v>
      </c>
      <c r="BF684" s="1">
        <v>0</v>
      </c>
      <c r="BG684" s="1">
        <v>0</v>
      </c>
      <c r="BH684" s="1">
        <v>0</v>
      </c>
      <c r="BI684" s="3">
        <v>1</v>
      </c>
      <c r="BJ684" s="1">
        <v>1</v>
      </c>
      <c r="BK684" s="1">
        <v>0</v>
      </c>
      <c r="BL684" s="1">
        <v>0</v>
      </c>
      <c r="BM684" s="1">
        <v>0</v>
      </c>
      <c r="BN684" s="5">
        <f t="shared" si="22"/>
        <v>11</v>
      </c>
      <c r="BO684" s="1">
        <v>0</v>
      </c>
      <c r="BR684" s="1">
        <v>0</v>
      </c>
      <c r="BS684" s="4" t="s">
        <v>3152</v>
      </c>
      <c r="BT684" s="1" t="s">
        <v>297</v>
      </c>
    </row>
    <row r="685" spans="1:74" x14ac:dyDescent="0.25">
      <c r="A685" s="3" t="s">
        <v>118</v>
      </c>
      <c r="B685" s="1" t="s">
        <v>94</v>
      </c>
      <c r="C685" s="1" t="s">
        <v>94</v>
      </c>
      <c r="D685" s="1" t="s">
        <v>77</v>
      </c>
      <c r="E685" s="1" t="s">
        <v>2851</v>
      </c>
      <c r="F685" s="3" t="s">
        <v>2641</v>
      </c>
      <c r="G685" s="3" t="s">
        <v>2642</v>
      </c>
      <c r="H685" s="2" t="s">
        <v>2653</v>
      </c>
      <c r="I685" s="3" t="s">
        <v>482</v>
      </c>
      <c r="J685" s="3"/>
      <c r="K685" s="3"/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1</v>
      </c>
      <c r="T685" s="1">
        <f t="shared" si="23"/>
        <v>1</v>
      </c>
      <c r="U685" s="3" t="s">
        <v>81</v>
      </c>
      <c r="V685" s="3">
        <v>65</v>
      </c>
      <c r="W685" s="3" t="s">
        <v>131</v>
      </c>
      <c r="X685" s="3">
        <v>61</v>
      </c>
      <c r="Y685" s="3" t="s">
        <v>119</v>
      </c>
      <c r="Z685" s="3" t="s">
        <v>104</v>
      </c>
      <c r="AA685" s="3" t="s">
        <v>120</v>
      </c>
      <c r="AB685" s="3" t="s">
        <v>120</v>
      </c>
      <c r="AC685" s="3" t="s">
        <v>73</v>
      </c>
      <c r="AD685" s="3" t="s">
        <v>74</v>
      </c>
      <c r="AE685" s="3">
        <v>1</v>
      </c>
      <c r="AF685" s="4"/>
      <c r="AG685" s="1" t="s">
        <v>212</v>
      </c>
      <c r="AH685" s="3">
        <v>1</v>
      </c>
      <c r="AI685" s="1">
        <v>0</v>
      </c>
      <c r="AJ685" s="3">
        <v>1</v>
      </c>
      <c r="AK685" s="1">
        <v>0</v>
      </c>
      <c r="AL685" s="5">
        <v>0</v>
      </c>
      <c r="AM685" s="1">
        <v>1</v>
      </c>
      <c r="AN685" s="1">
        <v>1</v>
      </c>
      <c r="AO685" s="1">
        <v>1</v>
      </c>
      <c r="AP685" s="1">
        <v>1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1</v>
      </c>
      <c r="AX685" s="3">
        <v>1</v>
      </c>
      <c r="AY685" s="3">
        <v>1</v>
      </c>
      <c r="AZ685" s="3">
        <v>0</v>
      </c>
      <c r="BA685" s="3">
        <v>0</v>
      </c>
      <c r="BB685" s="3">
        <v>0</v>
      </c>
      <c r="BC685" s="1">
        <v>0</v>
      </c>
      <c r="BD685" s="3">
        <v>0</v>
      </c>
      <c r="BE685" s="3">
        <v>0</v>
      </c>
      <c r="BF685" s="3">
        <v>0</v>
      </c>
      <c r="BG685" s="3">
        <v>0</v>
      </c>
      <c r="BH685" s="3">
        <v>0</v>
      </c>
      <c r="BI685" s="3">
        <v>1</v>
      </c>
      <c r="BJ685" s="3">
        <v>0</v>
      </c>
      <c r="BK685" s="3">
        <v>1</v>
      </c>
      <c r="BL685" s="3">
        <v>0</v>
      </c>
      <c r="BM685" s="3">
        <v>0</v>
      </c>
      <c r="BN685" s="5">
        <f t="shared" si="22"/>
        <v>6</v>
      </c>
      <c r="BO685" s="3">
        <v>0</v>
      </c>
      <c r="BP685" s="3"/>
      <c r="BQ685" s="3"/>
      <c r="BR685" s="3">
        <v>0</v>
      </c>
      <c r="BS685" s="3" t="s">
        <v>2654</v>
      </c>
      <c r="BT685" s="3" t="s">
        <v>2655</v>
      </c>
      <c r="BU685" s="3"/>
    </row>
    <row r="686" spans="1:74" x14ac:dyDescent="0.25">
      <c r="A686" s="3" t="s">
        <v>118</v>
      </c>
      <c r="B686" s="1" t="s">
        <v>94</v>
      </c>
      <c r="C686" s="1" t="s">
        <v>94</v>
      </c>
      <c r="D686" s="1" t="s">
        <v>77</v>
      </c>
      <c r="E686" s="1" t="s">
        <v>2851</v>
      </c>
      <c r="F686" s="1" t="s">
        <v>2641</v>
      </c>
      <c r="G686" s="1" t="s">
        <v>2642</v>
      </c>
      <c r="H686" s="2" t="s">
        <v>2656</v>
      </c>
      <c r="I686" s="1" t="s">
        <v>2657</v>
      </c>
      <c r="J686" s="1" t="s">
        <v>2649</v>
      </c>
      <c r="L686" s="1">
        <v>0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f t="shared" si="23"/>
        <v>1</v>
      </c>
      <c r="U686" s="3" t="s">
        <v>81</v>
      </c>
      <c r="V686" s="3">
        <v>83</v>
      </c>
      <c r="W686" s="3" t="s">
        <v>68</v>
      </c>
      <c r="X686" s="3">
        <v>45</v>
      </c>
      <c r="Y686" s="3" t="s">
        <v>119</v>
      </c>
      <c r="Z686" s="3" t="s">
        <v>229</v>
      </c>
      <c r="AA686" s="3" t="s">
        <v>120</v>
      </c>
      <c r="AB686" s="3" t="s">
        <v>120</v>
      </c>
      <c r="AC686" s="3" t="s">
        <v>73</v>
      </c>
      <c r="AD686" s="3" t="s">
        <v>74</v>
      </c>
      <c r="AE686" s="3">
        <v>1</v>
      </c>
      <c r="AF686" s="4"/>
      <c r="AG686" s="1" t="s">
        <v>212</v>
      </c>
      <c r="AH686" s="3">
        <v>1</v>
      </c>
      <c r="AI686" s="1">
        <v>0</v>
      </c>
      <c r="AJ686" s="3">
        <v>0</v>
      </c>
      <c r="AK686" s="1">
        <v>0</v>
      </c>
      <c r="AL686" s="5">
        <v>0</v>
      </c>
      <c r="AM686" s="1">
        <v>0</v>
      </c>
      <c r="AN686" s="1">
        <v>0</v>
      </c>
      <c r="AO686" s="1">
        <v>1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5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1</v>
      </c>
      <c r="BF686" s="1">
        <v>1</v>
      </c>
      <c r="BG686" s="1">
        <v>1</v>
      </c>
      <c r="BH686" s="1">
        <v>0</v>
      </c>
      <c r="BI686" s="1">
        <v>1</v>
      </c>
      <c r="BJ686" s="1">
        <v>1</v>
      </c>
      <c r="BK686" s="1">
        <v>0</v>
      </c>
      <c r="BL686" s="1">
        <v>0</v>
      </c>
      <c r="BM686" s="1">
        <v>0</v>
      </c>
      <c r="BN686" s="5">
        <f t="shared" si="22"/>
        <v>5</v>
      </c>
      <c r="BO686" s="1">
        <v>1</v>
      </c>
      <c r="BP686" s="3">
        <v>1</v>
      </c>
      <c r="BQ686" s="3"/>
      <c r="BR686" s="1">
        <v>0</v>
      </c>
      <c r="BS686" s="4" t="s">
        <v>2658</v>
      </c>
      <c r="BT686" s="1" t="s">
        <v>114</v>
      </c>
    </row>
    <row r="687" spans="1:74" x14ac:dyDescent="0.25">
      <c r="A687" s="3" t="s">
        <v>118</v>
      </c>
      <c r="B687" s="1" t="s">
        <v>94</v>
      </c>
      <c r="C687" s="1" t="s">
        <v>94</v>
      </c>
      <c r="D687" s="1" t="s">
        <v>148</v>
      </c>
      <c r="E687" s="1" t="s">
        <v>2867</v>
      </c>
      <c r="F687" s="1" t="s">
        <v>2659</v>
      </c>
      <c r="G687" s="1" t="s">
        <v>2660</v>
      </c>
      <c r="H687" s="2" t="s">
        <v>2661</v>
      </c>
      <c r="I687" s="1" t="s">
        <v>3094</v>
      </c>
      <c r="J687" s="1" t="s">
        <v>2662</v>
      </c>
      <c r="K687" s="1" t="s">
        <v>2663</v>
      </c>
      <c r="L687" s="1">
        <v>1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">
        <v>1</v>
      </c>
      <c r="S687" s="1">
        <v>1</v>
      </c>
      <c r="T687" s="1">
        <f t="shared" si="23"/>
        <v>4</v>
      </c>
      <c r="U687" s="3" t="s">
        <v>91</v>
      </c>
      <c r="V687" s="3">
        <v>512</v>
      </c>
      <c r="W687" s="3" t="s">
        <v>131</v>
      </c>
      <c r="X687" s="3">
        <v>430</v>
      </c>
      <c r="Y687" s="3" t="s">
        <v>119</v>
      </c>
      <c r="Z687" s="3" t="s">
        <v>136</v>
      </c>
      <c r="AA687" s="3" t="s">
        <v>120</v>
      </c>
      <c r="AB687" s="3" t="s">
        <v>120</v>
      </c>
      <c r="AC687" s="3" t="s">
        <v>146</v>
      </c>
      <c r="AD687" s="3" t="s">
        <v>74</v>
      </c>
      <c r="AE687" s="3">
        <v>1</v>
      </c>
      <c r="AF687" s="4" t="s">
        <v>1037</v>
      </c>
      <c r="AG687" s="20" t="s">
        <v>1031</v>
      </c>
      <c r="AH687" s="3">
        <v>1</v>
      </c>
      <c r="AI687" s="1">
        <v>0</v>
      </c>
      <c r="AJ687" s="3">
        <v>1</v>
      </c>
      <c r="AK687" s="1">
        <v>1</v>
      </c>
      <c r="AL687" s="5">
        <v>1</v>
      </c>
      <c r="AM687" s="1">
        <v>1</v>
      </c>
      <c r="AN687" s="1">
        <v>1</v>
      </c>
      <c r="AO687" s="1">
        <v>1</v>
      </c>
      <c r="AP687" s="1">
        <v>1</v>
      </c>
      <c r="AQ687" s="1">
        <v>1</v>
      </c>
      <c r="AR687" s="1">
        <v>1</v>
      </c>
      <c r="AS687" s="1">
        <v>1</v>
      </c>
      <c r="AT687" s="1">
        <v>1</v>
      </c>
      <c r="AU687" s="5">
        <v>1</v>
      </c>
      <c r="AV687" s="1">
        <v>1</v>
      </c>
      <c r="AW687" s="1">
        <v>1</v>
      </c>
      <c r="AX687" s="1">
        <v>1</v>
      </c>
      <c r="AY687" s="1">
        <v>1</v>
      </c>
      <c r="AZ687" s="1">
        <v>1</v>
      </c>
      <c r="BA687" s="1">
        <v>1</v>
      </c>
      <c r="BB687" s="1">
        <v>1</v>
      </c>
      <c r="BC687" s="1">
        <v>1</v>
      </c>
      <c r="BD687" s="1">
        <v>1</v>
      </c>
      <c r="BE687" s="1">
        <v>1</v>
      </c>
      <c r="BF687" s="1">
        <v>1</v>
      </c>
      <c r="BG687" s="1">
        <v>1</v>
      </c>
      <c r="BH687" s="1">
        <v>0</v>
      </c>
      <c r="BI687" s="1">
        <v>1</v>
      </c>
      <c r="BJ687" s="1">
        <v>0</v>
      </c>
      <c r="BK687" s="1">
        <v>1</v>
      </c>
      <c r="BL687" s="1">
        <v>0</v>
      </c>
      <c r="BM687" s="1">
        <v>0</v>
      </c>
      <c r="BN687" s="5">
        <f t="shared" si="22"/>
        <v>19</v>
      </c>
      <c r="BO687" s="1">
        <v>0</v>
      </c>
      <c r="BR687" s="1">
        <v>0</v>
      </c>
      <c r="BS687" s="4" t="s">
        <v>3118</v>
      </c>
      <c r="BT687" s="1" t="s">
        <v>108</v>
      </c>
      <c r="BV687" s="3"/>
    </row>
    <row r="688" spans="1:74" x14ac:dyDescent="0.25">
      <c r="A688" s="3" t="s">
        <v>118</v>
      </c>
      <c r="B688" s="1" t="s">
        <v>94</v>
      </c>
      <c r="C688" s="1" t="s">
        <v>94</v>
      </c>
      <c r="D688" s="1" t="s">
        <v>148</v>
      </c>
      <c r="E688" s="1" t="s">
        <v>2867</v>
      </c>
      <c r="F688" s="1" t="s">
        <v>2659</v>
      </c>
      <c r="G688" s="1" t="s">
        <v>2660</v>
      </c>
      <c r="H688" s="2" t="s">
        <v>2664</v>
      </c>
      <c r="I688" s="1" t="s">
        <v>3095</v>
      </c>
      <c r="J688" s="1" t="s">
        <v>2665</v>
      </c>
      <c r="K688" s="1" t="s">
        <v>2666</v>
      </c>
      <c r="L688" s="1">
        <v>1</v>
      </c>
      <c r="M688" s="1">
        <v>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1</v>
      </c>
      <c r="T688" s="1">
        <f t="shared" si="23"/>
        <v>3</v>
      </c>
      <c r="U688" s="3" t="s">
        <v>91</v>
      </c>
      <c r="V688" s="3">
        <v>300</v>
      </c>
      <c r="W688" s="3" t="s">
        <v>131</v>
      </c>
      <c r="X688" s="3">
        <v>610</v>
      </c>
      <c r="Y688" s="3" t="s">
        <v>119</v>
      </c>
      <c r="Z688" s="3" t="s">
        <v>136</v>
      </c>
      <c r="AA688" s="3" t="s">
        <v>120</v>
      </c>
      <c r="AB688" s="3" t="s">
        <v>120</v>
      </c>
      <c r="AC688" s="3" t="s">
        <v>146</v>
      </c>
      <c r="AD688" s="3" t="s">
        <v>74</v>
      </c>
      <c r="AE688" s="3">
        <v>1</v>
      </c>
      <c r="AF688" s="4" t="s">
        <v>1037</v>
      </c>
      <c r="AG688" s="20" t="s">
        <v>3160</v>
      </c>
      <c r="AH688" s="3">
        <v>1</v>
      </c>
      <c r="AI688" s="1">
        <v>0</v>
      </c>
      <c r="AJ688" s="3">
        <v>1</v>
      </c>
      <c r="AK688" s="1">
        <v>1</v>
      </c>
      <c r="AL688" s="5">
        <v>1</v>
      </c>
      <c r="AM688" s="1">
        <v>1</v>
      </c>
      <c r="AN688" s="1">
        <v>1</v>
      </c>
      <c r="AO688" s="1">
        <v>1</v>
      </c>
      <c r="AP688" s="1">
        <v>1</v>
      </c>
      <c r="AQ688" s="1">
        <v>1</v>
      </c>
      <c r="AR688" s="1">
        <v>1</v>
      </c>
      <c r="AS688" s="1">
        <v>0</v>
      </c>
      <c r="AT688" s="1">
        <v>1</v>
      </c>
      <c r="AU688" s="5">
        <v>1</v>
      </c>
      <c r="AV688" s="1">
        <v>0</v>
      </c>
      <c r="AW688" s="1">
        <v>1</v>
      </c>
      <c r="AX688" s="1">
        <v>1</v>
      </c>
      <c r="AY688" s="1">
        <v>1</v>
      </c>
      <c r="AZ688" s="1">
        <v>1</v>
      </c>
      <c r="BA688" s="1">
        <v>0</v>
      </c>
      <c r="BB688" s="1">
        <v>1</v>
      </c>
      <c r="BC688" s="1">
        <v>1</v>
      </c>
      <c r="BD688" s="1">
        <v>1</v>
      </c>
      <c r="BE688" s="1">
        <v>1</v>
      </c>
      <c r="BF688" s="1">
        <v>1</v>
      </c>
      <c r="BG688" s="1">
        <v>1</v>
      </c>
      <c r="BH688" s="1">
        <v>0</v>
      </c>
      <c r="BI688" s="1">
        <v>1</v>
      </c>
      <c r="BJ688" s="1">
        <v>0</v>
      </c>
      <c r="BK688" s="1">
        <v>0</v>
      </c>
      <c r="BL688" s="1">
        <v>0</v>
      </c>
      <c r="BM688" s="1">
        <v>0</v>
      </c>
      <c r="BN688" s="5">
        <f t="shared" si="22"/>
        <v>15</v>
      </c>
      <c r="BO688" s="1">
        <v>0</v>
      </c>
      <c r="BR688" s="1">
        <v>0</v>
      </c>
      <c r="BS688" s="4">
        <v>24</v>
      </c>
    </row>
    <row r="689" spans="1:74" x14ac:dyDescent="0.25">
      <c r="A689" s="3" t="s">
        <v>118</v>
      </c>
      <c r="B689" s="1" t="s">
        <v>94</v>
      </c>
      <c r="C689" s="1" t="s">
        <v>94</v>
      </c>
      <c r="D689" s="1" t="s">
        <v>148</v>
      </c>
      <c r="E689" s="1" t="s">
        <v>2867</v>
      </c>
      <c r="F689" s="1" t="s">
        <v>2659</v>
      </c>
      <c r="G689" s="1" t="s">
        <v>2660</v>
      </c>
      <c r="H689" s="2" t="s">
        <v>2667</v>
      </c>
      <c r="I689" s="1" t="s">
        <v>709</v>
      </c>
      <c r="J689" s="1" t="s">
        <v>2668</v>
      </c>
      <c r="K689" s="1" t="s">
        <v>2669</v>
      </c>
      <c r="L689" s="1">
        <v>1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1</v>
      </c>
      <c r="S689" s="1">
        <v>1</v>
      </c>
      <c r="T689" s="1">
        <f t="shared" si="23"/>
        <v>4</v>
      </c>
      <c r="U689" s="3" t="s">
        <v>81</v>
      </c>
      <c r="V689" s="3">
        <v>80</v>
      </c>
      <c r="W689" s="3" t="s">
        <v>131</v>
      </c>
      <c r="X689" s="3">
        <v>150</v>
      </c>
      <c r="Y689" s="3" t="s">
        <v>119</v>
      </c>
      <c r="Z689" s="3" t="s">
        <v>241</v>
      </c>
      <c r="AA689" s="3" t="s">
        <v>120</v>
      </c>
      <c r="AB689" s="3" t="s">
        <v>120</v>
      </c>
      <c r="AC689" s="3" t="s">
        <v>146</v>
      </c>
      <c r="AD689" s="3" t="s">
        <v>74</v>
      </c>
      <c r="AE689" s="3">
        <v>1</v>
      </c>
      <c r="AF689" s="4" t="s">
        <v>188</v>
      </c>
      <c r="AG689" s="20" t="s">
        <v>1031</v>
      </c>
      <c r="AH689" s="3">
        <v>1</v>
      </c>
      <c r="AI689" s="1">
        <v>0</v>
      </c>
      <c r="AJ689" s="3">
        <v>0</v>
      </c>
      <c r="AK689" s="1">
        <v>1</v>
      </c>
      <c r="AL689" s="5">
        <v>1</v>
      </c>
      <c r="AM689" s="1">
        <v>1</v>
      </c>
      <c r="AN689" s="1">
        <v>1</v>
      </c>
      <c r="AO689" s="1">
        <v>1</v>
      </c>
      <c r="AP689" s="1">
        <v>0</v>
      </c>
      <c r="AQ689" s="1">
        <v>0</v>
      </c>
      <c r="AR689" s="1">
        <v>0</v>
      </c>
      <c r="AS689" s="1">
        <v>0</v>
      </c>
      <c r="AT689" s="1">
        <v>1</v>
      </c>
      <c r="AU689" s="5">
        <v>1</v>
      </c>
      <c r="AV689" s="1">
        <v>1</v>
      </c>
      <c r="AW689" s="1">
        <v>1</v>
      </c>
      <c r="AX689" s="1">
        <v>1</v>
      </c>
      <c r="AY689" s="1">
        <v>1</v>
      </c>
      <c r="AZ689" s="1">
        <v>1</v>
      </c>
      <c r="BA689" s="1">
        <v>0</v>
      </c>
      <c r="BB689" s="1">
        <v>1</v>
      </c>
      <c r="BC689" s="1">
        <v>1</v>
      </c>
      <c r="BD689" s="1">
        <v>1</v>
      </c>
      <c r="BE689" s="1">
        <v>1</v>
      </c>
      <c r="BF689" s="1">
        <v>1</v>
      </c>
      <c r="BG689" s="1">
        <v>1</v>
      </c>
      <c r="BH689" s="1">
        <v>0</v>
      </c>
      <c r="BI689" s="1">
        <v>1</v>
      </c>
      <c r="BJ689" s="1">
        <v>0</v>
      </c>
      <c r="BK689" s="1">
        <v>1</v>
      </c>
      <c r="BL689" s="1">
        <v>0</v>
      </c>
      <c r="BM689" s="1">
        <v>0</v>
      </c>
      <c r="BN689" s="5">
        <f t="shared" si="22"/>
        <v>15</v>
      </c>
      <c r="BO689" s="1">
        <v>0</v>
      </c>
      <c r="BR689" s="1">
        <v>0</v>
      </c>
      <c r="BS689" s="4" t="s">
        <v>3119</v>
      </c>
      <c r="BT689" s="1" t="s">
        <v>108</v>
      </c>
    </row>
    <row r="690" spans="1:74" x14ac:dyDescent="0.25">
      <c r="A690" s="3" t="s">
        <v>118</v>
      </c>
      <c r="B690" s="1" t="s">
        <v>94</v>
      </c>
      <c r="C690" s="1" t="s">
        <v>94</v>
      </c>
      <c r="D690" s="1" t="s">
        <v>148</v>
      </c>
      <c r="E690" s="1" t="s">
        <v>2867</v>
      </c>
      <c r="F690" s="1" t="s">
        <v>2659</v>
      </c>
      <c r="G690" s="1" t="s">
        <v>2660</v>
      </c>
      <c r="H690" s="2" t="s">
        <v>2670</v>
      </c>
      <c r="I690" s="1" t="s">
        <v>709</v>
      </c>
      <c r="J690" s="1" t="s">
        <v>2671</v>
      </c>
      <c r="K690" s="1" t="s">
        <v>2672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1</v>
      </c>
      <c r="T690" s="1">
        <f t="shared" si="23"/>
        <v>1</v>
      </c>
      <c r="U690" s="3" t="s">
        <v>91</v>
      </c>
      <c r="V690" s="3">
        <v>500</v>
      </c>
      <c r="W690" s="3" t="s">
        <v>131</v>
      </c>
      <c r="X690" s="3">
        <v>500</v>
      </c>
      <c r="Y690" s="3" t="s">
        <v>119</v>
      </c>
      <c r="Z690" s="3" t="s">
        <v>136</v>
      </c>
      <c r="AA690" s="3" t="s">
        <v>120</v>
      </c>
      <c r="AB690" s="3" t="s">
        <v>120</v>
      </c>
      <c r="AC690" s="3" t="s">
        <v>146</v>
      </c>
      <c r="AD690" s="3" t="s">
        <v>74</v>
      </c>
      <c r="AE690" s="3">
        <v>1</v>
      </c>
      <c r="AF690" s="4" t="s">
        <v>152</v>
      </c>
      <c r="AG690" s="20" t="s">
        <v>1031</v>
      </c>
      <c r="AH690" s="3">
        <v>1</v>
      </c>
      <c r="AI690" s="1">
        <v>1</v>
      </c>
      <c r="AJ690" s="3">
        <v>1</v>
      </c>
      <c r="AK690" s="1">
        <v>1</v>
      </c>
      <c r="AL690" s="5">
        <v>1</v>
      </c>
      <c r="AM690" s="1">
        <v>1</v>
      </c>
      <c r="AN690" s="1">
        <v>1</v>
      </c>
      <c r="AO690" s="1">
        <v>1</v>
      </c>
      <c r="AP690" s="1">
        <v>1</v>
      </c>
      <c r="AQ690" s="1">
        <v>0</v>
      </c>
      <c r="AR690" s="1">
        <v>1</v>
      </c>
      <c r="AS690" s="1">
        <v>0</v>
      </c>
      <c r="AT690" s="1">
        <v>1</v>
      </c>
      <c r="AU690" s="5">
        <v>1</v>
      </c>
      <c r="AV690" s="1">
        <v>0</v>
      </c>
      <c r="AW690" s="1">
        <v>1</v>
      </c>
      <c r="AX690" s="1">
        <v>1</v>
      </c>
      <c r="AY690" s="1">
        <v>1</v>
      </c>
      <c r="AZ690" s="1">
        <v>0</v>
      </c>
      <c r="BA690" s="1">
        <v>1</v>
      </c>
      <c r="BB690" s="1">
        <v>0</v>
      </c>
      <c r="BC690" s="1">
        <v>0</v>
      </c>
      <c r="BD690" s="1">
        <v>0</v>
      </c>
      <c r="BE690" s="1">
        <v>1</v>
      </c>
      <c r="BF690" s="1">
        <v>1</v>
      </c>
      <c r="BG690" s="1">
        <v>1</v>
      </c>
      <c r="BH690" s="1">
        <v>0</v>
      </c>
      <c r="BI690" s="1">
        <v>1</v>
      </c>
      <c r="BJ690" s="1">
        <v>0</v>
      </c>
      <c r="BK690" s="1">
        <v>1</v>
      </c>
      <c r="BL690" s="1">
        <v>1</v>
      </c>
      <c r="BM690" s="1">
        <v>1</v>
      </c>
      <c r="BN690" s="5">
        <f t="shared" si="22"/>
        <v>14</v>
      </c>
      <c r="BO690" s="1">
        <v>0</v>
      </c>
      <c r="BR690" s="1">
        <v>0</v>
      </c>
      <c r="BS690" s="4" t="s">
        <v>339</v>
      </c>
    </row>
    <row r="691" spans="1:74" x14ac:dyDescent="0.25">
      <c r="A691" s="3" t="s">
        <v>118</v>
      </c>
      <c r="B691" s="1" t="s">
        <v>94</v>
      </c>
      <c r="C691" s="1" t="s">
        <v>94</v>
      </c>
      <c r="D691" s="1" t="s">
        <v>148</v>
      </c>
      <c r="E691" s="1" t="s">
        <v>2871</v>
      </c>
      <c r="F691" s="1" t="s">
        <v>2673</v>
      </c>
      <c r="G691" s="1" t="s">
        <v>2674</v>
      </c>
      <c r="H691" s="2" t="s">
        <v>2675</v>
      </c>
      <c r="I691" s="1" t="s">
        <v>3096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1</v>
      </c>
      <c r="T691" s="1">
        <f t="shared" si="23"/>
        <v>1</v>
      </c>
      <c r="U691" s="3" t="s">
        <v>91</v>
      </c>
      <c r="V691" s="3">
        <v>600</v>
      </c>
      <c r="W691" s="3" t="s">
        <v>131</v>
      </c>
      <c r="X691" s="3">
        <v>89</v>
      </c>
      <c r="Y691" s="3" t="s">
        <v>119</v>
      </c>
      <c r="Z691" s="3" t="s">
        <v>136</v>
      </c>
      <c r="AA691" s="3" t="s">
        <v>120</v>
      </c>
      <c r="AB691" s="3" t="s">
        <v>120</v>
      </c>
      <c r="AC691" s="3" t="s">
        <v>146</v>
      </c>
      <c r="AD691" s="3" t="s">
        <v>74</v>
      </c>
      <c r="AE691" s="3">
        <v>0</v>
      </c>
      <c r="AF691" s="4" t="s">
        <v>212</v>
      </c>
      <c r="AG691" s="20" t="s">
        <v>212</v>
      </c>
      <c r="AH691" s="3">
        <v>1</v>
      </c>
      <c r="AI691" s="1">
        <v>0</v>
      </c>
      <c r="AJ691" s="3">
        <v>0</v>
      </c>
      <c r="AK691" s="1">
        <v>1</v>
      </c>
      <c r="AL691" s="5">
        <v>0</v>
      </c>
      <c r="AM691" s="1">
        <v>1</v>
      </c>
      <c r="AN691" s="1">
        <v>1</v>
      </c>
      <c r="AO691" s="1">
        <v>1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1</v>
      </c>
      <c r="BA691" s="1">
        <v>1</v>
      </c>
      <c r="BB691" s="1">
        <v>0</v>
      </c>
      <c r="BC691" s="1">
        <v>1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3">
        <v>0</v>
      </c>
      <c r="BJ691" s="1">
        <v>0</v>
      </c>
      <c r="BK691" s="1">
        <v>0</v>
      </c>
      <c r="BL691" s="1">
        <v>0</v>
      </c>
      <c r="BM691" s="1">
        <v>0</v>
      </c>
      <c r="BN691" s="5">
        <f t="shared" si="22"/>
        <v>3</v>
      </c>
      <c r="BO691" s="1">
        <v>0</v>
      </c>
      <c r="BR691" s="1">
        <v>0</v>
      </c>
      <c r="BS691" s="4">
        <v>70</v>
      </c>
    </row>
    <row r="692" spans="1:74" x14ac:dyDescent="0.25">
      <c r="A692" s="3" t="s">
        <v>100</v>
      </c>
      <c r="B692" s="1" t="s">
        <v>94</v>
      </c>
      <c r="C692" s="1" t="s">
        <v>94</v>
      </c>
      <c r="D692" s="1" t="s">
        <v>148</v>
      </c>
      <c r="E692" s="1" t="s">
        <v>2887</v>
      </c>
      <c r="F692" s="1" t="s">
        <v>2676</v>
      </c>
      <c r="G692" s="1" t="s">
        <v>2677</v>
      </c>
      <c r="H692" s="2" t="s">
        <v>3220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4"/>
      <c r="AG692" s="20"/>
      <c r="AH692" s="3">
        <v>1</v>
      </c>
      <c r="AI692" s="1">
        <v>1</v>
      </c>
      <c r="AJ692" s="3"/>
      <c r="AO692" s="1">
        <v>1</v>
      </c>
      <c r="AU692" s="1"/>
      <c r="BI692" s="3"/>
      <c r="BO692" s="1">
        <v>0</v>
      </c>
      <c r="BP692" s="1">
        <v>1</v>
      </c>
    </row>
    <row r="693" spans="1:74" x14ac:dyDescent="0.25">
      <c r="A693" s="3" t="s">
        <v>100</v>
      </c>
      <c r="B693" s="1" t="s">
        <v>94</v>
      </c>
      <c r="C693" s="1" t="s">
        <v>94</v>
      </c>
      <c r="D693" s="1" t="s">
        <v>148</v>
      </c>
      <c r="E693" s="1" t="s">
        <v>2887</v>
      </c>
      <c r="F693" s="1" t="s">
        <v>2676</v>
      </c>
      <c r="G693" s="1" t="s">
        <v>2677</v>
      </c>
      <c r="H693" s="2" t="s">
        <v>3221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4"/>
      <c r="AG693" s="20"/>
      <c r="AH693" s="3">
        <v>1</v>
      </c>
      <c r="AI693" s="1">
        <v>1</v>
      </c>
      <c r="AJ693" s="3"/>
      <c r="AO693" s="1">
        <v>1</v>
      </c>
      <c r="AU693" s="1"/>
      <c r="BI693" s="3"/>
      <c r="BO693" s="1">
        <v>0</v>
      </c>
      <c r="BP693" s="1">
        <v>1</v>
      </c>
    </row>
    <row r="694" spans="1:74" x14ac:dyDescent="0.25">
      <c r="A694" s="3" t="s">
        <v>100</v>
      </c>
      <c r="B694" s="1" t="s">
        <v>94</v>
      </c>
      <c r="C694" s="1" t="s">
        <v>94</v>
      </c>
      <c r="D694" s="1" t="s">
        <v>148</v>
      </c>
      <c r="E694" s="1" t="s">
        <v>2887</v>
      </c>
      <c r="F694" s="1" t="s">
        <v>2676</v>
      </c>
      <c r="G694" s="1" t="s">
        <v>2677</v>
      </c>
      <c r="H694" s="2" t="s">
        <v>2678</v>
      </c>
      <c r="I694" s="1" t="s">
        <v>2679</v>
      </c>
      <c r="J694" s="1" t="s">
        <v>2680</v>
      </c>
      <c r="K694" s="1" t="s">
        <v>2681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1</v>
      </c>
      <c r="T694" s="1">
        <f t="shared" si="23"/>
        <v>1</v>
      </c>
      <c r="U694" s="3" t="s">
        <v>81</v>
      </c>
      <c r="V694" s="3">
        <v>100</v>
      </c>
      <c r="W694" s="3" t="s">
        <v>131</v>
      </c>
      <c r="X694" s="3">
        <v>87</v>
      </c>
      <c r="Y694" s="3" t="s">
        <v>69</v>
      </c>
      <c r="Z694" s="3" t="s">
        <v>229</v>
      </c>
      <c r="AA694" s="3" t="s">
        <v>120</v>
      </c>
      <c r="AB694" s="3" t="s">
        <v>120</v>
      </c>
      <c r="AC694" s="3" t="s">
        <v>146</v>
      </c>
      <c r="AD694" s="3" t="s">
        <v>74</v>
      </c>
      <c r="AE694" s="3">
        <v>1</v>
      </c>
      <c r="AF694" s="4" t="s">
        <v>1037</v>
      </c>
      <c r="AG694" s="20" t="s">
        <v>1031</v>
      </c>
      <c r="AH694" s="3">
        <v>1</v>
      </c>
      <c r="AI694" s="1">
        <v>0</v>
      </c>
      <c r="AJ694" s="3">
        <v>0</v>
      </c>
      <c r="AK694" s="1">
        <v>0</v>
      </c>
      <c r="AL694" s="5">
        <v>0</v>
      </c>
      <c r="AM694" s="1">
        <v>0</v>
      </c>
      <c r="AN694" s="1">
        <v>0</v>
      </c>
      <c r="AO694" s="1">
        <v>1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1</v>
      </c>
      <c r="BH694" s="1">
        <v>0</v>
      </c>
      <c r="BI694" s="1">
        <v>1</v>
      </c>
      <c r="BJ694" s="1">
        <v>0</v>
      </c>
      <c r="BK694" s="1">
        <v>0</v>
      </c>
      <c r="BL694" s="1">
        <v>0</v>
      </c>
      <c r="BM694" s="1">
        <v>0</v>
      </c>
      <c r="BN694" s="5">
        <f t="shared" si="22"/>
        <v>2</v>
      </c>
      <c r="BO694" s="1">
        <v>0</v>
      </c>
      <c r="BP694" s="3">
        <v>0</v>
      </c>
      <c r="BQ694" s="3"/>
      <c r="BR694" s="1">
        <v>0</v>
      </c>
      <c r="BS694" s="4" t="s">
        <v>2371</v>
      </c>
    </row>
    <row r="695" spans="1:74" x14ac:dyDescent="0.25">
      <c r="A695" s="3" t="s">
        <v>118</v>
      </c>
      <c r="B695" s="1" t="s">
        <v>94</v>
      </c>
      <c r="C695" s="1" t="s">
        <v>94</v>
      </c>
      <c r="D695" s="1" t="s">
        <v>77</v>
      </c>
      <c r="E695" s="1" t="s">
        <v>2851</v>
      </c>
      <c r="F695" s="1" t="s">
        <v>2682</v>
      </c>
      <c r="G695" s="1" t="s">
        <v>2683</v>
      </c>
      <c r="H695" s="2" t="s">
        <v>2684</v>
      </c>
      <c r="I695" s="1" t="s">
        <v>709</v>
      </c>
      <c r="K695" s="1" t="s">
        <v>2685</v>
      </c>
      <c r="L695" s="1">
        <v>0</v>
      </c>
      <c r="M695" s="1">
        <v>1</v>
      </c>
      <c r="N695" s="1">
        <v>0</v>
      </c>
      <c r="O695" s="1">
        <v>0</v>
      </c>
      <c r="P695" s="1">
        <v>0</v>
      </c>
      <c r="Q695" s="1">
        <v>1</v>
      </c>
      <c r="R695" s="1">
        <v>0</v>
      </c>
      <c r="S695" s="1">
        <v>0</v>
      </c>
      <c r="T695" s="1">
        <f t="shared" si="23"/>
        <v>2</v>
      </c>
      <c r="U695" s="3" t="s">
        <v>91</v>
      </c>
      <c r="V695" s="3">
        <v>136</v>
      </c>
      <c r="W695" s="3" t="s">
        <v>68</v>
      </c>
      <c r="X695" s="3">
        <v>30</v>
      </c>
      <c r="Y695" s="3" t="s">
        <v>69</v>
      </c>
      <c r="Z695" s="3" t="s">
        <v>104</v>
      </c>
      <c r="AA695" s="3" t="s">
        <v>120</v>
      </c>
      <c r="AB695" s="3" t="s">
        <v>120</v>
      </c>
      <c r="AC695" s="3" t="s">
        <v>146</v>
      </c>
      <c r="AD695" s="3" t="s">
        <v>176</v>
      </c>
      <c r="AE695" s="3">
        <v>0</v>
      </c>
      <c r="AF695" s="4" t="s">
        <v>188</v>
      </c>
      <c r="AG695" s="1"/>
      <c r="AH695" s="3">
        <v>1</v>
      </c>
      <c r="AI695" s="1">
        <v>0</v>
      </c>
      <c r="AJ695" s="3">
        <v>0</v>
      </c>
      <c r="AK695" s="1">
        <v>0</v>
      </c>
      <c r="AL695" s="5">
        <v>0</v>
      </c>
      <c r="AM695" s="1">
        <v>1</v>
      </c>
      <c r="AN695" s="1">
        <v>1</v>
      </c>
      <c r="AO695" s="1">
        <v>1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1</v>
      </c>
      <c r="AX695" s="1">
        <v>0</v>
      </c>
      <c r="AY695" s="1">
        <v>1</v>
      </c>
      <c r="AZ695" s="1">
        <v>1</v>
      </c>
      <c r="BA695" s="1">
        <v>0</v>
      </c>
      <c r="BB695" s="1">
        <v>0</v>
      </c>
      <c r="BC695" s="1">
        <v>1</v>
      </c>
      <c r="BD695" s="1">
        <v>1</v>
      </c>
      <c r="BE695" s="1">
        <v>1</v>
      </c>
      <c r="BF695" s="1">
        <v>0</v>
      </c>
      <c r="BG695" s="1">
        <v>0</v>
      </c>
      <c r="BH695" s="1">
        <v>0</v>
      </c>
      <c r="BI695" s="1">
        <v>1</v>
      </c>
      <c r="BJ695" s="1">
        <v>0</v>
      </c>
      <c r="BK695" s="1">
        <v>0</v>
      </c>
      <c r="BL695" s="1">
        <v>0</v>
      </c>
      <c r="BM695" s="1">
        <v>0</v>
      </c>
      <c r="BN695" s="5">
        <f t="shared" si="22"/>
        <v>7</v>
      </c>
      <c r="BO695" s="1">
        <v>0</v>
      </c>
      <c r="BR695" s="1">
        <v>0</v>
      </c>
      <c r="BS695" s="4" t="s">
        <v>1869</v>
      </c>
      <c r="BT695" s="1" t="s">
        <v>76</v>
      </c>
    </row>
    <row r="696" spans="1:74" x14ac:dyDescent="0.25">
      <c r="A696" s="3" t="s">
        <v>66</v>
      </c>
      <c r="B696" s="1" t="s">
        <v>94</v>
      </c>
      <c r="C696" s="1" t="s">
        <v>59</v>
      </c>
      <c r="D696" s="1" t="s">
        <v>77</v>
      </c>
      <c r="E696" s="1" t="s">
        <v>2861</v>
      </c>
      <c r="F696" s="1" t="s">
        <v>2686</v>
      </c>
      <c r="G696" s="1" t="s">
        <v>2687</v>
      </c>
      <c r="H696" s="2" t="s">
        <v>3111</v>
      </c>
      <c r="I696" s="1" t="s">
        <v>2688</v>
      </c>
      <c r="L696" s="1">
        <v>0</v>
      </c>
      <c r="M696" s="1">
        <v>0</v>
      </c>
      <c r="N696" s="1">
        <v>1</v>
      </c>
      <c r="O696" s="1">
        <v>0</v>
      </c>
      <c r="P696" s="1">
        <v>1</v>
      </c>
      <c r="Q696" s="1">
        <v>1</v>
      </c>
      <c r="R696" s="1">
        <v>0</v>
      </c>
      <c r="S696" s="1">
        <v>0</v>
      </c>
      <c r="T696" s="1">
        <f t="shared" si="23"/>
        <v>3</v>
      </c>
      <c r="U696" s="3" t="s">
        <v>101</v>
      </c>
      <c r="V696" s="3">
        <v>16</v>
      </c>
      <c r="W696" s="3" t="s">
        <v>203</v>
      </c>
      <c r="X696" s="3">
        <v>7.6</v>
      </c>
      <c r="Y696" s="3" t="s">
        <v>103</v>
      </c>
      <c r="Z696" s="3" t="s">
        <v>104</v>
      </c>
      <c r="AA696" s="3" t="s">
        <v>105</v>
      </c>
      <c r="AB696" s="3" t="s">
        <v>105</v>
      </c>
      <c r="AC696" s="3" t="s">
        <v>146</v>
      </c>
      <c r="AD696" s="3" t="s">
        <v>74</v>
      </c>
      <c r="AE696" s="3">
        <v>0</v>
      </c>
      <c r="AF696" s="4"/>
      <c r="AG696" s="1" t="s">
        <v>212</v>
      </c>
      <c r="AH696" s="3">
        <v>1</v>
      </c>
      <c r="AI696" s="1">
        <v>0</v>
      </c>
      <c r="AJ696" s="3">
        <v>0</v>
      </c>
      <c r="AK696" s="1">
        <v>0</v>
      </c>
      <c r="AL696" s="5">
        <v>0</v>
      </c>
      <c r="AM696" s="1">
        <v>1</v>
      </c>
      <c r="AN696" s="1">
        <v>1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1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3">
        <v>0</v>
      </c>
      <c r="BJ696" s="1">
        <v>0</v>
      </c>
      <c r="BK696" s="1">
        <v>0</v>
      </c>
      <c r="BL696" s="1">
        <v>0</v>
      </c>
      <c r="BM696" s="1">
        <v>0</v>
      </c>
      <c r="BN696" s="5">
        <f t="shared" si="22"/>
        <v>1</v>
      </c>
      <c r="BO696" s="1">
        <v>0</v>
      </c>
      <c r="BR696" s="1">
        <v>0</v>
      </c>
    </row>
    <row r="697" spans="1:74" x14ac:dyDescent="0.25">
      <c r="A697" s="3" t="s">
        <v>66</v>
      </c>
      <c r="B697" s="1" t="s">
        <v>94</v>
      </c>
      <c r="C697" s="1" t="s">
        <v>59</v>
      </c>
      <c r="D697" s="1" t="s">
        <v>77</v>
      </c>
      <c r="E697" s="1" t="s">
        <v>2861</v>
      </c>
      <c r="F697" s="1" t="s">
        <v>2686</v>
      </c>
      <c r="G697" s="1" t="s">
        <v>2689</v>
      </c>
      <c r="H697" s="2" t="s">
        <v>2690</v>
      </c>
      <c r="I697" s="1" t="s">
        <v>3097</v>
      </c>
      <c r="J697" s="1" t="s">
        <v>2691</v>
      </c>
      <c r="K697" s="1" t="s">
        <v>2692</v>
      </c>
      <c r="L697" s="1">
        <v>1</v>
      </c>
      <c r="M697" s="1">
        <v>1</v>
      </c>
      <c r="N697" s="1">
        <v>0</v>
      </c>
      <c r="O697" s="1">
        <v>0</v>
      </c>
      <c r="P697" s="1">
        <v>1</v>
      </c>
      <c r="Q697" s="1">
        <v>0</v>
      </c>
      <c r="R697" s="1">
        <v>0</v>
      </c>
      <c r="S697" s="1">
        <v>0</v>
      </c>
      <c r="T697" s="1">
        <f t="shared" si="23"/>
        <v>3</v>
      </c>
      <c r="U697" s="3" t="s">
        <v>101</v>
      </c>
      <c r="V697" s="3">
        <v>15</v>
      </c>
      <c r="W697" s="3" t="s">
        <v>102</v>
      </c>
      <c r="X697" s="3">
        <v>12.5</v>
      </c>
      <c r="Y697" s="3" t="s">
        <v>103</v>
      </c>
      <c r="Z697" s="3" t="s">
        <v>421</v>
      </c>
      <c r="AA697" s="3" t="s">
        <v>105</v>
      </c>
      <c r="AB697" s="3" t="s">
        <v>105</v>
      </c>
      <c r="AC697" s="3" t="s">
        <v>146</v>
      </c>
      <c r="AD697" s="3" t="s">
        <v>74</v>
      </c>
      <c r="AE697" s="3">
        <v>0</v>
      </c>
      <c r="AF697" s="4"/>
      <c r="AG697" s="1" t="s">
        <v>188</v>
      </c>
      <c r="AH697" s="3">
        <v>1</v>
      </c>
      <c r="AI697" s="1">
        <v>1</v>
      </c>
      <c r="AJ697" s="3">
        <v>1</v>
      </c>
      <c r="AK697" s="1">
        <v>0</v>
      </c>
      <c r="AL697" s="5">
        <v>0</v>
      </c>
      <c r="AM697" s="1">
        <v>1</v>
      </c>
      <c r="AN697" s="1">
        <v>1</v>
      </c>
      <c r="AO697" s="1">
        <v>1</v>
      </c>
      <c r="AP697" s="1">
        <v>1</v>
      </c>
      <c r="AQ697" s="1">
        <v>0</v>
      </c>
      <c r="AR697" s="1">
        <v>1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1</v>
      </c>
      <c r="BA697" s="1">
        <v>0</v>
      </c>
      <c r="BB697" s="1">
        <v>0</v>
      </c>
      <c r="BC697" s="1">
        <v>1</v>
      </c>
      <c r="BD697" s="1">
        <v>1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1</v>
      </c>
      <c r="BL697" s="1">
        <v>1</v>
      </c>
      <c r="BM697" s="1">
        <v>1</v>
      </c>
      <c r="BN697" s="5">
        <f t="shared" si="22"/>
        <v>7</v>
      </c>
      <c r="BO697" s="1">
        <v>0</v>
      </c>
      <c r="BR697" s="1">
        <v>0</v>
      </c>
      <c r="BS697" s="4">
        <v>81</v>
      </c>
    </row>
    <row r="698" spans="1:74" x14ac:dyDescent="0.25">
      <c r="A698" s="3" t="s">
        <v>66</v>
      </c>
      <c r="B698" s="1" t="s">
        <v>94</v>
      </c>
      <c r="C698" s="1" t="s">
        <v>59</v>
      </c>
      <c r="D698" s="1" t="s">
        <v>77</v>
      </c>
      <c r="E698" s="1" t="s">
        <v>2861</v>
      </c>
      <c r="F698" s="1" t="s">
        <v>2686</v>
      </c>
      <c r="G698" s="1" t="s">
        <v>2693</v>
      </c>
      <c r="H698" s="2" t="s">
        <v>2694</v>
      </c>
      <c r="I698" s="1" t="s">
        <v>1678</v>
      </c>
      <c r="J698" s="1" t="s">
        <v>2691</v>
      </c>
      <c r="K698" s="1" t="s">
        <v>2695</v>
      </c>
      <c r="L698" s="1">
        <v>1</v>
      </c>
      <c r="M698" s="1">
        <v>1</v>
      </c>
      <c r="N698" s="1">
        <v>0</v>
      </c>
      <c r="O698" s="1">
        <v>1</v>
      </c>
      <c r="P698" s="1">
        <v>1</v>
      </c>
      <c r="Q698" s="1">
        <v>1</v>
      </c>
      <c r="R698" s="1">
        <v>0</v>
      </c>
      <c r="S698" s="1">
        <v>0</v>
      </c>
      <c r="T698" s="1">
        <f t="shared" si="23"/>
        <v>5</v>
      </c>
      <c r="U698" s="3" t="s">
        <v>101</v>
      </c>
      <c r="V698" s="3">
        <v>15</v>
      </c>
      <c r="W698" s="3" t="s">
        <v>203</v>
      </c>
      <c r="X698" s="3">
        <v>7.5</v>
      </c>
      <c r="Y698" s="3" t="s">
        <v>103</v>
      </c>
      <c r="Z698" s="3" t="s">
        <v>104</v>
      </c>
      <c r="AA698" s="3" t="s">
        <v>105</v>
      </c>
      <c r="AB698" s="3" t="s">
        <v>105</v>
      </c>
      <c r="AC698" s="3" t="s">
        <v>146</v>
      </c>
      <c r="AD698" s="3" t="s">
        <v>176</v>
      </c>
      <c r="AE698" s="3">
        <v>0</v>
      </c>
      <c r="AF698" s="4"/>
      <c r="AG698" s="1" t="s">
        <v>188</v>
      </c>
      <c r="AH698" s="3">
        <v>1</v>
      </c>
      <c r="AI698" s="1">
        <v>0</v>
      </c>
      <c r="AJ698" s="3">
        <v>0</v>
      </c>
      <c r="AK698" s="1">
        <v>0</v>
      </c>
      <c r="AL698" s="5">
        <v>0</v>
      </c>
      <c r="AM698" s="1">
        <v>0</v>
      </c>
      <c r="AN698" s="1">
        <v>0</v>
      </c>
      <c r="AO698" s="1">
        <v>1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1</v>
      </c>
      <c r="BD698" s="1">
        <v>1</v>
      </c>
      <c r="BE698" s="1">
        <v>1</v>
      </c>
      <c r="BF698" s="1">
        <v>0</v>
      </c>
      <c r="BG698" s="1">
        <v>1</v>
      </c>
      <c r="BH698" s="1">
        <v>1</v>
      </c>
      <c r="BI698" s="1">
        <v>1</v>
      </c>
      <c r="BJ698" s="1">
        <v>0</v>
      </c>
      <c r="BK698" s="1">
        <v>0</v>
      </c>
      <c r="BL698" s="1">
        <v>0</v>
      </c>
      <c r="BM698" s="1">
        <v>0</v>
      </c>
      <c r="BN698" s="5">
        <f t="shared" si="22"/>
        <v>6</v>
      </c>
      <c r="BO698" s="1">
        <v>0</v>
      </c>
      <c r="BR698" s="1">
        <v>0</v>
      </c>
      <c r="BS698" s="4" t="s">
        <v>2696</v>
      </c>
    </row>
    <row r="699" spans="1:74" x14ac:dyDescent="0.25">
      <c r="A699" s="3" t="s">
        <v>66</v>
      </c>
      <c r="B699" s="1" t="s">
        <v>94</v>
      </c>
      <c r="C699" s="1" t="s">
        <v>59</v>
      </c>
      <c r="D699" s="1" t="s">
        <v>77</v>
      </c>
      <c r="E699" s="1" t="s">
        <v>2861</v>
      </c>
      <c r="F699" s="1" t="s">
        <v>2686</v>
      </c>
      <c r="G699" s="1" t="s">
        <v>2697</v>
      </c>
      <c r="H699" s="2" t="s">
        <v>2698</v>
      </c>
      <c r="I699" s="1" t="s">
        <v>2107</v>
      </c>
      <c r="J699" s="1" t="s">
        <v>2699</v>
      </c>
      <c r="K699" s="1" t="s">
        <v>2700</v>
      </c>
      <c r="L699" s="1">
        <v>1</v>
      </c>
      <c r="M699" s="1">
        <v>1</v>
      </c>
      <c r="N699" s="1">
        <v>0</v>
      </c>
      <c r="O699" s="1">
        <v>0</v>
      </c>
      <c r="P699" s="1">
        <v>1</v>
      </c>
      <c r="Q699" s="1">
        <v>0</v>
      </c>
      <c r="R699" s="1">
        <v>0</v>
      </c>
      <c r="S699" s="1">
        <v>0</v>
      </c>
      <c r="T699" s="1">
        <f t="shared" si="23"/>
        <v>3</v>
      </c>
      <c r="U699" s="3" t="s">
        <v>67</v>
      </c>
      <c r="V699" s="3">
        <v>50</v>
      </c>
      <c r="W699" s="3" t="s">
        <v>102</v>
      </c>
      <c r="X699" s="3">
        <v>20</v>
      </c>
      <c r="Y699" s="3" t="s">
        <v>103</v>
      </c>
      <c r="Z699" s="3" t="s">
        <v>104</v>
      </c>
      <c r="AA699" s="3" t="s">
        <v>105</v>
      </c>
      <c r="AB699" s="3" t="s">
        <v>105</v>
      </c>
      <c r="AC699" s="3" t="s">
        <v>146</v>
      </c>
      <c r="AD699" s="3" t="s">
        <v>74</v>
      </c>
      <c r="AE699" s="3">
        <v>0</v>
      </c>
      <c r="AF699" s="4"/>
      <c r="AG699" s="1" t="s">
        <v>188</v>
      </c>
      <c r="AH699" s="3">
        <v>1</v>
      </c>
      <c r="AI699" s="1">
        <v>1</v>
      </c>
      <c r="AJ699" s="3">
        <v>0</v>
      </c>
      <c r="AK699" s="1">
        <v>0</v>
      </c>
      <c r="AL699" s="5">
        <v>0</v>
      </c>
      <c r="AM699" s="1">
        <v>0</v>
      </c>
      <c r="AN699" s="1">
        <v>0</v>
      </c>
      <c r="AO699" s="1">
        <v>1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1</v>
      </c>
      <c r="BD699" s="1">
        <v>1</v>
      </c>
      <c r="BE699" s="1">
        <v>1</v>
      </c>
      <c r="BF699" s="1">
        <v>1</v>
      </c>
      <c r="BG699" s="1">
        <v>1</v>
      </c>
      <c r="BH699" s="1">
        <v>1</v>
      </c>
      <c r="BI699" s="1">
        <v>1</v>
      </c>
      <c r="BJ699" s="1">
        <v>0</v>
      </c>
      <c r="BK699" s="1">
        <v>1</v>
      </c>
      <c r="BL699" s="1">
        <v>1</v>
      </c>
      <c r="BM699" s="1">
        <v>1</v>
      </c>
      <c r="BN699" s="5">
        <f t="shared" ref="BN699:BN733" si="24">SUM(AQ699:BM699)</f>
        <v>10</v>
      </c>
      <c r="BO699" s="1">
        <v>0</v>
      </c>
      <c r="BR699" s="1">
        <v>0</v>
      </c>
      <c r="BS699" s="4" t="s">
        <v>2701</v>
      </c>
      <c r="BT699" s="1" t="s">
        <v>114</v>
      </c>
    </row>
    <row r="700" spans="1:74" x14ac:dyDescent="0.25">
      <c r="A700" s="3" t="s">
        <v>66</v>
      </c>
      <c r="B700" s="1" t="s">
        <v>94</v>
      </c>
      <c r="C700" s="1" t="s">
        <v>59</v>
      </c>
      <c r="D700" s="1" t="s">
        <v>77</v>
      </c>
      <c r="E700" s="1" t="s">
        <v>2861</v>
      </c>
      <c r="F700" s="3" t="s">
        <v>2686</v>
      </c>
      <c r="G700" s="3" t="s">
        <v>2697</v>
      </c>
      <c r="H700" s="2" t="s">
        <v>2702</v>
      </c>
      <c r="I700" s="3" t="s">
        <v>643</v>
      </c>
      <c r="J700" s="3"/>
      <c r="K700" s="3" t="s">
        <v>2703</v>
      </c>
      <c r="L700" s="3">
        <v>1</v>
      </c>
      <c r="M700" s="3">
        <v>1</v>
      </c>
      <c r="N700" s="3">
        <v>1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1">
        <f t="shared" si="23"/>
        <v>3</v>
      </c>
      <c r="U700" s="3" t="s">
        <v>91</v>
      </c>
      <c r="V700" s="3">
        <v>345</v>
      </c>
      <c r="W700" s="3" t="s">
        <v>102</v>
      </c>
      <c r="X700" s="3">
        <v>15</v>
      </c>
      <c r="Y700" s="3" t="s">
        <v>103</v>
      </c>
      <c r="Z700" s="3" t="s">
        <v>104</v>
      </c>
      <c r="AA700" s="3" t="s">
        <v>105</v>
      </c>
      <c r="AB700" s="3" t="s">
        <v>105</v>
      </c>
      <c r="AC700" s="3" t="s">
        <v>146</v>
      </c>
      <c r="AD700" s="3" t="s">
        <v>74</v>
      </c>
      <c r="AE700" s="3">
        <v>0</v>
      </c>
      <c r="AF700" s="4" t="s">
        <v>188</v>
      </c>
      <c r="AG700" s="1" t="s">
        <v>188</v>
      </c>
      <c r="AH700" s="3">
        <v>1</v>
      </c>
      <c r="AI700" s="1">
        <v>0</v>
      </c>
      <c r="AJ700" s="3">
        <v>0</v>
      </c>
      <c r="AK700" s="1">
        <v>1</v>
      </c>
      <c r="AL700" s="5">
        <v>0</v>
      </c>
      <c r="AM700" s="1">
        <v>1</v>
      </c>
      <c r="AN700" s="1">
        <v>1</v>
      </c>
      <c r="AO700" s="1">
        <v>1</v>
      </c>
      <c r="AP700" s="1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0</v>
      </c>
      <c r="AW700" s="3">
        <v>0</v>
      </c>
      <c r="AX700" s="3">
        <v>1</v>
      </c>
      <c r="AY700" s="3">
        <v>1</v>
      </c>
      <c r="AZ700" s="3">
        <v>1</v>
      </c>
      <c r="BA700" s="3">
        <v>0</v>
      </c>
      <c r="BB700" s="3">
        <v>1</v>
      </c>
      <c r="BC700" s="1">
        <v>0</v>
      </c>
      <c r="BD700" s="3">
        <v>0</v>
      </c>
      <c r="BE700" s="3">
        <v>1</v>
      </c>
      <c r="BF700" s="3">
        <v>0</v>
      </c>
      <c r="BG700" s="3">
        <v>1</v>
      </c>
      <c r="BH700" s="3">
        <v>1</v>
      </c>
      <c r="BI700" s="3">
        <v>1</v>
      </c>
      <c r="BJ700" s="3">
        <v>1</v>
      </c>
      <c r="BK700" s="3">
        <v>1</v>
      </c>
      <c r="BL700" s="3">
        <v>0</v>
      </c>
      <c r="BM700" s="3">
        <v>0</v>
      </c>
      <c r="BN700" s="5">
        <f t="shared" si="24"/>
        <v>10</v>
      </c>
      <c r="BO700" s="3">
        <v>0</v>
      </c>
      <c r="BP700" s="3"/>
      <c r="BQ700" s="3"/>
      <c r="BR700" s="3">
        <v>0</v>
      </c>
      <c r="BS700" s="3"/>
      <c r="BT700" s="3" t="s">
        <v>2704</v>
      </c>
      <c r="BU700" s="3">
        <v>0</v>
      </c>
      <c r="BV700" s="3"/>
    </row>
    <row r="701" spans="1:74" x14ac:dyDescent="0.25">
      <c r="A701" s="3" t="s">
        <v>66</v>
      </c>
      <c r="B701" s="1" t="s">
        <v>94</v>
      </c>
      <c r="C701" s="1" t="s">
        <v>59</v>
      </c>
      <c r="D701" s="1" t="s">
        <v>77</v>
      </c>
      <c r="E701" s="1" t="s">
        <v>2861</v>
      </c>
      <c r="F701" s="1" t="s">
        <v>2686</v>
      </c>
      <c r="G701" s="1" t="s">
        <v>2705</v>
      </c>
      <c r="H701" s="2" t="s">
        <v>2706</v>
      </c>
      <c r="I701" s="1" t="s">
        <v>2707</v>
      </c>
      <c r="J701" s="1" t="s">
        <v>2708</v>
      </c>
      <c r="K701" s="1" t="s">
        <v>2709</v>
      </c>
      <c r="L701" s="1">
        <v>1</v>
      </c>
      <c r="M701" s="1">
        <v>1</v>
      </c>
      <c r="N701" s="1">
        <v>0</v>
      </c>
      <c r="O701" s="1">
        <v>0</v>
      </c>
      <c r="P701" s="1">
        <v>1</v>
      </c>
      <c r="Q701" s="1">
        <v>0</v>
      </c>
      <c r="R701" s="1">
        <v>1</v>
      </c>
      <c r="S701" s="1">
        <v>0</v>
      </c>
      <c r="T701" s="1">
        <f t="shared" si="23"/>
        <v>4</v>
      </c>
      <c r="U701" s="3" t="s">
        <v>81</v>
      </c>
      <c r="V701" s="3">
        <v>73</v>
      </c>
      <c r="W701" s="3" t="s">
        <v>102</v>
      </c>
      <c r="X701" s="3">
        <v>19</v>
      </c>
      <c r="Y701" s="3" t="s">
        <v>103</v>
      </c>
      <c r="Z701" s="3" t="s">
        <v>954</v>
      </c>
      <c r="AA701" s="3" t="s">
        <v>105</v>
      </c>
      <c r="AB701" s="3" t="s">
        <v>105</v>
      </c>
      <c r="AC701" s="3" t="s">
        <v>146</v>
      </c>
      <c r="AD701" s="3" t="s">
        <v>176</v>
      </c>
      <c r="AE701" s="3">
        <v>0</v>
      </c>
      <c r="AF701" s="4" t="s">
        <v>152</v>
      </c>
      <c r="AG701" s="20" t="s">
        <v>152</v>
      </c>
      <c r="AH701" s="3">
        <v>1</v>
      </c>
      <c r="AI701" s="1">
        <v>1</v>
      </c>
      <c r="AJ701" s="3">
        <v>0</v>
      </c>
      <c r="AK701" s="1">
        <v>0</v>
      </c>
      <c r="AL701" s="5">
        <v>0</v>
      </c>
      <c r="AM701" s="1">
        <v>1</v>
      </c>
      <c r="AN701" s="1">
        <v>1</v>
      </c>
      <c r="AO701" s="1">
        <v>1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5">
        <v>0</v>
      </c>
      <c r="AV701" s="1">
        <v>0</v>
      </c>
      <c r="AW701" s="1">
        <v>1</v>
      </c>
      <c r="AX701" s="1">
        <v>0</v>
      </c>
      <c r="AY701" s="1">
        <v>0</v>
      </c>
      <c r="AZ701" s="1">
        <v>1</v>
      </c>
      <c r="BA701" s="1">
        <v>0</v>
      </c>
      <c r="BB701" s="1">
        <v>0</v>
      </c>
      <c r="BC701" s="1">
        <v>1</v>
      </c>
      <c r="BD701" s="1">
        <v>0</v>
      </c>
      <c r="BE701" s="1">
        <v>1</v>
      </c>
      <c r="BF701" s="1">
        <v>1</v>
      </c>
      <c r="BG701" s="1">
        <v>1</v>
      </c>
      <c r="BH701" s="1">
        <v>1</v>
      </c>
      <c r="BI701" s="1">
        <v>1</v>
      </c>
      <c r="BJ701" s="1">
        <v>0</v>
      </c>
      <c r="BK701" s="1">
        <v>1</v>
      </c>
      <c r="BL701" s="1">
        <v>1</v>
      </c>
      <c r="BM701" s="1">
        <v>0</v>
      </c>
      <c r="BN701" s="5">
        <f t="shared" si="24"/>
        <v>10</v>
      </c>
      <c r="BO701" s="1">
        <v>0</v>
      </c>
      <c r="BR701" s="1">
        <v>0</v>
      </c>
      <c r="BS701" s="4" t="s">
        <v>2710</v>
      </c>
      <c r="BT701" s="1" t="s">
        <v>114</v>
      </c>
      <c r="BV701" s="3"/>
    </row>
    <row r="702" spans="1:74" x14ac:dyDescent="0.25">
      <c r="A702" s="3" t="s">
        <v>66</v>
      </c>
      <c r="B702" s="1" t="s">
        <v>94</v>
      </c>
      <c r="C702" s="1" t="s">
        <v>59</v>
      </c>
      <c r="D702" s="1" t="s">
        <v>77</v>
      </c>
      <c r="E702" s="1" t="s">
        <v>2861</v>
      </c>
      <c r="F702" s="1" t="s">
        <v>2686</v>
      </c>
      <c r="G702" s="1" t="s">
        <v>2705</v>
      </c>
      <c r="H702" s="2" t="s">
        <v>2711</v>
      </c>
      <c r="I702" s="1" t="s">
        <v>2712</v>
      </c>
      <c r="L702" s="1">
        <v>1</v>
      </c>
      <c r="M702" s="1">
        <v>1</v>
      </c>
      <c r="N702" s="1">
        <v>0</v>
      </c>
      <c r="O702" s="1">
        <v>0</v>
      </c>
      <c r="P702" s="1">
        <v>1</v>
      </c>
      <c r="Q702" s="1">
        <v>0</v>
      </c>
      <c r="R702" s="1">
        <v>0</v>
      </c>
      <c r="S702" s="1">
        <v>0</v>
      </c>
      <c r="T702" s="1">
        <f t="shared" si="23"/>
        <v>3</v>
      </c>
      <c r="U702" s="3" t="s">
        <v>101</v>
      </c>
      <c r="V702" s="3">
        <v>21</v>
      </c>
      <c r="W702" s="3" t="s">
        <v>102</v>
      </c>
      <c r="X702" s="3">
        <v>15</v>
      </c>
      <c r="Y702" s="3" t="s">
        <v>103</v>
      </c>
      <c r="Z702" s="3" t="s">
        <v>229</v>
      </c>
      <c r="AA702" s="3" t="s">
        <v>105</v>
      </c>
      <c r="AB702" s="3" t="s">
        <v>105</v>
      </c>
      <c r="AC702" s="3" t="s">
        <v>146</v>
      </c>
      <c r="AD702" s="3" t="s">
        <v>74</v>
      </c>
      <c r="AE702" s="3">
        <v>0</v>
      </c>
      <c r="AF702" s="4"/>
      <c r="AG702" s="1"/>
      <c r="AH702" s="3">
        <v>1</v>
      </c>
      <c r="AI702" s="1">
        <v>0</v>
      </c>
      <c r="AJ702" s="3">
        <v>0</v>
      </c>
      <c r="AK702" s="1">
        <v>0</v>
      </c>
      <c r="AL702" s="5">
        <v>0</v>
      </c>
      <c r="AM702" s="1">
        <v>0</v>
      </c>
      <c r="AN702" s="1">
        <v>0</v>
      </c>
      <c r="AO702" s="1">
        <v>1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1</v>
      </c>
      <c r="BH702" s="7">
        <v>1</v>
      </c>
      <c r="BI702" s="1">
        <v>0</v>
      </c>
      <c r="BJ702" s="1">
        <v>0</v>
      </c>
      <c r="BK702" s="1">
        <v>0</v>
      </c>
      <c r="BL702" s="1">
        <v>0</v>
      </c>
      <c r="BM702" s="1">
        <v>1</v>
      </c>
      <c r="BN702" s="5">
        <f t="shared" si="24"/>
        <v>3</v>
      </c>
      <c r="BO702" s="1">
        <v>0</v>
      </c>
      <c r="BP702" s="3">
        <v>1</v>
      </c>
      <c r="BQ702" s="3"/>
      <c r="BR702" s="1">
        <v>0</v>
      </c>
    </row>
    <row r="703" spans="1:74" x14ac:dyDescent="0.25">
      <c r="A703" s="3" t="s">
        <v>66</v>
      </c>
      <c r="B703" s="1" t="s">
        <v>94</v>
      </c>
      <c r="C703" s="1" t="s">
        <v>59</v>
      </c>
      <c r="D703" s="1" t="s">
        <v>77</v>
      </c>
      <c r="E703" s="1" t="s">
        <v>2861</v>
      </c>
      <c r="F703" s="1" t="s">
        <v>2686</v>
      </c>
      <c r="G703" s="1" t="s">
        <v>2705</v>
      </c>
      <c r="H703" s="2" t="s">
        <v>2713</v>
      </c>
      <c r="I703" s="1" t="s">
        <v>1298</v>
      </c>
      <c r="J703" s="1" t="s">
        <v>2714</v>
      </c>
      <c r="K703" s="1" t="s">
        <v>2715</v>
      </c>
      <c r="L703" s="1">
        <v>1</v>
      </c>
      <c r="M703" s="1">
        <v>1</v>
      </c>
      <c r="N703" s="1">
        <v>1</v>
      </c>
      <c r="O703" s="1">
        <v>0</v>
      </c>
      <c r="P703" s="1">
        <v>1</v>
      </c>
      <c r="Q703" s="1">
        <v>1</v>
      </c>
      <c r="R703" s="1">
        <v>1</v>
      </c>
      <c r="S703" s="1">
        <v>0</v>
      </c>
      <c r="T703" s="1">
        <f t="shared" si="23"/>
        <v>6</v>
      </c>
      <c r="U703" s="3" t="s">
        <v>81</v>
      </c>
      <c r="V703" s="3">
        <v>65</v>
      </c>
      <c r="W703" s="3" t="s">
        <v>102</v>
      </c>
      <c r="X703" s="3">
        <v>17.5</v>
      </c>
      <c r="Y703" s="3" t="s">
        <v>103</v>
      </c>
      <c r="Z703" s="3" t="s">
        <v>421</v>
      </c>
      <c r="AA703" s="3" t="s">
        <v>105</v>
      </c>
      <c r="AB703" s="3" t="s">
        <v>105</v>
      </c>
      <c r="AC703" s="3" t="s">
        <v>146</v>
      </c>
      <c r="AD703" s="3" t="s">
        <v>176</v>
      </c>
      <c r="AE703" s="3">
        <v>0</v>
      </c>
      <c r="AF703" s="4" t="s">
        <v>212</v>
      </c>
      <c r="AG703" s="20" t="s">
        <v>152</v>
      </c>
      <c r="AH703" s="3">
        <v>1</v>
      </c>
      <c r="AI703" s="1">
        <v>0</v>
      </c>
      <c r="AJ703" s="3">
        <v>0</v>
      </c>
      <c r="AK703" s="1">
        <v>1</v>
      </c>
      <c r="AL703" s="5">
        <v>1</v>
      </c>
      <c r="AM703" s="1">
        <v>1</v>
      </c>
      <c r="AN703" s="1">
        <v>1</v>
      </c>
      <c r="AO703" s="1">
        <v>1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5">
        <v>1</v>
      </c>
      <c r="AV703" s="1">
        <v>1</v>
      </c>
      <c r="AW703" s="1">
        <v>1</v>
      </c>
      <c r="AX703" s="1">
        <v>1</v>
      </c>
      <c r="AY703" s="1">
        <v>1</v>
      </c>
      <c r="AZ703" s="1">
        <v>1</v>
      </c>
      <c r="BA703" s="1">
        <v>1</v>
      </c>
      <c r="BB703" s="1">
        <v>0</v>
      </c>
      <c r="BC703" s="1">
        <v>1</v>
      </c>
      <c r="BD703" s="1">
        <v>1</v>
      </c>
      <c r="BE703" s="1">
        <v>1</v>
      </c>
      <c r="BF703" s="1">
        <v>1</v>
      </c>
      <c r="BG703" s="1">
        <v>1</v>
      </c>
      <c r="BH703" s="1">
        <v>1</v>
      </c>
      <c r="BI703" s="1">
        <v>1</v>
      </c>
      <c r="BJ703" s="1">
        <v>1</v>
      </c>
      <c r="BK703" s="1">
        <v>1</v>
      </c>
      <c r="BL703" s="1">
        <v>0</v>
      </c>
      <c r="BM703" s="1">
        <v>0</v>
      </c>
      <c r="BN703" s="5">
        <f t="shared" si="24"/>
        <v>16</v>
      </c>
      <c r="BO703" s="1">
        <v>0</v>
      </c>
      <c r="BR703" s="1">
        <v>0</v>
      </c>
      <c r="BS703" s="4" t="s">
        <v>2716</v>
      </c>
      <c r="BT703" s="1" t="s">
        <v>76</v>
      </c>
    </row>
    <row r="704" spans="1:74" x14ac:dyDescent="0.25">
      <c r="A704" s="3" t="s">
        <v>66</v>
      </c>
      <c r="B704" s="1" t="s">
        <v>94</v>
      </c>
      <c r="C704" s="1" t="s">
        <v>59</v>
      </c>
      <c r="D704" s="1" t="s">
        <v>77</v>
      </c>
      <c r="E704" s="1" t="s">
        <v>2861</v>
      </c>
      <c r="F704" s="1" t="s">
        <v>2686</v>
      </c>
      <c r="G704" s="1" t="s">
        <v>3178</v>
      </c>
      <c r="H704" s="2" t="s">
        <v>3177</v>
      </c>
      <c r="I704" s="1" t="s">
        <v>3098</v>
      </c>
      <c r="J704" s="1" t="s">
        <v>2691</v>
      </c>
      <c r="K704" s="1" t="s">
        <v>2718</v>
      </c>
      <c r="L704" s="1">
        <v>1</v>
      </c>
      <c r="M704" s="1">
        <v>1</v>
      </c>
      <c r="N704" s="1">
        <v>0</v>
      </c>
      <c r="O704" s="1">
        <v>1</v>
      </c>
      <c r="P704" s="1">
        <v>0</v>
      </c>
      <c r="Q704" s="1">
        <v>1</v>
      </c>
      <c r="R704" s="1">
        <v>0</v>
      </c>
      <c r="S704" s="1">
        <v>0</v>
      </c>
      <c r="T704" s="1">
        <f t="shared" si="23"/>
        <v>4</v>
      </c>
      <c r="U704" s="3" t="s">
        <v>101</v>
      </c>
      <c r="V704" s="3">
        <v>21</v>
      </c>
      <c r="W704" s="3" t="s">
        <v>102</v>
      </c>
      <c r="X704" s="3">
        <v>15</v>
      </c>
      <c r="Y704" s="3" t="s">
        <v>103</v>
      </c>
      <c r="Z704" s="3" t="s">
        <v>421</v>
      </c>
      <c r="AA704" s="3" t="s">
        <v>105</v>
      </c>
      <c r="AB704" s="3" t="s">
        <v>105</v>
      </c>
      <c r="AC704" s="3" t="s">
        <v>146</v>
      </c>
      <c r="AD704" s="3" t="s">
        <v>74</v>
      </c>
      <c r="AE704" s="3">
        <v>0</v>
      </c>
      <c r="AF704" s="4"/>
      <c r="AG704" s="1"/>
      <c r="AH704" s="3">
        <v>1</v>
      </c>
      <c r="AI704" s="1">
        <v>0</v>
      </c>
      <c r="AJ704" s="3">
        <v>1</v>
      </c>
      <c r="AK704" s="1">
        <v>0</v>
      </c>
      <c r="AL704" s="5">
        <v>0</v>
      </c>
      <c r="AM704" s="1">
        <v>1</v>
      </c>
      <c r="AN704" s="1">
        <v>1</v>
      </c>
      <c r="AO704" s="1">
        <v>1</v>
      </c>
      <c r="AP704" s="1">
        <v>1</v>
      </c>
      <c r="AQ704" s="1">
        <v>1</v>
      </c>
      <c r="AR704" s="1">
        <v>1</v>
      </c>
      <c r="AS704" s="1">
        <v>0</v>
      </c>
      <c r="AT704" s="1">
        <v>0</v>
      </c>
      <c r="AU704" s="1">
        <v>0</v>
      </c>
      <c r="AV704" s="1">
        <v>1</v>
      </c>
      <c r="AW704" s="1">
        <v>1</v>
      </c>
      <c r="AX704" s="1">
        <v>0</v>
      </c>
      <c r="AY704" s="1">
        <v>1</v>
      </c>
      <c r="AZ704" s="1">
        <v>1</v>
      </c>
      <c r="BA704" s="1">
        <v>0</v>
      </c>
      <c r="BB704" s="1">
        <v>0</v>
      </c>
      <c r="BC704" s="1">
        <v>1</v>
      </c>
      <c r="BD704" s="1">
        <v>1</v>
      </c>
      <c r="BE704" s="1">
        <v>1</v>
      </c>
      <c r="BF704" s="1">
        <v>1</v>
      </c>
      <c r="BG704" s="1">
        <v>1</v>
      </c>
      <c r="BH704" s="1">
        <v>1</v>
      </c>
      <c r="BI704" s="1">
        <v>1</v>
      </c>
      <c r="BJ704" s="1">
        <v>1</v>
      </c>
      <c r="BK704" s="1">
        <v>1</v>
      </c>
      <c r="BL704" s="1">
        <v>0</v>
      </c>
      <c r="BM704" s="1">
        <v>0</v>
      </c>
      <c r="BN704" s="5">
        <f t="shared" si="24"/>
        <v>15</v>
      </c>
      <c r="BO704" s="1">
        <v>0</v>
      </c>
      <c r="BR704" s="1">
        <v>0</v>
      </c>
      <c r="BS704" s="4" t="s">
        <v>2719</v>
      </c>
      <c r="BT704" s="1" t="s">
        <v>76</v>
      </c>
    </row>
    <row r="705" spans="1:74" x14ac:dyDescent="0.25">
      <c r="A705" s="3" t="s">
        <v>66</v>
      </c>
      <c r="B705" s="1" t="s">
        <v>94</v>
      </c>
      <c r="C705" s="1" t="s">
        <v>59</v>
      </c>
      <c r="D705" s="1" t="s">
        <v>77</v>
      </c>
      <c r="E705" s="1" t="s">
        <v>2861</v>
      </c>
      <c r="F705" s="1" t="s">
        <v>2686</v>
      </c>
      <c r="G705" s="1" t="s">
        <v>2717</v>
      </c>
      <c r="H705" s="2" t="s">
        <v>2720</v>
      </c>
      <c r="I705" s="1" t="s">
        <v>2721</v>
      </c>
      <c r="L705" s="1">
        <v>1</v>
      </c>
      <c r="M705" s="1">
        <v>1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f t="shared" si="23"/>
        <v>2</v>
      </c>
      <c r="U705" s="3" t="s">
        <v>101</v>
      </c>
      <c r="V705" s="3">
        <v>21</v>
      </c>
      <c r="W705" s="3" t="s">
        <v>102</v>
      </c>
      <c r="X705" s="3">
        <v>15</v>
      </c>
      <c r="Y705" s="3" t="s">
        <v>103</v>
      </c>
      <c r="Z705" s="3" t="s">
        <v>8</v>
      </c>
      <c r="AA705" s="3" t="s">
        <v>105</v>
      </c>
      <c r="AB705" s="3" t="s">
        <v>105</v>
      </c>
      <c r="AC705" s="3" t="s">
        <v>146</v>
      </c>
      <c r="AD705" s="3" t="s">
        <v>74</v>
      </c>
      <c r="AE705" s="3">
        <v>0</v>
      </c>
      <c r="AF705" s="4"/>
      <c r="AG705" s="20" t="s">
        <v>1031</v>
      </c>
      <c r="AH705" s="3">
        <v>1</v>
      </c>
      <c r="AI705" s="1">
        <v>0</v>
      </c>
      <c r="AJ705" s="3">
        <v>0</v>
      </c>
      <c r="AK705" s="1">
        <v>0</v>
      </c>
      <c r="AL705" s="5">
        <v>0</v>
      </c>
      <c r="AM705" s="1">
        <v>0</v>
      </c>
      <c r="AN705" s="1">
        <v>0</v>
      </c>
      <c r="AO705" s="1">
        <v>1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1</v>
      </c>
      <c r="BD705" s="1">
        <v>0</v>
      </c>
      <c r="BE705" s="1">
        <v>1</v>
      </c>
      <c r="BF705" s="1">
        <v>0</v>
      </c>
      <c r="BG705" s="1">
        <v>0</v>
      </c>
      <c r="BH705" s="1">
        <v>0</v>
      </c>
      <c r="BI705" s="3">
        <v>0</v>
      </c>
      <c r="BJ705" s="1">
        <v>0</v>
      </c>
      <c r="BK705" s="1">
        <v>0</v>
      </c>
      <c r="BL705" s="1">
        <v>0</v>
      </c>
      <c r="BM705" s="1">
        <v>0</v>
      </c>
      <c r="BN705" s="5">
        <f t="shared" si="24"/>
        <v>2</v>
      </c>
      <c r="BO705" s="1">
        <v>1</v>
      </c>
      <c r="BP705" s="1">
        <v>1</v>
      </c>
      <c r="BR705" s="1">
        <v>0</v>
      </c>
      <c r="BS705" s="4">
        <v>66</v>
      </c>
    </row>
    <row r="706" spans="1:74" x14ac:dyDescent="0.25">
      <c r="A706" s="3" t="s">
        <v>100</v>
      </c>
      <c r="B706" s="1" t="s">
        <v>94</v>
      </c>
      <c r="C706" s="1" t="s">
        <v>59</v>
      </c>
      <c r="D706" s="1" t="s">
        <v>77</v>
      </c>
      <c r="E706" s="1" t="s">
        <v>2861</v>
      </c>
      <c r="F706" s="1" t="s">
        <v>2686</v>
      </c>
      <c r="G706" s="1" t="s">
        <v>2717</v>
      </c>
      <c r="H706" s="2" t="s">
        <v>3222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f t="shared" si="23"/>
        <v>1</v>
      </c>
      <c r="U706" s="3"/>
      <c r="V706" s="3">
        <v>5</v>
      </c>
      <c r="W706" s="3" t="s">
        <v>102</v>
      </c>
      <c r="X706" s="3">
        <v>9</v>
      </c>
      <c r="Y706" s="3" t="s">
        <v>103</v>
      </c>
      <c r="Z706" s="3" t="s">
        <v>8</v>
      </c>
      <c r="AA706" s="3" t="s">
        <v>105</v>
      </c>
      <c r="AB706" s="3" t="s">
        <v>105</v>
      </c>
      <c r="AC706" s="3" t="s">
        <v>146</v>
      </c>
      <c r="AD706" s="3" t="s">
        <v>74</v>
      </c>
      <c r="AE706" s="3"/>
      <c r="AF706" s="4"/>
      <c r="AG706" s="20"/>
      <c r="AH706" s="3">
        <v>1</v>
      </c>
      <c r="AI706" s="1">
        <v>0</v>
      </c>
      <c r="AJ706" s="3">
        <v>0</v>
      </c>
      <c r="AK706" s="1">
        <v>0</v>
      </c>
      <c r="AL706" s="5">
        <v>0</v>
      </c>
      <c r="AM706" s="1">
        <v>1</v>
      </c>
      <c r="AN706" s="1">
        <v>1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1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3">
        <v>0</v>
      </c>
      <c r="BJ706" s="1">
        <v>0</v>
      </c>
      <c r="BK706" s="1">
        <v>0</v>
      </c>
      <c r="BL706" s="1">
        <v>0</v>
      </c>
      <c r="BM706" s="1">
        <v>0</v>
      </c>
      <c r="BN706" s="5">
        <f t="shared" si="24"/>
        <v>1</v>
      </c>
      <c r="BO706" s="1">
        <v>1</v>
      </c>
      <c r="BP706" s="1">
        <v>1</v>
      </c>
      <c r="BS706" s="4">
        <v>94</v>
      </c>
    </row>
    <row r="707" spans="1:74" x14ac:dyDescent="0.25">
      <c r="A707" s="3" t="s">
        <v>100</v>
      </c>
      <c r="B707" s="1" t="s">
        <v>94</v>
      </c>
      <c r="C707" s="1" t="s">
        <v>59</v>
      </c>
      <c r="D707" s="1" t="s">
        <v>77</v>
      </c>
      <c r="E707" s="1" t="s">
        <v>2861</v>
      </c>
      <c r="F707" s="1" t="s">
        <v>2686</v>
      </c>
      <c r="G707" s="1" t="s">
        <v>2722</v>
      </c>
      <c r="H707" s="2" t="s">
        <v>2723</v>
      </c>
      <c r="I707" s="1" t="s">
        <v>3099</v>
      </c>
      <c r="K707" s="1" t="s">
        <v>2724</v>
      </c>
      <c r="L707" s="1">
        <v>0</v>
      </c>
      <c r="M707" s="1">
        <v>0</v>
      </c>
      <c r="N707" s="1">
        <v>0</v>
      </c>
      <c r="O707" s="1">
        <v>1</v>
      </c>
      <c r="P707" s="1">
        <v>0</v>
      </c>
      <c r="Q707" s="1">
        <v>0</v>
      </c>
      <c r="R707" s="1">
        <v>1</v>
      </c>
      <c r="S707" s="1">
        <v>0</v>
      </c>
      <c r="T707" s="1">
        <f t="shared" si="23"/>
        <v>2</v>
      </c>
      <c r="U707" s="3" t="s">
        <v>240</v>
      </c>
      <c r="V707" s="3">
        <v>1.5</v>
      </c>
      <c r="W707" s="3" t="s">
        <v>102</v>
      </c>
      <c r="X707" s="3">
        <v>22</v>
      </c>
      <c r="Y707" s="3" t="s">
        <v>103</v>
      </c>
      <c r="Z707" s="3" t="s">
        <v>136</v>
      </c>
      <c r="AA707" s="3" t="s">
        <v>105</v>
      </c>
      <c r="AB707" s="3" t="s">
        <v>105</v>
      </c>
      <c r="AC707" s="3" t="s">
        <v>146</v>
      </c>
      <c r="AD707" s="3" t="s">
        <v>74</v>
      </c>
      <c r="AE707" s="3">
        <v>0</v>
      </c>
      <c r="AF707" s="4"/>
      <c r="AG707" s="1" t="s">
        <v>188</v>
      </c>
      <c r="AH707" s="3">
        <v>1</v>
      </c>
      <c r="AI707" s="1">
        <v>0</v>
      </c>
      <c r="AJ707" s="3">
        <v>0</v>
      </c>
      <c r="AK707" s="1">
        <v>0</v>
      </c>
      <c r="AL707" s="5">
        <v>0</v>
      </c>
      <c r="AM707" s="1">
        <v>1</v>
      </c>
      <c r="AN707" s="1">
        <v>1</v>
      </c>
      <c r="AO707" s="1">
        <v>1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1</v>
      </c>
      <c r="AZ707" s="1">
        <v>1</v>
      </c>
      <c r="BA707" s="1">
        <v>0</v>
      </c>
      <c r="BB707" s="1">
        <v>0</v>
      </c>
      <c r="BC707" s="1">
        <v>1</v>
      </c>
      <c r="BD707" s="1">
        <v>0</v>
      </c>
      <c r="BE707" s="1">
        <v>1</v>
      </c>
      <c r="BF707" s="1">
        <v>1</v>
      </c>
      <c r="BG707" s="1">
        <v>1</v>
      </c>
      <c r="BH707" s="1">
        <v>0</v>
      </c>
      <c r="BI707" s="1">
        <v>1</v>
      </c>
      <c r="BJ707" s="1">
        <v>0</v>
      </c>
      <c r="BK707" s="1">
        <v>1</v>
      </c>
      <c r="BL707" s="1">
        <v>0</v>
      </c>
      <c r="BM707" s="1">
        <v>0</v>
      </c>
      <c r="BN707" s="5">
        <f t="shared" si="24"/>
        <v>8</v>
      </c>
      <c r="BO707" s="1">
        <v>0</v>
      </c>
      <c r="BR707" s="1">
        <v>0</v>
      </c>
      <c r="BS707" s="4" t="s">
        <v>2725</v>
      </c>
      <c r="BT707" s="1" t="s">
        <v>114</v>
      </c>
    </row>
    <row r="708" spans="1:74" x14ac:dyDescent="0.25">
      <c r="A708" s="3" t="s">
        <v>66</v>
      </c>
      <c r="B708" s="1" t="s">
        <v>94</v>
      </c>
      <c r="C708" s="1" t="s">
        <v>59</v>
      </c>
      <c r="D708" s="1" t="s">
        <v>77</v>
      </c>
      <c r="E708" s="1" t="s">
        <v>2861</v>
      </c>
      <c r="F708" s="3" t="s">
        <v>2686</v>
      </c>
      <c r="G708" s="3" t="s">
        <v>2726</v>
      </c>
      <c r="H708" s="2" t="s">
        <v>2727</v>
      </c>
      <c r="I708" s="3"/>
      <c r="J708" s="3"/>
      <c r="K708" s="3"/>
      <c r="L708" s="3">
        <v>0</v>
      </c>
      <c r="M708" s="3">
        <v>0</v>
      </c>
      <c r="N708" s="3">
        <v>1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1">
        <f t="shared" si="23"/>
        <v>1</v>
      </c>
      <c r="U708" s="3" t="s">
        <v>81</v>
      </c>
      <c r="V708" s="3"/>
      <c r="W708" s="3" t="s">
        <v>102</v>
      </c>
      <c r="X708" s="3"/>
      <c r="Y708" s="3" t="s">
        <v>103</v>
      </c>
      <c r="Z708" s="3" t="s">
        <v>8</v>
      </c>
      <c r="AA708" s="3" t="s">
        <v>105</v>
      </c>
      <c r="AB708" s="3" t="s">
        <v>105</v>
      </c>
      <c r="AC708" s="3" t="s">
        <v>146</v>
      </c>
      <c r="AD708" s="3" t="s">
        <v>74</v>
      </c>
      <c r="AE708" s="3">
        <v>0</v>
      </c>
      <c r="AF708" s="4"/>
      <c r="AG708" s="1"/>
      <c r="AH708" s="3">
        <v>1</v>
      </c>
      <c r="AI708" s="1">
        <v>0</v>
      </c>
      <c r="AJ708" s="3">
        <v>0</v>
      </c>
      <c r="AK708" s="1">
        <v>0</v>
      </c>
      <c r="AL708" s="5">
        <v>0</v>
      </c>
      <c r="AM708" s="1">
        <v>0</v>
      </c>
      <c r="AN708" s="1">
        <v>0</v>
      </c>
      <c r="AO708" s="1">
        <v>1</v>
      </c>
      <c r="AP708" s="1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0</v>
      </c>
      <c r="AW708" s="3">
        <v>0</v>
      </c>
      <c r="AX708" s="3">
        <v>0</v>
      </c>
      <c r="AY708" s="3">
        <v>0</v>
      </c>
      <c r="AZ708" s="3">
        <v>0</v>
      </c>
      <c r="BA708" s="3">
        <v>0</v>
      </c>
      <c r="BB708" s="3">
        <v>0</v>
      </c>
      <c r="BC708" s="1">
        <v>0</v>
      </c>
      <c r="BD708" s="3">
        <v>0</v>
      </c>
      <c r="BE708" s="3">
        <v>1</v>
      </c>
      <c r="BF708" s="3">
        <v>0</v>
      </c>
      <c r="BG708" s="3">
        <v>0</v>
      </c>
      <c r="BH708" s="3">
        <v>0</v>
      </c>
      <c r="BI708" s="3">
        <v>0</v>
      </c>
      <c r="BJ708" s="3">
        <v>0</v>
      </c>
      <c r="BK708" s="3">
        <v>0</v>
      </c>
      <c r="BL708" s="3">
        <v>0</v>
      </c>
      <c r="BM708" s="3">
        <v>0</v>
      </c>
      <c r="BN708" s="5">
        <f t="shared" si="24"/>
        <v>1</v>
      </c>
      <c r="BO708" s="3">
        <v>1</v>
      </c>
      <c r="BP708" s="1">
        <v>1</v>
      </c>
      <c r="BR708" s="3">
        <v>0</v>
      </c>
      <c r="BS708" s="3" t="s">
        <v>2728</v>
      </c>
      <c r="BT708" s="3" t="s">
        <v>305</v>
      </c>
      <c r="BU708" s="3">
        <v>0</v>
      </c>
      <c r="BV708" s="3"/>
    </row>
    <row r="709" spans="1:74" x14ac:dyDescent="0.25">
      <c r="A709" s="3" t="s">
        <v>100</v>
      </c>
      <c r="B709" s="1" t="s">
        <v>94</v>
      </c>
      <c r="C709" s="1" t="s">
        <v>59</v>
      </c>
      <c r="D709" s="1" t="s">
        <v>77</v>
      </c>
      <c r="E709" s="1" t="s">
        <v>2861</v>
      </c>
      <c r="F709" s="1" t="s">
        <v>2686</v>
      </c>
      <c r="G709" s="1" t="s">
        <v>2729</v>
      </c>
      <c r="H709" s="2" t="s">
        <v>2730</v>
      </c>
      <c r="I709" s="1" t="s">
        <v>2731</v>
      </c>
      <c r="L709" s="1">
        <v>0</v>
      </c>
      <c r="M709" s="1">
        <v>0</v>
      </c>
      <c r="N709" s="1">
        <v>1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f t="shared" si="23"/>
        <v>1</v>
      </c>
      <c r="U709" s="3" t="s">
        <v>240</v>
      </c>
      <c r="V709" s="3">
        <v>3</v>
      </c>
      <c r="W709" s="3" t="s">
        <v>102</v>
      </c>
      <c r="X709" s="3">
        <v>22</v>
      </c>
      <c r="Y709" s="3" t="s">
        <v>103</v>
      </c>
      <c r="Z709" s="3" t="s">
        <v>104</v>
      </c>
      <c r="AA709" s="3" t="s">
        <v>105</v>
      </c>
      <c r="AB709" s="3" t="s">
        <v>105</v>
      </c>
      <c r="AC709" s="3" t="s">
        <v>187</v>
      </c>
      <c r="AD709" s="3" t="s">
        <v>176</v>
      </c>
      <c r="AE709" s="3">
        <v>0</v>
      </c>
      <c r="AF709" s="4"/>
      <c r="AG709" s="1"/>
      <c r="AH709" s="3">
        <v>1</v>
      </c>
      <c r="AI709" s="1">
        <v>0</v>
      </c>
      <c r="AJ709" s="3">
        <v>0</v>
      </c>
      <c r="AK709" s="1">
        <v>0</v>
      </c>
      <c r="AL709" s="5">
        <v>0</v>
      </c>
      <c r="AM709" s="1">
        <v>1</v>
      </c>
      <c r="AN709" s="1">
        <v>1</v>
      </c>
      <c r="AO709" s="1">
        <v>1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5">
        <v>0</v>
      </c>
      <c r="AV709" s="1">
        <v>0</v>
      </c>
      <c r="AW709" s="1">
        <v>0</v>
      </c>
      <c r="AX709" s="1">
        <v>1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1</v>
      </c>
      <c r="BH709" s="1">
        <v>0</v>
      </c>
      <c r="BI709" s="1">
        <v>1</v>
      </c>
      <c r="BJ709" s="1">
        <v>0</v>
      </c>
      <c r="BK709" s="1">
        <v>0</v>
      </c>
      <c r="BL709" s="1">
        <v>0</v>
      </c>
      <c r="BM709" s="1">
        <v>0</v>
      </c>
      <c r="BN709" s="5">
        <f t="shared" si="24"/>
        <v>3</v>
      </c>
      <c r="BO709" s="1">
        <v>0</v>
      </c>
      <c r="BR709" s="1">
        <v>0</v>
      </c>
      <c r="BU709" s="1" t="s">
        <v>159</v>
      </c>
    </row>
    <row r="710" spans="1:74" x14ac:dyDescent="0.25">
      <c r="A710" s="3" t="s">
        <v>100</v>
      </c>
      <c r="B710" s="1" t="s">
        <v>94</v>
      </c>
      <c r="C710" s="1" t="s">
        <v>59</v>
      </c>
      <c r="D710" s="1" t="s">
        <v>77</v>
      </c>
      <c r="E710" s="1" t="s">
        <v>2861</v>
      </c>
      <c r="F710" s="1" t="s">
        <v>2686</v>
      </c>
      <c r="G710" s="1" t="s">
        <v>2729</v>
      </c>
      <c r="H710" s="2" t="s">
        <v>3209</v>
      </c>
      <c r="I710" s="1" t="s">
        <v>3210</v>
      </c>
      <c r="J710" s="1" t="s">
        <v>3212</v>
      </c>
      <c r="K710" s="19" t="s">
        <v>3211</v>
      </c>
      <c r="L710" s="1">
        <v>1</v>
      </c>
      <c r="M710" s="1">
        <v>1</v>
      </c>
      <c r="N710" s="1">
        <v>1</v>
      </c>
      <c r="P710" s="1">
        <v>1</v>
      </c>
      <c r="Q710" s="1">
        <v>1</v>
      </c>
      <c r="R710" s="1">
        <v>1</v>
      </c>
      <c r="S710" s="1">
        <v>1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4"/>
      <c r="AG710" s="1"/>
      <c r="AH710" s="3">
        <v>1</v>
      </c>
      <c r="AI710" s="1">
        <v>1</v>
      </c>
      <c r="AJ710" s="3"/>
      <c r="AM710" s="1">
        <v>1</v>
      </c>
      <c r="AN710" s="1">
        <v>1</v>
      </c>
      <c r="AO710" s="1">
        <v>1</v>
      </c>
      <c r="AV710" s="1">
        <v>1</v>
      </c>
      <c r="BM710" s="1">
        <v>1</v>
      </c>
      <c r="BO710" s="1">
        <v>0</v>
      </c>
      <c r="BP710" s="1">
        <v>1</v>
      </c>
    </row>
    <row r="711" spans="1:74" x14ac:dyDescent="0.25">
      <c r="A711" s="3" t="s">
        <v>66</v>
      </c>
      <c r="B711" s="1" t="s">
        <v>94</v>
      </c>
      <c r="C711" s="1" t="s">
        <v>59</v>
      </c>
      <c r="D711" s="1" t="s">
        <v>77</v>
      </c>
      <c r="E711" s="1" t="s">
        <v>2861</v>
      </c>
      <c r="F711" s="1" t="s">
        <v>2686</v>
      </c>
      <c r="G711" s="1" t="s">
        <v>2729</v>
      </c>
      <c r="H711" s="2" t="s">
        <v>2732</v>
      </c>
      <c r="I711" s="1" t="s">
        <v>2733</v>
      </c>
      <c r="K711" s="1" t="s">
        <v>2734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1</v>
      </c>
      <c r="R711" s="1">
        <v>0</v>
      </c>
      <c r="S711" s="1">
        <v>0</v>
      </c>
      <c r="T711" s="1">
        <f t="shared" si="23"/>
        <v>1</v>
      </c>
      <c r="U711" s="3" t="s">
        <v>101</v>
      </c>
      <c r="V711" s="3">
        <v>6</v>
      </c>
      <c r="W711" s="3" t="s">
        <v>102</v>
      </c>
      <c r="X711" s="3">
        <v>18</v>
      </c>
      <c r="Y711" s="3" t="s">
        <v>103</v>
      </c>
      <c r="Z711" s="3" t="s">
        <v>104</v>
      </c>
      <c r="AA711" s="3" t="s">
        <v>105</v>
      </c>
      <c r="AB711" s="3" t="s">
        <v>105</v>
      </c>
      <c r="AC711" s="3" t="s">
        <v>146</v>
      </c>
      <c r="AD711" s="3" t="s">
        <v>176</v>
      </c>
      <c r="AE711" s="3">
        <v>0</v>
      </c>
      <c r="AF711" s="4" t="s">
        <v>188</v>
      </c>
      <c r="AG711" s="1" t="s">
        <v>188</v>
      </c>
      <c r="AH711" s="3">
        <v>1</v>
      </c>
      <c r="AI711" s="1">
        <v>0</v>
      </c>
      <c r="AJ711" s="3">
        <v>0</v>
      </c>
      <c r="AK711" s="1">
        <v>0</v>
      </c>
      <c r="AL711" s="5">
        <v>0</v>
      </c>
      <c r="AM711" s="1">
        <v>0</v>
      </c>
      <c r="AN711" s="1">
        <v>0</v>
      </c>
      <c r="AO711" s="1">
        <v>1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1</v>
      </c>
      <c r="BF711" s="1">
        <v>0</v>
      </c>
      <c r="BG711" s="1">
        <v>0</v>
      </c>
      <c r="BH711" s="1">
        <v>1</v>
      </c>
      <c r="BI711" s="3">
        <v>0</v>
      </c>
      <c r="BJ711" s="1">
        <v>0</v>
      </c>
      <c r="BK711" s="1">
        <v>0</v>
      </c>
      <c r="BL711" s="1">
        <v>0</v>
      </c>
      <c r="BM711" s="1">
        <v>0</v>
      </c>
      <c r="BN711" s="5">
        <f t="shared" si="24"/>
        <v>2</v>
      </c>
      <c r="BO711" s="1">
        <v>0</v>
      </c>
      <c r="BR711" s="1">
        <v>0</v>
      </c>
      <c r="BS711" s="4">
        <v>9</v>
      </c>
      <c r="BT711" s="1" t="s">
        <v>114</v>
      </c>
    </row>
    <row r="712" spans="1:74" x14ac:dyDescent="0.25">
      <c r="A712" s="3" t="s">
        <v>66</v>
      </c>
      <c r="B712" s="1" t="s">
        <v>94</v>
      </c>
      <c r="C712" s="1" t="s">
        <v>59</v>
      </c>
      <c r="D712" s="1" t="s">
        <v>77</v>
      </c>
      <c r="E712" s="1" t="s">
        <v>2855</v>
      </c>
      <c r="F712" s="1" t="s">
        <v>2735</v>
      </c>
      <c r="G712" s="1" t="s">
        <v>2736</v>
      </c>
      <c r="H712" s="2" t="s">
        <v>2737</v>
      </c>
      <c r="I712" s="1" t="s">
        <v>2771</v>
      </c>
      <c r="J712" s="1" t="s">
        <v>2738</v>
      </c>
      <c r="K712" s="1" t="s">
        <v>2739</v>
      </c>
      <c r="L712" s="1">
        <v>1</v>
      </c>
      <c r="M712" s="1">
        <v>1</v>
      </c>
      <c r="N712" s="1">
        <v>0</v>
      </c>
      <c r="O712" s="1">
        <v>1</v>
      </c>
      <c r="P712" s="1">
        <v>1</v>
      </c>
      <c r="Q712" s="1">
        <v>1</v>
      </c>
      <c r="R712" s="1">
        <v>1</v>
      </c>
      <c r="S712" s="1">
        <v>0</v>
      </c>
      <c r="T712" s="1">
        <f t="shared" si="23"/>
        <v>6</v>
      </c>
      <c r="U712" s="3" t="s">
        <v>91</v>
      </c>
      <c r="V712" s="3">
        <v>200</v>
      </c>
      <c r="W712" s="3" t="s">
        <v>68</v>
      </c>
      <c r="X712" s="3">
        <v>48.3</v>
      </c>
      <c r="Y712" s="3" t="s">
        <v>69</v>
      </c>
      <c r="Z712" s="3" t="s">
        <v>104</v>
      </c>
      <c r="AA712" s="3" t="s">
        <v>120</v>
      </c>
      <c r="AB712" s="3" t="s">
        <v>120</v>
      </c>
      <c r="AC712" s="3" t="s">
        <v>73</v>
      </c>
      <c r="AD712" s="3" t="s">
        <v>74</v>
      </c>
      <c r="AE712" s="3">
        <v>0</v>
      </c>
      <c r="AF712" s="4"/>
      <c r="AG712" s="1" t="s">
        <v>188</v>
      </c>
      <c r="AH712" s="3">
        <v>1</v>
      </c>
      <c r="AI712" s="1">
        <v>0</v>
      </c>
      <c r="AJ712" s="3">
        <v>0</v>
      </c>
      <c r="AK712" s="1">
        <v>1</v>
      </c>
      <c r="AL712" s="5">
        <v>1</v>
      </c>
      <c r="AM712" s="1">
        <v>1</v>
      </c>
      <c r="AN712" s="1">
        <v>1</v>
      </c>
      <c r="AO712" s="1">
        <v>1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5">
        <v>1</v>
      </c>
      <c r="AV712" s="1">
        <v>0</v>
      </c>
      <c r="AW712" s="1">
        <v>1</v>
      </c>
      <c r="AX712" s="1">
        <v>1</v>
      </c>
      <c r="AY712" s="1">
        <v>1</v>
      </c>
      <c r="AZ712" s="1">
        <v>1</v>
      </c>
      <c r="BA712" s="1">
        <v>1</v>
      </c>
      <c r="BB712" s="1">
        <v>0</v>
      </c>
      <c r="BC712" s="1">
        <v>1</v>
      </c>
      <c r="BD712" s="1">
        <v>1</v>
      </c>
      <c r="BE712" s="1">
        <v>1</v>
      </c>
      <c r="BF712" s="1">
        <v>1</v>
      </c>
      <c r="BG712" s="1">
        <v>1</v>
      </c>
      <c r="BH712" s="1">
        <v>1</v>
      </c>
      <c r="BI712" s="1">
        <v>1</v>
      </c>
      <c r="BJ712" s="1">
        <v>1</v>
      </c>
      <c r="BK712" s="1">
        <v>1</v>
      </c>
      <c r="BL712" s="1">
        <v>0</v>
      </c>
      <c r="BM712" s="1">
        <v>0</v>
      </c>
      <c r="BN712" s="5">
        <f t="shared" si="24"/>
        <v>15</v>
      </c>
      <c r="BO712" s="1">
        <v>0</v>
      </c>
      <c r="BR712" s="1">
        <v>0</v>
      </c>
      <c r="BS712" s="4" t="s">
        <v>2740</v>
      </c>
      <c r="BT712" s="1" t="s">
        <v>76</v>
      </c>
    </row>
    <row r="713" spans="1:74" x14ac:dyDescent="0.25">
      <c r="A713" s="3" t="s">
        <v>66</v>
      </c>
      <c r="B713" s="1" t="s">
        <v>94</v>
      </c>
      <c r="C713" s="1" t="s">
        <v>59</v>
      </c>
      <c r="D713" s="1" t="s">
        <v>77</v>
      </c>
      <c r="E713" s="1" t="s">
        <v>2855</v>
      </c>
      <c r="F713" s="1" t="s">
        <v>2735</v>
      </c>
      <c r="G713" s="1" t="s">
        <v>2736</v>
      </c>
      <c r="H713" s="2" t="s">
        <v>2741</v>
      </c>
      <c r="I713" s="1" t="s">
        <v>997</v>
      </c>
      <c r="J713" s="1" t="s">
        <v>2742</v>
      </c>
      <c r="K713" s="1" t="s">
        <v>2743</v>
      </c>
      <c r="L713" s="1">
        <v>1</v>
      </c>
      <c r="M713" s="1">
        <v>1</v>
      </c>
      <c r="N713" s="1">
        <v>1</v>
      </c>
      <c r="O713" s="1">
        <v>0</v>
      </c>
      <c r="P713" s="1">
        <v>0</v>
      </c>
      <c r="Q713" s="1">
        <v>1</v>
      </c>
      <c r="R713" s="1">
        <v>0</v>
      </c>
      <c r="S713" s="1">
        <v>0</v>
      </c>
      <c r="T713" s="1">
        <f t="shared" si="23"/>
        <v>4</v>
      </c>
      <c r="U713" s="3" t="s">
        <v>91</v>
      </c>
      <c r="V713" s="3">
        <v>320</v>
      </c>
      <c r="W713" s="3" t="s">
        <v>68</v>
      </c>
      <c r="X713" s="3">
        <v>46</v>
      </c>
      <c r="Y713" s="3" t="s">
        <v>69</v>
      </c>
      <c r="Z713" s="3" t="s">
        <v>104</v>
      </c>
      <c r="AA713" s="3" t="s">
        <v>120</v>
      </c>
      <c r="AB713" s="3" t="s">
        <v>120</v>
      </c>
      <c r="AC713" s="3" t="s">
        <v>73</v>
      </c>
      <c r="AD713" s="3" t="s">
        <v>74</v>
      </c>
      <c r="AE713" s="3">
        <v>0</v>
      </c>
      <c r="AF713" s="4"/>
      <c r="AG713" s="1" t="s">
        <v>188</v>
      </c>
      <c r="AH713" s="3">
        <v>1</v>
      </c>
      <c r="AI713" s="1">
        <v>0</v>
      </c>
      <c r="AJ713" s="3">
        <v>0</v>
      </c>
      <c r="AK713" s="1">
        <v>1</v>
      </c>
      <c r="AL713" s="5">
        <v>1</v>
      </c>
      <c r="AM713" s="1">
        <v>1</v>
      </c>
      <c r="AN713" s="1">
        <v>1</v>
      </c>
      <c r="AO713" s="1">
        <v>1</v>
      </c>
      <c r="AP713" s="1">
        <v>0</v>
      </c>
      <c r="AQ713" s="1">
        <v>0</v>
      </c>
      <c r="AR713" s="1">
        <v>0</v>
      </c>
      <c r="AS713" s="1">
        <v>0</v>
      </c>
      <c r="AT713" s="1">
        <v>1</v>
      </c>
      <c r="AU713" s="5">
        <v>1</v>
      </c>
      <c r="AV713" s="1">
        <v>1</v>
      </c>
      <c r="AW713" s="1">
        <v>1</v>
      </c>
      <c r="AX713" s="1">
        <v>1</v>
      </c>
      <c r="AY713" s="1">
        <v>1</v>
      </c>
      <c r="AZ713" s="1">
        <v>1</v>
      </c>
      <c r="BA713" s="1">
        <v>1</v>
      </c>
      <c r="BB713" s="1">
        <v>0</v>
      </c>
      <c r="BC713" s="1">
        <v>1</v>
      </c>
      <c r="BD713" s="1">
        <v>1</v>
      </c>
      <c r="BE713" s="1">
        <v>1</v>
      </c>
      <c r="BF713" s="1">
        <v>1</v>
      </c>
      <c r="BG713" s="1">
        <v>1</v>
      </c>
      <c r="BH713" s="1">
        <v>1</v>
      </c>
      <c r="BI713" s="1">
        <v>1</v>
      </c>
      <c r="BJ713" s="1">
        <v>0</v>
      </c>
      <c r="BK713" s="1">
        <v>0</v>
      </c>
      <c r="BL713" s="1">
        <v>0</v>
      </c>
      <c r="BM713" s="1">
        <v>0</v>
      </c>
      <c r="BN713" s="5">
        <f t="shared" si="24"/>
        <v>15</v>
      </c>
      <c r="BO713" s="1">
        <v>0</v>
      </c>
      <c r="BR713" s="1">
        <v>0</v>
      </c>
      <c r="BS713" s="4" t="s">
        <v>2744</v>
      </c>
      <c r="BT713" s="1" t="s">
        <v>76</v>
      </c>
    </row>
    <row r="714" spans="1:74" x14ac:dyDescent="0.25">
      <c r="A714" s="3" t="s">
        <v>66</v>
      </c>
      <c r="B714" s="1" t="s">
        <v>94</v>
      </c>
      <c r="C714" s="1" t="s">
        <v>59</v>
      </c>
      <c r="D714" s="1" t="s">
        <v>77</v>
      </c>
      <c r="E714" s="1" t="s">
        <v>2855</v>
      </c>
      <c r="F714" s="1" t="s">
        <v>2735</v>
      </c>
      <c r="G714" s="1" t="s">
        <v>2736</v>
      </c>
      <c r="H714" s="2" t="s">
        <v>2745</v>
      </c>
      <c r="I714" s="1" t="s">
        <v>2898</v>
      </c>
      <c r="J714" s="1" t="s">
        <v>2746</v>
      </c>
      <c r="K714" s="1" t="s">
        <v>2747</v>
      </c>
      <c r="L714" s="1">
        <v>0</v>
      </c>
      <c r="M714" s="1">
        <v>1</v>
      </c>
      <c r="N714" s="1">
        <v>0</v>
      </c>
      <c r="O714" s="1">
        <v>0</v>
      </c>
      <c r="P714" s="1">
        <v>0</v>
      </c>
      <c r="Q714" s="1">
        <v>0</v>
      </c>
      <c r="R714" s="1">
        <v>1</v>
      </c>
      <c r="S714" s="1">
        <v>0</v>
      </c>
      <c r="T714" s="1">
        <f t="shared" si="23"/>
        <v>2</v>
      </c>
      <c r="U714" s="3" t="s">
        <v>91</v>
      </c>
      <c r="V714" s="3">
        <v>400</v>
      </c>
      <c r="W714" s="3" t="s">
        <v>68</v>
      </c>
      <c r="X714" s="3">
        <v>40</v>
      </c>
      <c r="Y714" s="3" t="s">
        <v>69</v>
      </c>
      <c r="Z714" s="3" t="s">
        <v>104</v>
      </c>
      <c r="AA714" s="3" t="s">
        <v>120</v>
      </c>
      <c r="AB714" s="3" t="s">
        <v>120</v>
      </c>
      <c r="AC714" s="3" t="s">
        <v>73</v>
      </c>
      <c r="AD714" s="3" t="s">
        <v>74</v>
      </c>
      <c r="AE714" s="3">
        <v>0</v>
      </c>
      <c r="AF714" s="4"/>
      <c r="AG714" s="1" t="s">
        <v>188</v>
      </c>
      <c r="AH714" s="3">
        <v>1</v>
      </c>
      <c r="AI714" s="1">
        <v>0</v>
      </c>
      <c r="AJ714" s="3">
        <v>0</v>
      </c>
      <c r="AK714" s="1">
        <v>0</v>
      </c>
      <c r="AL714" s="5">
        <v>0</v>
      </c>
      <c r="AM714" s="1">
        <v>0</v>
      </c>
      <c r="AN714" s="1">
        <v>0</v>
      </c>
      <c r="AO714" s="1">
        <v>1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5">
        <v>0</v>
      </c>
      <c r="AV714" s="1">
        <v>0</v>
      </c>
      <c r="AW714" s="1">
        <v>1</v>
      </c>
      <c r="AX714" s="1">
        <v>1</v>
      </c>
      <c r="AY714" s="1">
        <v>0</v>
      </c>
      <c r="AZ714" s="1">
        <v>0</v>
      </c>
      <c r="BA714" s="1">
        <v>0</v>
      </c>
      <c r="BB714" s="1">
        <v>0</v>
      </c>
      <c r="BC714" s="1">
        <v>1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5">
        <f t="shared" si="24"/>
        <v>3</v>
      </c>
      <c r="BO714" s="1">
        <v>0</v>
      </c>
      <c r="BR714" s="1">
        <v>0</v>
      </c>
    </row>
    <row r="715" spans="1:74" x14ac:dyDescent="0.25">
      <c r="A715" s="3" t="s">
        <v>66</v>
      </c>
      <c r="B715" s="1" t="s">
        <v>94</v>
      </c>
      <c r="C715" s="1" t="s">
        <v>59</v>
      </c>
      <c r="D715" s="1" t="s">
        <v>77</v>
      </c>
      <c r="E715" s="1" t="s">
        <v>2855</v>
      </c>
      <c r="F715" s="1" t="s">
        <v>2735</v>
      </c>
      <c r="G715" s="1" t="s">
        <v>2736</v>
      </c>
      <c r="H715" s="2" t="s">
        <v>2748</v>
      </c>
      <c r="I715" s="1" t="s">
        <v>709</v>
      </c>
      <c r="J715" s="1" t="s">
        <v>2749</v>
      </c>
      <c r="K715" s="1" t="s">
        <v>2750</v>
      </c>
      <c r="L715" s="1">
        <v>1</v>
      </c>
      <c r="M715" s="1">
        <v>1</v>
      </c>
      <c r="N715" s="1">
        <v>1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f t="shared" si="23"/>
        <v>3</v>
      </c>
      <c r="U715" s="3" t="s">
        <v>91</v>
      </c>
      <c r="V715" s="3">
        <v>144</v>
      </c>
      <c r="W715" s="3" t="s">
        <v>68</v>
      </c>
      <c r="X715" s="3">
        <v>33</v>
      </c>
      <c r="Y715" s="3" t="s">
        <v>69</v>
      </c>
      <c r="Z715" s="3" t="s">
        <v>82</v>
      </c>
      <c r="AA715" s="3" t="s">
        <v>120</v>
      </c>
      <c r="AB715" s="3" t="s">
        <v>120</v>
      </c>
      <c r="AC715" s="3" t="s">
        <v>73</v>
      </c>
      <c r="AD715" s="3" t="s">
        <v>74</v>
      </c>
      <c r="AE715" s="3">
        <v>0</v>
      </c>
      <c r="AF715" s="4"/>
      <c r="AG715" s="1" t="s">
        <v>188</v>
      </c>
      <c r="AH715" s="3">
        <v>1</v>
      </c>
      <c r="AI715" s="1">
        <v>1</v>
      </c>
      <c r="AJ715" s="3">
        <v>1</v>
      </c>
      <c r="AK715" s="1">
        <v>1</v>
      </c>
      <c r="AL715" s="5">
        <v>0</v>
      </c>
      <c r="AM715" s="1">
        <v>1</v>
      </c>
      <c r="AN715" s="1">
        <v>1</v>
      </c>
      <c r="AO715" s="1">
        <v>1</v>
      </c>
      <c r="AP715" s="1">
        <v>1</v>
      </c>
      <c r="AQ715" s="1">
        <v>1</v>
      </c>
      <c r="AR715" s="1">
        <v>1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1</v>
      </c>
      <c r="AZ715" s="1">
        <v>0</v>
      </c>
      <c r="BA715" s="1">
        <v>1</v>
      </c>
      <c r="BB715" s="1">
        <v>1</v>
      </c>
      <c r="BC715" s="1">
        <v>1</v>
      </c>
      <c r="BD715" s="1">
        <v>1</v>
      </c>
      <c r="BE715" s="1">
        <v>1</v>
      </c>
      <c r="BF715" s="1">
        <v>1</v>
      </c>
      <c r="BG715" s="1">
        <v>1</v>
      </c>
      <c r="BH715" s="1">
        <v>1</v>
      </c>
      <c r="BI715" s="1">
        <v>1</v>
      </c>
      <c r="BJ715" s="1">
        <v>1</v>
      </c>
      <c r="BK715" s="1">
        <v>1</v>
      </c>
      <c r="BL715" s="1">
        <v>1</v>
      </c>
      <c r="BM715" s="1">
        <v>0</v>
      </c>
      <c r="BN715" s="5">
        <f t="shared" si="24"/>
        <v>15</v>
      </c>
      <c r="BO715" s="1">
        <v>0</v>
      </c>
      <c r="BR715" s="1">
        <v>0</v>
      </c>
      <c r="BS715" s="4" t="s">
        <v>2751</v>
      </c>
      <c r="BT715" s="1" t="s">
        <v>76</v>
      </c>
    </row>
    <row r="716" spans="1:74" x14ac:dyDescent="0.25">
      <c r="A716" s="3" t="s">
        <v>66</v>
      </c>
      <c r="B716" s="1" t="s">
        <v>94</v>
      </c>
      <c r="C716" s="1" t="s">
        <v>59</v>
      </c>
      <c r="D716" s="1" t="s">
        <v>77</v>
      </c>
      <c r="E716" s="1" t="s">
        <v>2855</v>
      </c>
      <c r="F716" s="1" t="s">
        <v>2735</v>
      </c>
      <c r="G716" s="1" t="s">
        <v>2752</v>
      </c>
      <c r="H716" s="2" t="s">
        <v>2753</v>
      </c>
      <c r="I716" s="1" t="s">
        <v>2899</v>
      </c>
      <c r="J716" s="1" t="s">
        <v>2754</v>
      </c>
      <c r="K716" s="1" t="s">
        <v>2755</v>
      </c>
      <c r="L716" s="1">
        <v>1</v>
      </c>
      <c r="M716" s="1">
        <v>1</v>
      </c>
      <c r="N716" s="1">
        <v>0</v>
      </c>
      <c r="O716" s="1">
        <v>0</v>
      </c>
      <c r="P716" s="1">
        <v>0</v>
      </c>
      <c r="Q716" s="1">
        <v>1</v>
      </c>
      <c r="R716" s="1">
        <v>1</v>
      </c>
      <c r="S716" s="1">
        <v>0</v>
      </c>
      <c r="T716" s="1">
        <f t="shared" si="23"/>
        <v>4</v>
      </c>
      <c r="U716" s="3" t="s">
        <v>91</v>
      </c>
      <c r="V716" s="3">
        <v>400</v>
      </c>
      <c r="W716" s="3" t="s">
        <v>68</v>
      </c>
      <c r="X716" s="3">
        <v>40</v>
      </c>
      <c r="Y716" s="3" t="s">
        <v>69</v>
      </c>
      <c r="Z716" s="3" t="s">
        <v>136</v>
      </c>
      <c r="AA716" s="3" t="s">
        <v>120</v>
      </c>
      <c r="AB716" s="3" t="s">
        <v>120</v>
      </c>
      <c r="AC716" s="3" t="s">
        <v>73</v>
      </c>
      <c r="AD716" s="3" t="s">
        <v>74</v>
      </c>
      <c r="AE716" s="3">
        <v>0</v>
      </c>
      <c r="AF716" s="4"/>
      <c r="AG716" s="1" t="s">
        <v>188</v>
      </c>
      <c r="AH716" s="3">
        <v>1</v>
      </c>
      <c r="AI716" s="1">
        <v>0</v>
      </c>
      <c r="AJ716" s="3">
        <v>0</v>
      </c>
      <c r="AK716" s="1">
        <v>1</v>
      </c>
      <c r="AL716" s="5">
        <v>1</v>
      </c>
      <c r="AM716" s="1">
        <v>1</v>
      </c>
      <c r="AN716" s="1">
        <v>1</v>
      </c>
      <c r="AO716" s="1">
        <v>1</v>
      </c>
      <c r="AP716" s="1">
        <v>1</v>
      </c>
      <c r="AQ716" s="1">
        <v>0</v>
      </c>
      <c r="AR716" s="1">
        <v>1</v>
      </c>
      <c r="AS716" s="1">
        <v>0</v>
      </c>
      <c r="AT716" s="1">
        <v>1</v>
      </c>
      <c r="AU716" s="5">
        <v>1</v>
      </c>
      <c r="AV716" s="1">
        <v>0</v>
      </c>
      <c r="AW716" s="1">
        <v>1</v>
      </c>
      <c r="AX716" s="1">
        <v>1</v>
      </c>
      <c r="AY716" s="1">
        <v>1</v>
      </c>
      <c r="AZ716" s="1">
        <v>1</v>
      </c>
      <c r="BA716" s="1">
        <v>0</v>
      </c>
      <c r="BB716" s="1">
        <v>1</v>
      </c>
      <c r="BC716" s="1">
        <v>1</v>
      </c>
      <c r="BD716" s="1">
        <v>1</v>
      </c>
      <c r="BE716" s="1">
        <v>1</v>
      </c>
      <c r="BF716" s="1">
        <v>1</v>
      </c>
      <c r="BG716" s="1">
        <v>1</v>
      </c>
      <c r="BH716" s="1">
        <v>1</v>
      </c>
      <c r="BI716" s="1">
        <v>1</v>
      </c>
      <c r="BJ716" s="1">
        <v>0</v>
      </c>
      <c r="BK716" s="1">
        <v>1</v>
      </c>
      <c r="BL716" s="1">
        <v>0</v>
      </c>
      <c r="BM716" s="1">
        <v>0</v>
      </c>
      <c r="BN716" s="5">
        <f t="shared" si="24"/>
        <v>16</v>
      </c>
      <c r="BO716" s="1">
        <v>0</v>
      </c>
      <c r="BR716" s="1">
        <v>0</v>
      </c>
      <c r="BS716" s="4" t="s">
        <v>2756</v>
      </c>
      <c r="BT716" s="1" t="s">
        <v>76</v>
      </c>
    </row>
    <row r="717" spans="1:74" x14ac:dyDescent="0.25">
      <c r="A717" s="3" t="s">
        <v>66</v>
      </c>
      <c r="B717" s="1" t="s">
        <v>94</v>
      </c>
      <c r="C717" s="1" t="s">
        <v>59</v>
      </c>
      <c r="D717" s="1" t="s">
        <v>77</v>
      </c>
      <c r="E717" s="1" t="s">
        <v>2862</v>
      </c>
      <c r="F717" s="1" t="s">
        <v>2757</v>
      </c>
      <c r="G717" s="1" t="s">
        <v>2758</v>
      </c>
      <c r="H717" s="2" t="s">
        <v>2759</v>
      </c>
      <c r="I717" s="1" t="s">
        <v>2760</v>
      </c>
      <c r="K717" s="1" t="s">
        <v>2761</v>
      </c>
      <c r="L717" s="1">
        <v>0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f t="shared" si="23"/>
        <v>1</v>
      </c>
      <c r="U717" s="3" t="s">
        <v>91</v>
      </c>
      <c r="V717" s="3">
        <v>360</v>
      </c>
      <c r="W717" s="3" t="s">
        <v>68</v>
      </c>
      <c r="X717" s="3">
        <v>35</v>
      </c>
      <c r="Y717" s="3" t="s">
        <v>69</v>
      </c>
      <c r="Z717" s="3" t="s">
        <v>2762</v>
      </c>
      <c r="AA717" s="3" t="s">
        <v>105</v>
      </c>
      <c r="AB717" s="3" t="s">
        <v>105</v>
      </c>
      <c r="AC717" s="3" t="s">
        <v>266</v>
      </c>
      <c r="AD717" s="3" t="s">
        <v>74</v>
      </c>
      <c r="AE717" s="3">
        <v>0</v>
      </c>
      <c r="AF717" s="4"/>
      <c r="AG717" s="1"/>
      <c r="AH717" s="3">
        <v>1</v>
      </c>
      <c r="AI717" s="1">
        <v>0</v>
      </c>
      <c r="AJ717" s="3">
        <v>1</v>
      </c>
      <c r="AK717" s="1">
        <v>0</v>
      </c>
      <c r="AL717" s="5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1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5">
        <f t="shared" si="24"/>
        <v>1</v>
      </c>
      <c r="BO717" s="1">
        <v>0</v>
      </c>
      <c r="BR717" s="1">
        <v>1</v>
      </c>
      <c r="BS717" s="4">
        <v>64</v>
      </c>
    </row>
    <row r="718" spans="1:74" x14ac:dyDescent="0.25">
      <c r="A718" s="3" t="s">
        <v>66</v>
      </c>
      <c r="B718" s="1" t="s">
        <v>94</v>
      </c>
      <c r="C718" s="1" t="s">
        <v>59</v>
      </c>
      <c r="D718" s="1" t="s">
        <v>77</v>
      </c>
      <c r="E718" s="1" t="s">
        <v>2862</v>
      </c>
      <c r="F718" s="1" t="s">
        <v>2757</v>
      </c>
      <c r="G718" s="1" t="s">
        <v>2763</v>
      </c>
      <c r="H718" s="2" t="s">
        <v>2764</v>
      </c>
      <c r="I718" s="1" t="s">
        <v>2765</v>
      </c>
      <c r="J718" s="1" t="s">
        <v>2766</v>
      </c>
      <c r="K718" s="1" t="s">
        <v>2767</v>
      </c>
      <c r="L718" s="1">
        <v>1</v>
      </c>
      <c r="M718" s="1">
        <v>1</v>
      </c>
      <c r="N718" s="1">
        <v>1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f t="shared" si="23"/>
        <v>3</v>
      </c>
      <c r="U718" s="3" t="s">
        <v>81</v>
      </c>
      <c r="V718" s="3">
        <v>66</v>
      </c>
      <c r="W718" s="3" t="s">
        <v>102</v>
      </c>
      <c r="X718" s="3">
        <v>12</v>
      </c>
      <c r="Y718" s="3" t="s">
        <v>69</v>
      </c>
      <c r="Z718" s="3" t="s">
        <v>3269</v>
      </c>
      <c r="AA718" s="3" t="s">
        <v>276</v>
      </c>
      <c r="AB718" s="3" t="s">
        <v>276</v>
      </c>
      <c r="AC718" s="3" t="s">
        <v>266</v>
      </c>
      <c r="AD718" s="3" t="s">
        <v>74</v>
      </c>
      <c r="AE718" s="3">
        <v>0</v>
      </c>
      <c r="AF718" s="4"/>
      <c r="AG718" s="1" t="s">
        <v>188</v>
      </c>
      <c r="AH718" s="3">
        <v>1</v>
      </c>
      <c r="AI718" s="1">
        <v>0</v>
      </c>
      <c r="AJ718" s="3">
        <v>1</v>
      </c>
      <c r="AK718" s="1">
        <v>1</v>
      </c>
      <c r="AL718" s="5">
        <v>1</v>
      </c>
      <c r="AM718" s="1">
        <v>1</v>
      </c>
      <c r="AN718" s="1">
        <v>1</v>
      </c>
      <c r="AO718" s="1">
        <v>1</v>
      </c>
      <c r="AP718" s="1">
        <v>1</v>
      </c>
      <c r="AQ718" s="1">
        <v>1</v>
      </c>
      <c r="AR718" s="1">
        <v>1</v>
      </c>
      <c r="AS718" s="1">
        <v>0</v>
      </c>
      <c r="AT718" s="1">
        <v>1</v>
      </c>
      <c r="AU718" s="5">
        <v>1</v>
      </c>
      <c r="AV718" s="1">
        <v>1</v>
      </c>
      <c r="AW718" s="1">
        <v>1</v>
      </c>
      <c r="AX718" s="1">
        <v>1</v>
      </c>
      <c r="AY718" s="1">
        <v>1</v>
      </c>
      <c r="AZ718" s="1">
        <v>1</v>
      </c>
      <c r="BA718" s="1">
        <v>1</v>
      </c>
      <c r="BB718" s="1">
        <v>1</v>
      </c>
      <c r="BC718" s="1">
        <v>1</v>
      </c>
      <c r="BD718" s="1">
        <v>1</v>
      </c>
      <c r="BE718" s="1">
        <v>1</v>
      </c>
      <c r="BF718" s="1">
        <v>1</v>
      </c>
      <c r="BG718" s="1">
        <v>1</v>
      </c>
      <c r="BH718" s="1">
        <v>1</v>
      </c>
      <c r="BI718" s="1">
        <v>1</v>
      </c>
      <c r="BJ718" s="1">
        <v>0</v>
      </c>
      <c r="BK718" s="1">
        <v>1</v>
      </c>
      <c r="BL718" s="1">
        <v>0</v>
      </c>
      <c r="BM718" s="1">
        <v>0</v>
      </c>
      <c r="BN718" s="5">
        <f t="shared" si="24"/>
        <v>19</v>
      </c>
      <c r="BO718" s="1">
        <v>1</v>
      </c>
      <c r="BP718" s="1">
        <v>1</v>
      </c>
      <c r="BQ718" s="1" t="s">
        <v>3262</v>
      </c>
      <c r="BR718" s="1">
        <v>0</v>
      </c>
      <c r="BS718" s="4" t="s">
        <v>2768</v>
      </c>
      <c r="BT718" s="1" t="s">
        <v>114</v>
      </c>
    </row>
    <row r="719" spans="1:74" ht="16" x14ac:dyDescent="0.2">
      <c r="A719" s="3" t="s">
        <v>66</v>
      </c>
      <c r="B719" s="1" t="s">
        <v>94</v>
      </c>
      <c r="C719" s="1" t="s">
        <v>59</v>
      </c>
      <c r="D719" s="1" t="s">
        <v>77</v>
      </c>
      <c r="E719" s="1" t="s">
        <v>2862</v>
      </c>
      <c r="F719" s="1" t="s">
        <v>2757</v>
      </c>
      <c r="G719" s="1" t="s">
        <v>2763</v>
      </c>
      <c r="H719" s="21" t="s">
        <v>3170</v>
      </c>
      <c r="I719" s="19" t="s">
        <v>2765</v>
      </c>
      <c r="U719" s="3"/>
      <c r="V719" s="3"/>
      <c r="W719" s="3"/>
      <c r="X719" s="3"/>
      <c r="Y719" s="3"/>
      <c r="Z719" s="3" t="s">
        <v>104</v>
      </c>
      <c r="AA719" s="3"/>
      <c r="AB719" s="3"/>
      <c r="AC719" s="3"/>
      <c r="AD719" s="3"/>
      <c r="AE719" s="3"/>
      <c r="AF719" s="4"/>
      <c r="AG719" s="1"/>
      <c r="AH719" s="3">
        <v>1</v>
      </c>
      <c r="AI719" s="1">
        <v>0</v>
      </c>
      <c r="AJ719" s="3">
        <v>0</v>
      </c>
      <c r="AK719" s="1">
        <v>0</v>
      </c>
      <c r="AL719" s="5">
        <v>0</v>
      </c>
      <c r="AM719" s="1">
        <v>1</v>
      </c>
      <c r="AN719" s="1">
        <v>1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5">
        <v>0</v>
      </c>
      <c r="AV719" s="1">
        <v>0</v>
      </c>
      <c r="AW719" s="1">
        <v>1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5">
        <f t="shared" si="24"/>
        <v>1</v>
      </c>
      <c r="BO719" s="1">
        <v>0</v>
      </c>
      <c r="BP719" s="1">
        <v>0</v>
      </c>
      <c r="BS719" s="4">
        <v>94</v>
      </c>
    </row>
    <row r="720" spans="1:74" x14ac:dyDescent="0.25">
      <c r="A720" s="3" t="s">
        <v>100</v>
      </c>
      <c r="B720" s="1" t="s">
        <v>94</v>
      </c>
      <c r="C720" s="1" t="s">
        <v>59</v>
      </c>
      <c r="D720" s="1" t="s">
        <v>77</v>
      </c>
      <c r="E720" s="1" t="s">
        <v>2862</v>
      </c>
      <c r="F720" s="1" t="s">
        <v>2757</v>
      </c>
      <c r="G720" s="1" t="s">
        <v>2769</v>
      </c>
      <c r="H720" s="2" t="s">
        <v>2770</v>
      </c>
      <c r="I720" s="1" t="s">
        <v>2771</v>
      </c>
      <c r="K720" s="1" t="s">
        <v>2772</v>
      </c>
      <c r="L720" s="1">
        <v>1</v>
      </c>
      <c r="M720" s="1">
        <v>1</v>
      </c>
      <c r="N720" s="1">
        <v>0</v>
      </c>
      <c r="O720" s="1">
        <v>0</v>
      </c>
      <c r="P720" s="1">
        <v>0</v>
      </c>
      <c r="Q720" s="1">
        <v>1</v>
      </c>
      <c r="R720" s="1">
        <v>1</v>
      </c>
      <c r="S720" s="1">
        <v>0</v>
      </c>
      <c r="T720" s="1">
        <f t="shared" si="23"/>
        <v>4</v>
      </c>
      <c r="U720" s="3" t="s">
        <v>91</v>
      </c>
      <c r="V720" s="3">
        <v>180</v>
      </c>
      <c r="W720" s="3" t="s">
        <v>131</v>
      </c>
      <c r="X720" s="3">
        <v>100</v>
      </c>
      <c r="Y720" s="3" t="s">
        <v>69</v>
      </c>
      <c r="Z720" s="3" t="s">
        <v>184</v>
      </c>
      <c r="AA720" s="3" t="s">
        <v>120</v>
      </c>
      <c r="AB720" s="3" t="s">
        <v>120</v>
      </c>
      <c r="AC720" s="3" t="s">
        <v>266</v>
      </c>
      <c r="AD720" s="3" t="s">
        <v>74</v>
      </c>
      <c r="AE720" s="3">
        <v>1</v>
      </c>
      <c r="AF720" s="4"/>
      <c r="AG720" s="1" t="s">
        <v>188</v>
      </c>
      <c r="AH720" s="3">
        <v>1</v>
      </c>
      <c r="AI720" s="1">
        <v>0</v>
      </c>
      <c r="AJ720" s="3">
        <v>0</v>
      </c>
      <c r="AK720" s="1">
        <v>0</v>
      </c>
      <c r="AL720" s="5">
        <v>0</v>
      </c>
      <c r="AM720" s="1">
        <v>1</v>
      </c>
      <c r="AN720" s="1">
        <v>1</v>
      </c>
      <c r="AO720" s="1">
        <v>1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1</v>
      </c>
      <c r="AX720" s="1">
        <v>0</v>
      </c>
      <c r="AY720" s="1">
        <v>1</v>
      </c>
      <c r="AZ720" s="1">
        <v>1</v>
      </c>
      <c r="BA720" s="1">
        <v>0</v>
      </c>
      <c r="BB720" s="1">
        <v>0</v>
      </c>
      <c r="BC720" s="1">
        <v>1</v>
      </c>
      <c r="BD720" s="1">
        <v>1</v>
      </c>
      <c r="BE720" s="1">
        <v>1</v>
      </c>
      <c r="BF720" s="1">
        <v>1</v>
      </c>
      <c r="BG720" s="1">
        <v>0</v>
      </c>
      <c r="BH720" s="1">
        <v>0</v>
      </c>
      <c r="BI720" s="1">
        <v>1</v>
      </c>
      <c r="BJ720" s="1">
        <v>0</v>
      </c>
      <c r="BK720" s="1">
        <v>0</v>
      </c>
      <c r="BL720" s="1">
        <v>0</v>
      </c>
      <c r="BM720" s="1">
        <v>0</v>
      </c>
      <c r="BN720" s="5">
        <f t="shared" si="24"/>
        <v>8</v>
      </c>
      <c r="BO720" s="1">
        <v>0</v>
      </c>
      <c r="BR720" s="1">
        <v>0</v>
      </c>
      <c r="BS720" s="4" t="s">
        <v>2773</v>
      </c>
      <c r="BT720" s="1" t="s">
        <v>76</v>
      </c>
    </row>
    <row r="721" spans="1:74" x14ac:dyDescent="0.25">
      <c r="A721" s="3" t="s">
        <v>100</v>
      </c>
      <c r="B721" s="1" t="s">
        <v>94</v>
      </c>
      <c r="C721" s="1" t="s">
        <v>59</v>
      </c>
      <c r="D721" s="1" t="s">
        <v>77</v>
      </c>
      <c r="E721" s="1" t="s">
        <v>2862</v>
      </c>
      <c r="F721" s="3" t="s">
        <v>2757</v>
      </c>
      <c r="G721" s="3" t="s">
        <v>2774</v>
      </c>
      <c r="H721" s="2" t="s">
        <v>2775</v>
      </c>
      <c r="I721" s="3" t="s">
        <v>206</v>
      </c>
      <c r="J721" s="3"/>
      <c r="K721" s="3" t="s">
        <v>2776</v>
      </c>
      <c r="L721" s="3">
        <v>1</v>
      </c>
      <c r="M721" s="3">
        <v>1</v>
      </c>
      <c r="N721" s="3">
        <v>0</v>
      </c>
      <c r="O721" s="3">
        <v>0</v>
      </c>
      <c r="P721" s="3">
        <v>1</v>
      </c>
      <c r="Q721" s="3">
        <v>1</v>
      </c>
      <c r="R721" s="3">
        <v>0</v>
      </c>
      <c r="S721" s="3">
        <v>0</v>
      </c>
      <c r="T721" s="1">
        <f t="shared" si="23"/>
        <v>4</v>
      </c>
      <c r="U721" s="3" t="s">
        <v>81</v>
      </c>
      <c r="V721" s="3">
        <v>100</v>
      </c>
      <c r="W721" s="3" t="s">
        <v>102</v>
      </c>
      <c r="X721" s="3">
        <v>20</v>
      </c>
      <c r="Y721" s="3" t="s">
        <v>69</v>
      </c>
      <c r="Z721" s="3" t="s">
        <v>104</v>
      </c>
      <c r="AA721" s="3" t="s">
        <v>105</v>
      </c>
      <c r="AB721" s="3" t="s">
        <v>105</v>
      </c>
      <c r="AC721" s="3" t="s">
        <v>266</v>
      </c>
      <c r="AD721" s="3" t="s">
        <v>74</v>
      </c>
      <c r="AE721" s="3">
        <v>0</v>
      </c>
      <c r="AF721" s="4"/>
      <c r="AG721" s="1" t="s">
        <v>188</v>
      </c>
      <c r="AH721" s="3">
        <v>1</v>
      </c>
      <c r="AI721" s="1">
        <v>0</v>
      </c>
      <c r="AJ721" s="3">
        <v>1</v>
      </c>
      <c r="AK721" s="1">
        <v>0</v>
      </c>
      <c r="AL721" s="5">
        <v>1</v>
      </c>
      <c r="AM721" s="1">
        <v>1</v>
      </c>
      <c r="AN721" s="1">
        <v>1</v>
      </c>
      <c r="AO721" s="1">
        <v>1</v>
      </c>
      <c r="AP721" s="1">
        <v>0</v>
      </c>
      <c r="AQ721" s="3">
        <v>0</v>
      </c>
      <c r="AR721" s="3">
        <v>0</v>
      </c>
      <c r="AS721" s="3">
        <v>1</v>
      </c>
      <c r="AT721" s="3">
        <v>0</v>
      </c>
      <c r="AU721" s="3">
        <v>1</v>
      </c>
      <c r="AV721" s="3">
        <v>1</v>
      </c>
      <c r="AW721" s="3">
        <v>1</v>
      </c>
      <c r="AX721" s="3">
        <v>0</v>
      </c>
      <c r="AY721" s="3">
        <v>0</v>
      </c>
      <c r="AZ721" s="3">
        <v>0</v>
      </c>
      <c r="BA721" s="3">
        <v>0</v>
      </c>
      <c r="BB721" s="3">
        <v>0</v>
      </c>
      <c r="BC721" s="1">
        <v>0</v>
      </c>
      <c r="BD721" s="3">
        <v>0</v>
      </c>
      <c r="BE721" s="3">
        <v>0</v>
      </c>
      <c r="BF721" s="3">
        <v>0</v>
      </c>
      <c r="BG721" s="3">
        <v>1</v>
      </c>
      <c r="BH721" s="3">
        <v>0</v>
      </c>
      <c r="BI721" s="3">
        <v>0</v>
      </c>
      <c r="BJ721" s="3">
        <v>0</v>
      </c>
      <c r="BK721" s="3">
        <v>0</v>
      </c>
      <c r="BL721" s="3">
        <v>0</v>
      </c>
      <c r="BM721" s="3">
        <v>0</v>
      </c>
      <c r="BN721" s="5">
        <f t="shared" si="24"/>
        <v>5</v>
      </c>
      <c r="BO721" s="3">
        <v>0</v>
      </c>
      <c r="BP721" s="3"/>
      <c r="BQ721" s="3"/>
      <c r="BR721" s="3">
        <v>0</v>
      </c>
      <c r="BS721" s="3" t="s">
        <v>159</v>
      </c>
      <c r="BT721" s="3" t="s">
        <v>2777</v>
      </c>
      <c r="BU721" s="3">
        <v>0</v>
      </c>
      <c r="BV721" s="3"/>
    </row>
    <row r="722" spans="1:74" x14ac:dyDescent="0.25">
      <c r="A722" s="3" t="s">
        <v>100</v>
      </c>
      <c r="B722" s="1" t="s">
        <v>94</v>
      </c>
      <c r="C722" s="1" t="s">
        <v>59</v>
      </c>
      <c r="D722" s="1" t="s">
        <v>77</v>
      </c>
      <c r="E722" s="1" t="s">
        <v>2862</v>
      </c>
      <c r="F722" s="1" t="s">
        <v>2757</v>
      </c>
      <c r="G722" s="1" t="s">
        <v>2774</v>
      </c>
      <c r="H722" s="2" t="s">
        <v>2778</v>
      </c>
      <c r="I722" s="1" t="s">
        <v>2779</v>
      </c>
      <c r="J722" s="1" t="s">
        <v>2780</v>
      </c>
      <c r="K722" s="1" t="s">
        <v>2781</v>
      </c>
      <c r="L722" s="1">
        <v>1</v>
      </c>
      <c r="M722" s="1">
        <v>1</v>
      </c>
      <c r="N722" s="1">
        <v>0</v>
      </c>
      <c r="O722" s="1">
        <v>1</v>
      </c>
      <c r="P722" s="1">
        <v>1</v>
      </c>
      <c r="Q722" s="1">
        <v>1</v>
      </c>
      <c r="R722" s="1">
        <v>1</v>
      </c>
      <c r="S722" s="1">
        <v>0</v>
      </c>
      <c r="T722" s="1">
        <f t="shared" si="23"/>
        <v>6</v>
      </c>
      <c r="U722" s="3" t="s">
        <v>101</v>
      </c>
      <c r="V722" s="3">
        <v>17</v>
      </c>
      <c r="W722" s="3" t="s">
        <v>102</v>
      </c>
      <c r="X722" s="3">
        <v>18</v>
      </c>
      <c r="Y722" s="3" t="s">
        <v>69</v>
      </c>
      <c r="Z722" s="3" t="s">
        <v>104</v>
      </c>
      <c r="AA722" s="3" t="s">
        <v>105</v>
      </c>
      <c r="AB722" s="3" t="s">
        <v>105</v>
      </c>
      <c r="AC722" s="3" t="s">
        <v>266</v>
      </c>
      <c r="AD722" s="3" t="s">
        <v>74</v>
      </c>
      <c r="AE722" s="3">
        <v>0</v>
      </c>
      <c r="AF722" s="4"/>
      <c r="AG722" s="1" t="s">
        <v>188</v>
      </c>
      <c r="AH722" s="3">
        <v>1</v>
      </c>
      <c r="AI722" s="1">
        <v>0</v>
      </c>
      <c r="AJ722" s="3">
        <v>0</v>
      </c>
      <c r="AK722" s="1">
        <v>0</v>
      </c>
      <c r="AL722" s="5">
        <v>1</v>
      </c>
      <c r="AM722" s="1">
        <v>1</v>
      </c>
      <c r="AN722" s="1">
        <v>1</v>
      </c>
      <c r="AO722" s="1">
        <v>1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5">
        <v>1</v>
      </c>
      <c r="AV722" s="1">
        <v>1</v>
      </c>
      <c r="AW722" s="1">
        <v>1</v>
      </c>
      <c r="AX722" s="1">
        <v>0</v>
      </c>
      <c r="AY722" s="1">
        <v>1</v>
      </c>
      <c r="AZ722" s="1">
        <v>1</v>
      </c>
      <c r="BA722" s="1">
        <v>0</v>
      </c>
      <c r="BB722" s="1">
        <v>0</v>
      </c>
      <c r="BC722" s="1">
        <v>1</v>
      </c>
      <c r="BD722" s="1">
        <v>1</v>
      </c>
      <c r="BE722" s="1">
        <v>1</v>
      </c>
      <c r="BF722" s="1">
        <v>1</v>
      </c>
      <c r="BG722" s="1">
        <v>1</v>
      </c>
      <c r="BH722" s="1">
        <v>0</v>
      </c>
      <c r="BI722" s="1">
        <v>1</v>
      </c>
      <c r="BJ722" s="1">
        <v>1</v>
      </c>
      <c r="BK722" s="1">
        <v>1</v>
      </c>
      <c r="BL722" s="1">
        <v>0</v>
      </c>
      <c r="BM722" s="1">
        <v>0</v>
      </c>
      <c r="BN722" s="5">
        <f t="shared" si="24"/>
        <v>13</v>
      </c>
      <c r="BO722" s="1">
        <v>0</v>
      </c>
      <c r="BR722" s="1">
        <v>0</v>
      </c>
      <c r="BS722" s="4" t="s">
        <v>2782</v>
      </c>
      <c r="BT722" s="1" t="s">
        <v>76</v>
      </c>
    </row>
    <row r="723" spans="1:74" x14ac:dyDescent="0.25">
      <c r="A723" s="3" t="s">
        <v>100</v>
      </c>
      <c r="B723" s="1" t="s">
        <v>94</v>
      </c>
      <c r="C723" s="1" t="s">
        <v>59</v>
      </c>
      <c r="D723" s="1" t="s">
        <v>77</v>
      </c>
      <c r="E723" s="1" t="s">
        <v>2862</v>
      </c>
      <c r="F723" s="3" t="s">
        <v>2757</v>
      </c>
      <c r="G723" s="3" t="s">
        <v>2774</v>
      </c>
      <c r="H723" s="2" t="s">
        <v>2783</v>
      </c>
      <c r="I723" s="3" t="s">
        <v>2784</v>
      </c>
      <c r="J723" s="3"/>
      <c r="K723" s="3" t="s">
        <v>2785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1">
        <f t="shared" si="23"/>
        <v>1</v>
      </c>
      <c r="U723" s="3" t="s">
        <v>101</v>
      </c>
      <c r="V723" s="3">
        <v>11</v>
      </c>
      <c r="W723" s="3" t="s">
        <v>68</v>
      </c>
      <c r="X723" s="3">
        <v>30</v>
      </c>
      <c r="Y723" s="3" t="s">
        <v>69</v>
      </c>
      <c r="Z723" s="3" t="s">
        <v>104</v>
      </c>
      <c r="AA723" s="3" t="s">
        <v>105</v>
      </c>
      <c r="AB723" s="3" t="s">
        <v>105</v>
      </c>
      <c r="AC723" s="3" t="s">
        <v>266</v>
      </c>
      <c r="AD723" s="3" t="s">
        <v>74</v>
      </c>
      <c r="AE723" s="3">
        <v>0</v>
      </c>
      <c r="AF723" s="4"/>
      <c r="AG723" s="1"/>
      <c r="AH723" s="3">
        <v>1</v>
      </c>
      <c r="AI723" s="1">
        <v>0</v>
      </c>
      <c r="AJ723" s="3">
        <v>0</v>
      </c>
      <c r="AK723" s="1">
        <v>0</v>
      </c>
      <c r="AL723" s="5">
        <v>0</v>
      </c>
      <c r="AM723" s="1">
        <v>0</v>
      </c>
      <c r="AN723" s="1">
        <v>0</v>
      </c>
      <c r="AO723" s="1">
        <v>1</v>
      </c>
      <c r="AP723" s="1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0</v>
      </c>
      <c r="AW723" s="3">
        <v>0</v>
      </c>
      <c r="AX723" s="3">
        <v>0</v>
      </c>
      <c r="AY723" s="3">
        <v>0</v>
      </c>
      <c r="AZ723" s="3">
        <v>0</v>
      </c>
      <c r="BA723" s="3">
        <v>0</v>
      </c>
      <c r="BB723" s="3">
        <v>0</v>
      </c>
      <c r="BC723" s="1">
        <v>0</v>
      </c>
      <c r="BD723" s="3">
        <v>0</v>
      </c>
      <c r="BE723" s="3">
        <v>1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1</v>
      </c>
      <c r="BL723" s="3">
        <v>0</v>
      </c>
      <c r="BM723" s="3">
        <v>0</v>
      </c>
      <c r="BN723" s="5">
        <f t="shared" si="24"/>
        <v>2</v>
      </c>
      <c r="BO723" s="3">
        <v>0</v>
      </c>
      <c r="BP723" s="3"/>
      <c r="BQ723" s="3"/>
      <c r="BR723" s="3">
        <v>0</v>
      </c>
      <c r="BS723" s="3">
        <v>27</v>
      </c>
      <c r="BT723" s="3" t="s">
        <v>114</v>
      </c>
      <c r="BU723" s="3"/>
    </row>
    <row r="724" spans="1:74" x14ac:dyDescent="0.25">
      <c r="A724" s="3" t="s">
        <v>100</v>
      </c>
      <c r="B724" s="1" t="s">
        <v>94</v>
      </c>
      <c r="C724" s="1" t="s">
        <v>59</v>
      </c>
      <c r="D724" s="1" t="s">
        <v>77</v>
      </c>
      <c r="E724" s="1" t="s">
        <v>2862</v>
      </c>
      <c r="F724" s="1" t="s">
        <v>2757</v>
      </c>
      <c r="G724" s="1" t="s">
        <v>2774</v>
      </c>
      <c r="H724" s="2" t="s">
        <v>2786</v>
      </c>
      <c r="I724" s="1" t="s">
        <v>2900</v>
      </c>
      <c r="J724" s="1" t="s">
        <v>2787</v>
      </c>
      <c r="K724" s="1" t="s">
        <v>2788</v>
      </c>
      <c r="L724" s="1">
        <v>0</v>
      </c>
      <c r="M724" s="1">
        <v>1</v>
      </c>
      <c r="N724" s="1">
        <v>0</v>
      </c>
      <c r="O724" s="1">
        <v>0</v>
      </c>
      <c r="P724" s="1">
        <v>0</v>
      </c>
      <c r="Q724" s="1">
        <v>1</v>
      </c>
      <c r="R724" s="1">
        <v>0</v>
      </c>
      <c r="S724" s="1">
        <v>0</v>
      </c>
      <c r="T724" s="1">
        <f t="shared" si="23"/>
        <v>2</v>
      </c>
      <c r="U724" s="3" t="s">
        <v>91</v>
      </c>
      <c r="V724" s="3">
        <v>500</v>
      </c>
      <c r="W724" s="3" t="s">
        <v>68</v>
      </c>
      <c r="X724" s="3">
        <v>40.5</v>
      </c>
      <c r="Y724" s="3" t="s">
        <v>69</v>
      </c>
      <c r="Z724" s="3" t="s">
        <v>136</v>
      </c>
      <c r="AA724" s="3" t="s">
        <v>105</v>
      </c>
      <c r="AB724" s="3" t="s">
        <v>105</v>
      </c>
      <c r="AC724" s="3" t="s">
        <v>266</v>
      </c>
      <c r="AD724" s="3" t="s">
        <v>74</v>
      </c>
      <c r="AE724" s="3">
        <v>0</v>
      </c>
      <c r="AF724" s="4"/>
      <c r="AG724" s="1" t="s">
        <v>188</v>
      </c>
      <c r="AH724" s="3">
        <v>1</v>
      </c>
      <c r="AI724" s="1">
        <v>1</v>
      </c>
      <c r="AJ724" s="3">
        <v>0</v>
      </c>
      <c r="AK724" s="1">
        <v>0</v>
      </c>
      <c r="AL724" s="5">
        <v>0</v>
      </c>
      <c r="AM724" s="1">
        <v>0</v>
      </c>
      <c r="AN724" s="1">
        <v>0</v>
      </c>
      <c r="AO724" s="1">
        <v>1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5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1</v>
      </c>
      <c r="BD724" s="1">
        <v>0</v>
      </c>
      <c r="BE724" s="1">
        <v>1</v>
      </c>
      <c r="BF724" s="1">
        <v>0</v>
      </c>
      <c r="BG724" s="1">
        <v>0</v>
      </c>
      <c r="BH724" s="1">
        <v>0</v>
      </c>
      <c r="BI724" s="1">
        <v>1</v>
      </c>
      <c r="BJ724" s="1">
        <v>0</v>
      </c>
      <c r="BK724" s="1">
        <v>1</v>
      </c>
      <c r="BL724" s="1">
        <v>1</v>
      </c>
      <c r="BM724" s="1">
        <v>1</v>
      </c>
      <c r="BN724" s="5">
        <f t="shared" si="24"/>
        <v>6</v>
      </c>
      <c r="BO724" s="1">
        <v>0</v>
      </c>
      <c r="BR724" s="1">
        <v>0</v>
      </c>
      <c r="BS724" s="4" t="s">
        <v>2789</v>
      </c>
    </row>
    <row r="725" spans="1:74" x14ac:dyDescent="0.25">
      <c r="A725" s="3" t="s">
        <v>66</v>
      </c>
      <c r="B725" s="1" t="s">
        <v>94</v>
      </c>
      <c r="C725" s="1" t="s">
        <v>59</v>
      </c>
      <c r="D725" s="1" t="s">
        <v>77</v>
      </c>
      <c r="E725" s="1" t="s">
        <v>2862</v>
      </c>
      <c r="F725" s="1" t="s">
        <v>2757</v>
      </c>
      <c r="G725" s="1" t="s">
        <v>2774</v>
      </c>
      <c r="H725" s="2" t="s">
        <v>2790</v>
      </c>
      <c r="I725" s="1" t="s">
        <v>2901</v>
      </c>
      <c r="J725" s="1" t="s">
        <v>2791</v>
      </c>
      <c r="K725" s="1" t="s">
        <v>2792</v>
      </c>
      <c r="L725" s="1">
        <v>1</v>
      </c>
      <c r="M725" s="1">
        <v>1</v>
      </c>
      <c r="N725" s="1">
        <v>1</v>
      </c>
      <c r="O725" s="1">
        <v>1</v>
      </c>
      <c r="P725" s="1">
        <v>1</v>
      </c>
      <c r="Q725" s="1">
        <v>1</v>
      </c>
      <c r="R725" s="1">
        <v>1</v>
      </c>
      <c r="S725" s="1">
        <v>0</v>
      </c>
      <c r="T725" s="1">
        <f t="shared" si="23"/>
        <v>7</v>
      </c>
      <c r="U725" s="3" t="s">
        <v>81</v>
      </c>
      <c r="V725" s="3">
        <v>70</v>
      </c>
      <c r="W725" s="3" t="s">
        <v>68</v>
      </c>
      <c r="X725" s="3">
        <v>30</v>
      </c>
      <c r="Y725" s="3" t="s">
        <v>69</v>
      </c>
      <c r="Z725" s="3" t="s">
        <v>222</v>
      </c>
      <c r="AA725" s="3" t="s">
        <v>105</v>
      </c>
      <c r="AB725" s="3" t="s">
        <v>105</v>
      </c>
      <c r="AC725" s="3" t="s">
        <v>266</v>
      </c>
      <c r="AD725" s="3" t="s">
        <v>74</v>
      </c>
      <c r="AE725" s="3">
        <v>0</v>
      </c>
      <c r="AF725" s="4"/>
      <c r="AG725" s="1" t="s">
        <v>188</v>
      </c>
      <c r="AH725" s="3">
        <v>1</v>
      </c>
      <c r="AI725" s="1">
        <v>0</v>
      </c>
      <c r="AJ725" s="3">
        <v>1</v>
      </c>
      <c r="AK725" s="1">
        <v>1</v>
      </c>
      <c r="AL725" s="5">
        <v>1</v>
      </c>
      <c r="AM725" s="1">
        <v>1</v>
      </c>
      <c r="AN725" s="1">
        <v>1</v>
      </c>
      <c r="AO725" s="1">
        <v>1</v>
      </c>
      <c r="AP725" s="1">
        <v>1</v>
      </c>
      <c r="AQ725" s="1">
        <v>0</v>
      </c>
      <c r="AR725" s="1">
        <v>1</v>
      </c>
      <c r="AS725" s="1">
        <v>0</v>
      </c>
      <c r="AT725" s="1">
        <v>1</v>
      </c>
      <c r="AU725" s="5">
        <v>1</v>
      </c>
      <c r="AV725" s="1">
        <v>1</v>
      </c>
      <c r="AW725" s="1">
        <v>1</v>
      </c>
      <c r="AX725" s="1">
        <v>1</v>
      </c>
      <c r="AY725" s="1">
        <v>1</v>
      </c>
      <c r="AZ725" s="1">
        <v>1</v>
      </c>
      <c r="BA725" s="1">
        <v>0</v>
      </c>
      <c r="BB725" s="1">
        <v>1</v>
      </c>
      <c r="BC725" s="1">
        <v>1</v>
      </c>
      <c r="BD725" s="1">
        <v>1</v>
      </c>
      <c r="BE725" s="1">
        <v>1</v>
      </c>
      <c r="BF725" s="1">
        <v>1</v>
      </c>
      <c r="BG725" s="1">
        <v>1</v>
      </c>
      <c r="BH725" s="1">
        <v>1</v>
      </c>
      <c r="BI725" s="1">
        <v>1</v>
      </c>
      <c r="BJ725" s="1">
        <v>1</v>
      </c>
      <c r="BK725" s="1">
        <v>1</v>
      </c>
      <c r="BL725" s="1">
        <v>0</v>
      </c>
      <c r="BM725" s="1">
        <v>0</v>
      </c>
      <c r="BN725" s="5">
        <f t="shared" si="24"/>
        <v>18</v>
      </c>
      <c r="BO725" s="1">
        <v>0</v>
      </c>
      <c r="BR725" s="1">
        <v>0</v>
      </c>
      <c r="BS725" s="4" t="s">
        <v>2793</v>
      </c>
      <c r="BT725" s="1" t="s">
        <v>76</v>
      </c>
      <c r="BV725" s="3"/>
    </row>
    <row r="726" spans="1:74" x14ac:dyDescent="0.25">
      <c r="A726" s="3" t="s">
        <v>100</v>
      </c>
      <c r="B726" s="1" t="s">
        <v>94</v>
      </c>
      <c r="C726" s="1" t="s">
        <v>59</v>
      </c>
      <c r="D726" s="1" t="s">
        <v>77</v>
      </c>
      <c r="E726" s="1" t="s">
        <v>2862</v>
      </c>
      <c r="F726" s="1" t="s">
        <v>2757</v>
      </c>
      <c r="G726" s="1" t="s">
        <v>2774</v>
      </c>
      <c r="H726" s="2" t="s">
        <v>2794</v>
      </c>
      <c r="I726" s="1" t="s">
        <v>709</v>
      </c>
      <c r="J726" s="1" t="s">
        <v>2795</v>
      </c>
      <c r="K726" s="1" t="s">
        <v>2796</v>
      </c>
      <c r="L726" s="1">
        <v>1</v>
      </c>
      <c r="M726" s="1">
        <v>1</v>
      </c>
      <c r="N726" s="1">
        <v>0</v>
      </c>
      <c r="O726" s="1">
        <v>1</v>
      </c>
      <c r="P726" s="1">
        <v>1</v>
      </c>
      <c r="Q726" s="1">
        <v>1</v>
      </c>
      <c r="R726" s="1">
        <v>1</v>
      </c>
      <c r="S726" s="1">
        <v>0</v>
      </c>
      <c r="T726" s="1">
        <f t="shared" si="23"/>
        <v>6</v>
      </c>
      <c r="U726" s="3" t="s">
        <v>67</v>
      </c>
      <c r="V726" s="3">
        <v>48</v>
      </c>
      <c r="W726" s="3" t="s">
        <v>68</v>
      </c>
      <c r="X726" s="3">
        <v>38.799999999999997</v>
      </c>
      <c r="Y726" s="3" t="s">
        <v>69</v>
      </c>
      <c r="Z726" s="3" t="s">
        <v>104</v>
      </c>
      <c r="AA726" s="3" t="s">
        <v>105</v>
      </c>
      <c r="AB726" s="3" t="s">
        <v>105</v>
      </c>
      <c r="AC726" s="3" t="s">
        <v>266</v>
      </c>
      <c r="AD726" s="3" t="s">
        <v>74</v>
      </c>
      <c r="AE726" s="3">
        <v>0</v>
      </c>
      <c r="AF726" s="4"/>
      <c r="AG726" s="1" t="s">
        <v>212</v>
      </c>
      <c r="AH726" s="3">
        <v>1</v>
      </c>
      <c r="AI726" s="1">
        <v>0</v>
      </c>
      <c r="AJ726" s="3">
        <v>0</v>
      </c>
      <c r="AK726" s="1">
        <v>0</v>
      </c>
      <c r="AL726" s="5">
        <v>1</v>
      </c>
      <c r="AM726" s="1">
        <v>1</v>
      </c>
      <c r="AN726" s="1">
        <v>1</v>
      </c>
      <c r="AO726" s="1">
        <v>1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5">
        <v>1</v>
      </c>
      <c r="AV726" s="1">
        <v>1</v>
      </c>
      <c r="AW726" s="1">
        <v>1</v>
      </c>
      <c r="AX726" s="1">
        <v>1</v>
      </c>
      <c r="AY726" s="1">
        <v>1</v>
      </c>
      <c r="AZ726" s="1">
        <v>1</v>
      </c>
      <c r="BA726" s="1">
        <v>0</v>
      </c>
      <c r="BB726" s="1">
        <v>0</v>
      </c>
      <c r="BC726" s="1">
        <v>1</v>
      </c>
      <c r="BD726" s="1">
        <v>1</v>
      </c>
      <c r="BE726" s="1">
        <v>1</v>
      </c>
      <c r="BF726" s="1">
        <v>1</v>
      </c>
      <c r="BG726" s="1">
        <v>1</v>
      </c>
      <c r="BH726" s="1">
        <v>0</v>
      </c>
      <c r="BI726" s="1">
        <v>1</v>
      </c>
      <c r="BJ726" s="1">
        <v>1</v>
      </c>
      <c r="BK726" s="1">
        <v>1</v>
      </c>
      <c r="BL726" s="1">
        <v>0</v>
      </c>
      <c r="BM726" s="1">
        <v>0</v>
      </c>
      <c r="BN726" s="5">
        <f t="shared" si="24"/>
        <v>14</v>
      </c>
      <c r="BO726" s="1">
        <v>0</v>
      </c>
      <c r="BR726" s="1">
        <v>0</v>
      </c>
      <c r="BS726" s="4" t="s">
        <v>2797</v>
      </c>
      <c r="BT726" s="1" t="s">
        <v>76</v>
      </c>
    </row>
    <row r="727" spans="1:74" x14ac:dyDescent="0.25">
      <c r="A727" s="3" t="s">
        <v>66</v>
      </c>
      <c r="B727" s="1" t="s">
        <v>94</v>
      </c>
      <c r="C727" s="1" t="s">
        <v>59</v>
      </c>
      <c r="D727" s="1" t="s">
        <v>77</v>
      </c>
      <c r="E727" s="1" t="s">
        <v>2862</v>
      </c>
      <c r="F727" s="1" t="s">
        <v>2757</v>
      </c>
      <c r="G727" s="1" t="s">
        <v>2774</v>
      </c>
      <c r="H727" s="2" t="s">
        <v>2798</v>
      </c>
      <c r="I727" s="1" t="s">
        <v>2799</v>
      </c>
      <c r="J727" s="1" t="s">
        <v>2800</v>
      </c>
      <c r="K727" s="1" t="s">
        <v>2801</v>
      </c>
      <c r="L727" s="1">
        <v>1</v>
      </c>
      <c r="M727" s="1">
        <v>1</v>
      </c>
      <c r="N727" s="1">
        <v>0</v>
      </c>
      <c r="O727" s="1">
        <v>1</v>
      </c>
      <c r="P727" s="1">
        <v>0</v>
      </c>
      <c r="Q727" s="1">
        <v>1</v>
      </c>
      <c r="R727" s="1">
        <v>0</v>
      </c>
      <c r="S727" s="1">
        <v>0</v>
      </c>
      <c r="T727" s="1">
        <f t="shared" si="23"/>
        <v>4</v>
      </c>
      <c r="U727" s="3" t="s">
        <v>81</v>
      </c>
      <c r="V727" s="3">
        <v>80</v>
      </c>
      <c r="W727" s="3" t="s">
        <v>102</v>
      </c>
      <c r="X727" s="3">
        <v>12</v>
      </c>
      <c r="Y727" s="3" t="s">
        <v>69</v>
      </c>
      <c r="Z727" s="3" t="s">
        <v>104</v>
      </c>
      <c r="AA727" s="3" t="s">
        <v>105</v>
      </c>
      <c r="AB727" s="3" t="s">
        <v>105</v>
      </c>
      <c r="AC727" s="3" t="s">
        <v>266</v>
      </c>
      <c r="AD727" s="3" t="s">
        <v>74</v>
      </c>
      <c r="AE727" s="3">
        <v>0</v>
      </c>
      <c r="AF727" s="4"/>
      <c r="AG727" s="1" t="s">
        <v>188</v>
      </c>
      <c r="AH727" s="3">
        <v>1</v>
      </c>
      <c r="AI727" s="1">
        <v>1</v>
      </c>
      <c r="AJ727" s="3">
        <v>0</v>
      </c>
      <c r="AK727" s="1">
        <v>0</v>
      </c>
      <c r="AL727" s="5">
        <v>0</v>
      </c>
      <c r="AM727" s="1">
        <v>1</v>
      </c>
      <c r="AN727" s="1">
        <v>1</v>
      </c>
      <c r="AO727" s="1">
        <v>1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1</v>
      </c>
      <c r="AW727" s="1">
        <v>1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1</v>
      </c>
      <c r="BE727" s="1">
        <v>0</v>
      </c>
      <c r="BF727" s="1">
        <v>0</v>
      </c>
      <c r="BG727" s="1">
        <v>1</v>
      </c>
      <c r="BH727" s="1">
        <v>1</v>
      </c>
      <c r="BI727" s="1">
        <v>1</v>
      </c>
      <c r="BJ727" s="1">
        <v>0</v>
      </c>
      <c r="BK727" s="1">
        <v>1</v>
      </c>
      <c r="BL727" s="1">
        <v>1</v>
      </c>
      <c r="BM727" s="1">
        <v>1</v>
      </c>
      <c r="BN727" s="5">
        <f t="shared" si="24"/>
        <v>9</v>
      </c>
      <c r="BO727" s="1">
        <v>0</v>
      </c>
      <c r="BR727" s="1">
        <v>0</v>
      </c>
      <c r="BS727" s="4" t="s">
        <v>3153</v>
      </c>
    </row>
    <row r="728" spans="1:74" x14ac:dyDescent="0.25">
      <c r="A728" s="3" t="s">
        <v>100</v>
      </c>
      <c r="B728" s="1" t="s">
        <v>94</v>
      </c>
      <c r="C728" s="1" t="s">
        <v>94</v>
      </c>
      <c r="D728" s="1" t="s">
        <v>148</v>
      </c>
      <c r="E728" s="1" t="s">
        <v>2867</v>
      </c>
      <c r="F728" s="1" t="s">
        <v>2802</v>
      </c>
      <c r="G728" s="1" t="s">
        <v>2803</v>
      </c>
      <c r="H728" s="2" t="s">
        <v>2804</v>
      </c>
      <c r="I728" s="1" t="s">
        <v>269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1</v>
      </c>
      <c r="T728" s="1">
        <f t="shared" si="23"/>
        <v>1</v>
      </c>
      <c r="U728" s="3" t="s">
        <v>91</v>
      </c>
      <c r="V728" s="3">
        <v>1100</v>
      </c>
      <c r="W728" s="3" t="s">
        <v>131</v>
      </c>
      <c r="X728" s="3">
        <v>193</v>
      </c>
      <c r="Y728" s="3" t="s">
        <v>119</v>
      </c>
      <c r="Z728" s="3" t="s">
        <v>136</v>
      </c>
      <c r="AA728" s="3" t="s">
        <v>120</v>
      </c>
      <c r="AB728" s="3" t="s">
        <v>120</v>
      </c>
      <c r="AC728" s="3" t="s">
        <v>146</v>
      </c>
      <c r="AD728" s="3" t="s">
        <v>74</v>
      </c>
      <c r="AE728" s="3">
        <v>0</v>
      </c>
      <c r="AF728" s="4" t="s">
        <v>152</v>
      </c>
      <c r="AG728" s="20" t="s">
        <v>1031</v>
      </c>
      <c r="AH728" s="3">
        <v>0</v>
      </c>
      <c r="AI728" s="1">
        <v>1</v>
      </c>
      <c r="AJ728" s="3">
        <v>0</v>
      </c>
      <c r="AK728" s="1">
        <v>0</v>
      </c>
      <c r="AL728" s="5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3">
        <v>0</v>
      </c>
      <c r="BJ728" s="1">
        <v>0</v>
      </c>
      <c r="BK728" s="1">
        <v>0</v>
      </c>
      <c r="BL728" s="1">
        <v>0</v>
      </c>
      <c r="BM728" s="1">
        <v>1</v>
      </c>
      <c r="BN728" s="5">
        <f t="shared" si="24"/>
        <v>1</v>
      </c>
      <c r="BO728" s="1">
        <v>0</v>
      </c>
      <c r="BR728" s="1">
        <v>0</v>
      </c>
      <c r="BS728" s="4">
        <v>71</v>
      </c>
      <c r="BV728" s="1" t="s">
        <v>277</v>
      </c>
    </row>
    <row r="729" spans="1:74" x14ac:dyDescent="0.25">
      <c r="A729" s="3" t="s">
        <v>100</v>
      </c>
      <c r="B729" s="1" t="s">
        <v>94</v>
      </c>
      <c r="C729" s="1" t="s">
        <v>94</v>
      </c>
      <c r="D729" s="1" t="s">
        <v>148</v>
      </c>
      <c r="E729" s="1" t="s">
        <v>2867</v>
      </c>
      <c r="F729" s="1" t="s">
        <v>2802</v>
      </c>
      <c r="G729" s="1" t="s">
        <v>2805</v>
      </c>
      <c r="H729" s="2" t="s">
        <v>2806</v>
      </c>
      <c r="I729" s="1" t="s">
        <v>575</v>
      </c>
      <c r="L729" s="1">
        <v>1</v>
      </c>
      <c r="M729" s="1">
        <v>0</v>
      </c>
      <c r="N729" s="1">
        <v>1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f t="shared" si="23"/>
        <v>2</v>
      </c>
      <c r="U729" s="3" t="s">
        <v>91</v>
      </c>
      <c r="V729" s="3">
        <v>800</v>
      </c>
      <c r="W729" s="3" t="s">
        <v>131</v>
      </c>
      <c r="X729" s="3">
        <v>150</v>
      </c>
      <c r="Y729" s="3" t="s">
        <v>119</v>
      </c>
      <c r="Z729" s="3" t="s">
        <v>104</v>
      </c>
      <c r="AA729" s="3" t="s">
        <v>105</v>
      </c>
      <c r="AB729" s="3" t="s">
        <v>105</v>
      </c>
      <c r="AC729" s="3" t="s">
        <v>146</v>
      </c>
      <c r="AD729" s="3" t="s">
        <v>74</v>
      </c>
      <c r="AE729" s="3">
        <v>0</v>
      </c>
      <c r="AF729" s="4" t="s">
        <v>619</v>
      </c>
      <c r="AG729" s="20" t="s">
        <v>3160</v>
      </c>
      <c r="AH729" s="3">
        <v>1</v>
      </c>
      <c r="AI729" s="1">
        <v>1</v>
      </c>
      <c r="AJ729" s="3">
        <v>0</v>
      </c>
      <c r="AK729" s="1">
        <v>1</v>
      </c>
      <c r="AL729" s="5">
        <v>0</v>
      </c>
      <c r="AM729" s="1">
        <v>0</v>
      </c>
      <c r="AN729" s="1">
        <v>0</v>
      </c>
      <c r="AO729" s="1">
        <v>1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1</v>
      </c>
      <c r="BB729" s="1">
        <v>0</v>
      </c>
      <c r="BC729" s="1">
        <v>1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1</v>
      </c>
      <c r="BL729" s="1">
        <v>1</v>
      </c>
      <c r="BM729" s="1">
        <v>1</v>
      </c>
      <c r="BN729" s="5">
        <f t="shared" si="24"/>
        <v>5</v>
      </c>
      <c r="BO729" s="1">
        <v>0</v>
      </c>
      <c r="BR729" s="1">
        <v>0</v>
      </c>
      <c r="BS729" s="4">
        <v>70</v>
      </c>
    </row>
    <row r="730" spans="1:74" x14ac:dyDescent="0.25">
      <c r="A730" s="3" t="s">
        <v>118</v>
      </c>
      <c r="B730" s="1" t="s">
        <v>94</v>
      </c>
      <c r="C730" s="1" t="s">
        <v>94</v>
      </c>
      <c r="D730" s="1" t="s">
        <v>77</v>
      </c>
      <c r="E730" s="1" t="s">
        <v>2851</v>
      </c>
      <c r="F730" s="1" t="s">
        <v>2807</v>
      </c>
      <c r="G730" s="1" t="s">
        <v>2808</v>
      </c>
      <c r="H730" s="2" t="s">
        <v>2809</v>
      </c>
      <c r="I730" s="1" t="s">
        <v>2902</v>
      </c>
      <c r="J730" s="1" t="s">
        <v>2810</v>
      </c>
      <c r="K730" s="1" t="s">
        <v>2811</v>
      </c>
      <c r="L730" s="1">
        <v>1</v>
      </c>
      <c r="M730" s="1">
        <v>1</v>
      </c>
      <c r="N730" s="1">
        <v>0</v>
      </c>
      <c r="O730" s="1">
        <v>0</v>
      </c>
      <c r="P730" s="1">
        <v>0</v>
      </c>
      <c r="Q730" s="1">
        <v>1</v>
      </c>
      <c r="R730" s="1">
        <v>1</v>
      </c>
      <c r="S730" s="1">
        <v>0</v>
      </c>
      <c r="T730" s="1">
        <f t="shared" si="23"/>
        <v>4</v>
      </c>
      <c r="U730" s="3" t="s">
        <v>91</v>
      </c>
      <c r="V730" s="3">
        <v>400</v>
      </c>
      <c r="W730" s="3" t="s">
        <v>131</v>
      </c>
      <c r="X730" s="3">
        <v>234</v>
      </c>
      <c r="Y730" s="3" t="s">
        <v>119</v>
      </c>
      <c r="Z730" s="3" t="s">
        <v>136</v>
      </c>
      <c r="AA730" s="3" t="s">
        <v>120</v>
      </c>
      <c r="AB730" s="3" t="s">
        <v>120</v>
      </c>
      <c r="AC730" s="3" t="s">
        <v>73</v>
      </c>
      <c r="AD730" s="3" t="s">
        <v>74</v>
      </c>
      <c r="AE730" s="3">
        <v>1</v>
      </c>
      <c r="AF730" s="4"/>
      <c r="AG730" s="1" t="s">
        <v>188</v>
      </c>
      <c r="AH730" s="3">
        <v>1</v>
      </c>
      <c r="AI730" s="1">
        <v>1</v>
      </c>
      <c r="AJ730" s="3">
        <v>0</v>
      </c>
      <c r="AK730" s="1">
        <v>0</v>
      </c>
      <c r="AL730" s="5">
        <v>1</v>
      </c>
      <c r="AM730" s="1">
        <v>1</v>
      </c>
      <c r="AN730" s="1">
        <v>1</v>
      </c>
      <c r="AO730" s="1">
        <v>1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1</v>
      </c>
      <c r="AV730" s="1">
        <v>0</v>
      </c>
      <c r="AW730" s="1">
        <v>1</v>
      </c>
      <c r="AX730" s="1">
        <v>1</v>
      </c>
      <c r="AY730" s="1">
        <v>1</v>
      </c>
      <c r="AZ730" s="1">
        <v>1</v>
      </c>
      <c r="BA730" s="1">
        <v>0</v>
      </c>
      <c r="BB730" s="1">
        <v>0</v>
      </c>
      <c r="BC730" s="1">
        <v>1</v>
      </c>
      <c r="BD730" s="1">
        <v>1</v>
      </c>
      <c r="BE730" s="1">
        <v>1</v>
      </c>
      <c r="BF730" s="1">
        <v>1</v>
      </c>
      <c r="BG730" s="1">
        <v>1</v>
      </c>
      <c r="BH730" s="1">
        <v>0</v>
      </c>
      <c r="BI730" s="1">
        <v>1</v>
      </c>
      <c r="BJ730" s="1">
        <v>0</v>
      </c>
      <c r="BK730" s="1">
        <v>1</v>
      </c>
      <c r="BL730" s="1">
        <v>1</v>
      </c>
      <c r="BM730" s="1">
        <v>1</v>
      </c>
      <c r="BN730" s="5">
        <f t="shared" si="24"/>
        <v>14</v>
      </c>
      <c r="BO730" s="1">
        <v>0</v>
      </c>
      <c r="BR730" s="1">
        <v>0</v>
      </c>
      <c r="BS730" s="4" t="s">
        <v>2812</v>
      </c>
      <c r="BT730" s="1" t="s">
        <v>76</v>
      </c>
    </row>
    <row r="731" spans="1:74" x14ac:dyDescent="0.25">
      <c r="A731" s="3" t="s">
        <v>100</v>
      </c>
      <c r="B731" s="1" t="s">
        <v>94</v>
      </c>
      <c r="C731" s="1" t="s">
        <v>94</v>
      </c>
      <c r="D731" s="1" t="s">
        <v>77</v>
      </c>
      <c r="E731" s="1" t="s">
        <v>2854</v>
      </c>
      <c r="F731" s="3" t="s">
        <v>2813</v>
      </c>
      <c r="G731" s="3" t="s">
        <v>2814</v>
      </c>
      <c r="H731" s="2" t="s">
        <v>2815</v>
      </c>
      <c r="I731" s="3" t="s">
        <v>2816</v>
      </c>
      <c r="J731" s="3"/>
      <c r="K731" s="3" t="s">
        <v>2817</v>
      </c>
      <c r="L731" s="3">
        <v>0</v>
      </c>
      <c r="M731" s="3">
        <v>0</v>
      </c>
      <c r="N731" s="3">
        <v>1</v>
      </c>
      <c r="O731" s="3">
        <v>0</v>
      </c>
      <c r="P731" s="3">
        <v>0</v>
      </c>
      <c r="Q731" s="3">
        <v>1</v>
      </c>
      <c r="R731" s="3">
        <v>0</v>
      </c>
      <c r="S731" s="3">
        <v>0</v>
      </c>
      <c r="T731" s="1">
        <f t="shared" si="23"/>
        <v>2</v>
      </c>
      <c r="U731" s="3" t="s">
        <v>91</v>
      </c>
      <c r="V731" s="3">
        <v>200</v>
      </c>
      <c r="W731" s="3" t="s">
        <v>102</v>
      </c>
      <c r="X731" s="3">
        <v>22</v>
      </c>
      <c r="Y731" s="3" t="s">
        <v>69</v>
      </c>
      <c r="Z731" s="3" t="s">
        <v>229</v>
      </c>
      <c r="AA731" s="3" t="s">
        <v>120</v>
      </c>
      <c r="AB731" s="3" t="s">
        <v>120</v>
      </c>
      <c r="AC731" s="3" t="s">
        <v>73</v>
      </c>
      <c r="AD731" s="3" t="s">
        <v>74</v>
      </c>
      <c r="AE731" s="3">
        <v>0</v>
      </c>
      <c r="AF731" s="4"/>
      <c r="AG731" s="1" t="s">
        <v>188</v>
      </c>
      <c r="AH731" s="3">
        <v>0</v>
      </c>
      <c r="AI731" s="1">
        <v>1</v>
      </c>
      <c r="AJ731" s="3">
        <v>0</v>
      </c>
      <c r="AK731" s="1">
        <v>0</v>
      </c>
      <c r="AL731" s="5">
        <v>0</v>
      </c>
      <c r="AM731" s="1">
        <v>0</v>
      </c>
      <c r="AN731" s="1">
        <v>0</v>
      </c>
      <c r="AO731" s="1">
        <v>0</v>
      </c>
      <c r="AP731" s="1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0</v>
      </c>
      <c r="AW731" s="3">
        <v>0</v>
      </c>
      <c r="AX731" s="3">
        <v>0</v>
      </c>
      <c r="AY731" s="3">
        <v>0</v>
      </c>
      <c r="AZ731" s="3">
        <v>0</v>
      </c>
      <c r="BA731" s="3">
        <v>0</v>
      </c>
      <c r="BB731" s="3">
        <v>0</v>
      </c>
      <c r="BC731" s="1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1</v>
      </c>
      <c r="BN731" s="5">
        <f t="shared" si="24"/>
        <v>1</v>
      </c>
      <c r="BO731" s="3">
        <v>0</v>
      </c>
      <c r="BP731" s="3">
        <v>0</v>
      </c>
      <c r="BQ731" s="3"/>
      <c r="BR731" s="3">
        <v>0</v>
      </c>
      <c r="BS731" s="3">
        <v>72</v>
      </c>
      <c r="BT731" s="3"/>
      <c r="BU731" s="3"/>
    </row>
    <row r="732" spans="1:74" x14ac:dyDescent="0.25">
      <c r="A732" s="3" t="s">
        <v>100</v>
      </c>
      <c r="B732" s="1" t="s">
        <v>94</v>
      </c>
      <c r="C732" s="1" t="s">
        <v>94</v>
      </c>
      <c r="D732" s="1" t="s">
        <v>77</v>
      </c>
      <c r="E732" s="1" t="s">
        <v>2854</v>
      </c>
      <c r="F732" s="1" t="s">
        <v>2813</v>
      </c>
      <c r="G732" s="1" t="s">
        <v>2814</v>
      </c>
      <c r="H732" s="2" t="s">
        <v>2818</v>
      </c>
      <c r="I732" s="1" t="s">
        <v>2903</v>
      </c>
      <c r="J732" s="1" t="s">
        <v>2819</v>
      </c>
      <c r="K732" s="1" t="s">
        <v>2820</v>
      </c>
      <c r="L732" s="1">
        <v>0</v>
      </c>
      <c r="M732" s="1">
        <v>1</v>
      </c>
      <c r="N732" s="1">
        <v>1</v>
      </c>
      <c r="O732" s="1">
        <v>0</v>
      </c>
      <c r="P732" s="1">
        <v>1</v>
      </c>
      <c r="Q732" s="1">
        <v>1</v>
      </c>
      <c r="R732" s="1">
        <v>1</v>
      </c>
      <c r="S732" s="1">
        <v>0</v>
      </c>
      <c r="T732" s="1">
        <f t="shared" si="23"/>
        <v>5</v>
      </c>
      <c r="U732" s="3" t="s">
        <v>91</v>
      </c>
      <c r="V732" s="3">
        <v>190</v>
      </c>
      <c r="W732" s="3" t="s">
        <v>68</v>
      </c>
      <c r="X732" s="3">
        <v>40</v>
      </c>
      <c r="Y732" s="3" t="s">
        <v>69</v>
      </c>
      <c r="Z732" s="3" t="s">
        <v>104</v>
      </c>
      <c r="AA732" s="3" t="s">
        <v>105</v>
      </c>
      <c r="AB732" s="3" t="s">
        <v>105</v>
      </c>
      <c r="AC732" s="3" t="s">
        <v>73</v>
      </c>
      <c r="AD732" s="3" t="s">
        <v>74</v>
      </c>
      <c r="AE732" s="3">
        <v>0</v>
      </c>
      <c r="AF732" s="4"/>
      <c r="AG732" s="1"/>
      <c r="AH732" s="3">
        <v>1</v>
      </c>
      <c r="AI732" s="1">
        <v>1</v>
      </c>
      <c r="AJ732" s="3">
        <v>0</v>
      </c>
      <c r="AK732" s="1">
        <v>0</v>
      </c>
      <c r="AL732" s="5">
        <v>1</v>
      </c>
      <c r="AM732" s="1">
        <v>1</v>
      </c>
      <c r="AN732" s="1">
        <v>1</v>
      </c>
      <c r="AO732" s="1">
        <v>1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5">
        <v>1</v>
      </c>
      <c r="AV732" s="1">
        <v>0</v>
      </c>
      <c r="AW732" s="1">
        <v>1</v>
      </c>
      <c r="AX732" s="1">
        <v>1</v>
      </c>
      <c r="AY732" s="1">
        <v>1</v>
      </c>
      <c r="AZ732" s="1">
        <v>1</v>
      </c>
      <c r="BA732" s="1">
        <v>0</v>
      </c>
      <c r="BB732" s="1">
        <v>0</v>
      </c>
      <c r="BC732" s="1">
        <v>1</v>
      </c>
      <c r="BD732" s="1">
        <v>1</v>
      </c>
      <c r="BE732" s="1">
        <v>1</v>
      </c>
      <c r="BF732" s="1">
        <v>1</v>
      </c>
      <c r="BG732" s="1">
        <v>1</v>
      </c>
      <c r="BH732" s="1">
        <v>0</v>
      </c>
      <c r="BI732" s="1">
        <v>1</v>
      </c>
      <c r="BJ732" s="1">
        <v>1</v>
      </c>
      <c r="BK732" s="1">
        <v>1</v>
      </c>
      <c r="BL732" s="1">
        <v>1</v>
      </c>
      <c r="BM732" s="1">
        <v>1</v>
      </c>
      <c r="BN732" s="5">
        <f t="shared" si="24"/>
        <v>15</v>
      </c>
      <c r="BO732" s="1">
        <v>0</v>
      </c>
      <c r="BR732" s="1">
        <v>0</v>
      </c>
      <c r="BS732" s="4" t="s">
        <v>2821</v>
      </c>
      <c r="BT732" s="1" t="s">
        <v>76</v>
      </c>
    </row>
    <row r="733" spans="1:74" x14ac:dyDescent="0.25">
      <c r="A733" s="3" t="s">
        <v>66</v>
      </c>
      <c r="B733" s="1" t="s">
        <v>94</v>
      </c>
      <c r="C733" s="1" t="s">
        <v>59</v>
      </c>
      <c r="D733" s="1" t="s">
        <v>77</v>
      </c>
      <c r="E733" s="1" t="s">
        <v>2851</v>
      </c>
      <c r="F733" s="1" t="s">
        <v>2822</v>
      </c>
      <c r="G733" s="1" t="s">
        <v>2823</v>
      </c>
      <c r="H733" s="2" t="s">
        <v>2824</v>
      </c>
      <c r="I733" s="1" t="s">
        <v>2825</v>
      </c>
      <c r="K733" s="1" t="s">
        <v>2826</v>
      </c>
      <c r="L733" s="1">
        <v>1</v>
      </c>
      <c r="M733" s="1">
        <v>1</v>
      </c>
      <c r="N733" s="1">
        <v>0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f t="shared" si="23"/>
        <v>3</v>
      </c>
      <c r="U733" s="3" t="s">
        <v>101</v>
      </c>
      <c r="V733" s="3">
        <v>45</v>
      </c>
      <c r="W733" s="3" t="s">
        <v>203</v>
      </c>
      <c r="X733" s="3">
        <v>4</v>
      </c>
      <c r="Y733" s="3" t="s">
        <v>103</v>
      </c>
      <c r="Z733" s="3" t="s">
        <v>421</v>
      </c>
      <c r="AA733" s="3" t="s">
        <v>105</v>
      </c>
      <c r="AB733" s="3" t="s">
        <v>105</v>
      </c>
      <c r="AC733" s="3" t="s">
        <v>362</v>
      </c>
      <c r="AD733" s="3" t="s">
        <v>74</v>
      </c>
      <c r="AE733" s="3">
        <v>0</v>
      </c>
      <c r="AF733" s="4"/>
      <c r="AG733" s="1" t="s">
        <v>188</v>
      </c>
      <c r="AH733" s="3">
        <v>1</v>
      </c>
      <c r="AI733" s="1">
        <v>0</v>
      </c>
      <c r="AJ733" s="3">
        <v>1</v>
      </c>
      <c r="AK733" s="1">
        <v>1</v>
      </c>
      <c r="AL733" s="5">
        <v>1</v>
      </c>
      <c r="AM733" s="1">
        <v>1</v>
      </c>
      <c r="AN733" s="1">
        <v>1</v>
      </c>
      <c r="AO733" s="1">
        <v>1</v>
      </c>
      <c r="AP733" s="1">
        <v>1</v>
      </c>
      <c r="AQ733" s="1">
        <v>1</v>
      </c>
      <c r="AR733" s="1">
        <v>1</v>
      </c>
      <c r="AS733" s="1">
        <v>0</v>
      </c>
      <c r="AT733" s="1">
        <v>1</v>
      </c>
      <c r="AU733" s="5">
        <v>1</v>
      </c>
      <c r="AV733" s="1">
        <v>0</v>
      </c>
      <c r="AW733" s="1">
        <v>1</v>
      </c>
      <c r="AX733" s="1">
        <v>1</v>
      </c>
      <c r="AY733" s="1">
        <v>1</v>
      </c>
      <c r="AZ733" s="1">
        <v>1</v>
      </c>
      <c r="BA733" s="1">
        <v>1</v>
      </c>
      <c r="BB733" s="1">
        <v>1</v>
      </c>
      <c r="BC733" s="1">
        <v>1</v>
      </c>
      <c r="BD733" s="1">
        <v>1</v>
      </c>
      <c r="BE733" s="1">
        <v>1</v>
      </c>
      <c r="BF733" s="1">
        <v>1</v>
      </c>
      <c r="BG733" s="1">
        <v>1</v>
      </c>
      <c r="BH733" s="1">
        <v>1</v>
      </c>
      <c r="BI733" s="1">
        <v>1</v>
      </c>
      <c r="BJ733" s="1">
        <v>0</v>
      </c>
      <c r="BK733" s="1">
        <v>0</v>
      </c>
      <c r="BL733" s="1">
        <v>0</v>
      </c>
      <c r="BM733" s="1">
        <v>0</v>
      </c>
      <c r="BN733" s="5">
        <f t="shared" si="24"/>
        <v>17</v>
      </c>
      <c r="BO733" s="1">
        <v>0</v>
      </c>
      <c r="BR733" s="1">
        <v>0</v>
      </c>
      <c r="BS733" s="4" t="s">
        <v>2827</v>
      </c>
      <c r="BT733" s="1" t="s">
        <v>76</v>
      </c>
    </row>
    <row r="734" spans="1:74" x14ac:dyDescent="0.25">
      <c r="A734" s="3" t="s">
        <v>66</v>
      </c>
      <c r="B734" s="1" t="s">
        <v>94</v>
      </c>
      <c r="C734" s="1" t="s">
        <v>59</v>
      </c>
      <c r="D734" s="1" t="s">
        <v>77</v>
      </c>
      <c r="E734" s="1" t="s">
        <v>2851</v>
      </c>
      <c r="F734" s="1" t="s">
        <v>2822</v>
      </c>
      <c r="G734" s="1" t="s">
        <v>2823</v>
      </c>
      <c r="H734" s="2" t="s">
        <v>2828</v>
      </c>
      <c r="I734" s="1" t="s">
        <v>2904</v>
      </c>
      <c r="L734" s="1">
        <v>0</v>
      </c>
      <c r="M734" s="1">
        <v>1</v>
      </c>
      <c r="N734" s="1">
        <v>0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f t="shared" si="23"/>
        <v>2</v>
      </c>
      <c r="U734" s="3" t="s">
        <v>81</v>
      </c>
      <c r="V734" s="3">
        <v>55</v>
      </c>
      <c r="W734" s="3" t="s">
        <v>203</v>
      </c>
      <c r="X734" s="3">
        <v>3</v>
      </c>
      <c r="Y734" s="3" t="s">
        <v>103</v>
      </c>
      <c r="Z734" s="3" t="s">
        <v>360</v>
      </c>
      <c r="AA734" s="3" t="s">
        <v>105</v>
      </c>
      <c r="AB734" s="3" t="s">
        <v>105</v>
      </c>
      <c r="AC734" s="3" t="s">
        <v>362</v>
      </c>
      <c r="AD734" s="3" t="s">
        <v>74</v>
      </c>
      <c r="AE734" s="3">
        <v>0</v>
      </c>
      <c r="AF734" s="4"/>
      <c r="AG734" s="1" t="s">
        <v>152</v>
      </c>
      <c r="AH734" s="3">
        <v>1</v>
      </c>
      <c r="AI734" s="1">
        <v>0</v>
      </c>
      <c r="AJ734" s="3">
        <v>1</v>
      </c>
      <c r="AK734" s="1">
        <v>0</v>
      </c>
      <c r="AL734" s="5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1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5">
        <f t="shared" ref="BN734:BN740" si="25">SUM(AQ734:BM734)</f>
        <v>1</v>
      </c>
      <c r="BO734" s="1">
        <v>1</v>
      </c>
      <c r="BP734" s="1">
        <v>1</v>
      </c>
      <c r="BR734" s="1">
        <v>0</v>
      </c>
      <c r="BS734" s="4" t="s">
        <v>2829</v>
      </c>
    </row>
    <row r="735" spans="1:74" x14ac:dyDescent="0.25">
      <c r="A735" s="3" t="s">
        <v>100</v>
      </c>
      <c r="B735" s="1" t="s">
        <v>94</v>
      </c>
      <c r="C735" s="1" t="s">
        <v>59</v>
      </c>
      <c r="D735" s="1" t="s">
        <v>77</v>
      </c>
      <c r="E735" s="1" t="s">
        <v>2851</v>
      </c>
      <c r="F735" s="1" t="s">
        <v>2822</v>
      </c>
      <c r="G735" s="1" t="s">
        <v>2830</v>
      </c>
      <c r="H735" s="2" t="s">
        <v>2831</v>
      </c>
      <c r="I735" s="1" t="s">
        <v>2832</v>
      </c>
      <c r="L735" s="1">
        <v>0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f t="shared" si="23"/>
        <v>1</v>
      </c>
      <c r="U735" s="3" t="s">
        <v>67</v>
      </c>
      <c r="V735" s="3">
        <v>30</v>
      </c>
      <c r="W735" s="3" t="s">
        <v>203</v>
      </c>
      <c r="X735" s="3">
        <v>5</v>
      </c>
      <c r="Y735" s="3" t="s">
        <v>103</v>
      </c>
      <c r="Z735" s="3" t="s">
        <v>229</v>
      </c>
      <c r="AA735" s="3" t="s">
        <v>105</v>
      </c>
      <c r="AB735" s="3" t="s">
        <v>105</v>
      </c>
      <c r="AC735" s="3" t="s">
        <v>362</v>
      </c>
      <c r="AD735" s="3" t="s">
        <v>74</v>
      </c>
      <c r="AE735" s="3">
        <v>0</v>
      </c>
      <c r="AF735" s="4"/>
      <c r="AG735" s="1"/>
      <c r="AH735" s="3">
        <v>0</v>
      </c>
      <c r="AI735" s="1">
        <v>1</v>
      </c>
      <c r="AJ735" s="3">
        <v>0</v>
      </c>
      <c r="AK735" s="1">
        <v>0</v>
      </c>
      <c r="AL735" s="5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1</v>
      </c>
      <c r="BN735" s="5">
        <f t="shared" si="25"/>
        <v>1</v>
      </c>
      <c r="BO735" s="1">
        <v>0</v>
      </c>
      <c r="BP735" s="3">
        <v>1</v>
      </c>
      <c r="BQ735" s="3"/>
      <c r="BR735" s="1">
        <v>0</v>
      </c>
      <c r="BS735" s="4">
        <v>71</v>
      </c>
    </row>
    <row r="736" spans="1:74" x14ac:dyDescent="0.25">
      <c r="A736" s="3" t="s">
        <v>100</v>
      </c>
      <c r="B736" s="1" t="s">
        <v>94</v>
      </c>
      <c r="C736" s="1" t="s">
        <v>94</v>
      </c>
      <c r="D736" s="1" t="s">
        <v>77</v>
      </c>
      <c r="E736" s="1" t="s">
        <v>2851</v>
      </c>
      <c r="F736" s="1" t="s">
        <v>2833</v>
      </c>
      <c r="G736" s="1" t="s">
        <v>2834</v>
      </c>
      <c r="H736" s="2" t="s">
        <v>3112</v>
      </c>
      <c r="I736" s="1" t="s">
        <v>398</v>
      </c>
      <c r="L736" s="1">
        <v>0</v>
      </c>
      <c r="M736" s="1">
        <v>1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f t="shared" si="23"/>
        <v>1</v>
      </c>
      <c r="U736" s="3" t="s">
        <v>81</v>
      </c>
      <c r="V736" s="3">
        <v>100</v>
      </c>
      <c r="W736" s="3" t="s">
        <v>68</v>
      </c>
      <c r="X736" s="3">
        <v>44</v>
      </c>
      <c r="Y736" s="3" t="s">
        <v>69</v>
      </c>
      <c r="Z736" s="3" t="s">
        <v>104</v>
      </c>
      <c r="AA736" s="3" t="s">
        <v>120</v>
      </c>
      <c r="AB736" s="3" t="s">
        <v>120</v>
      </c>
      <c r="AC736" s="3" t="s">
        <v>362</v>
      </c>
      <c r="AD736" s="3" t="s">
        <v>74</v>
      </c>
      <c r="AE736" s="3">
        <v>0</v>
      </c>
      <c r="AF736" s="4"/>
      <c r="AG736" s="1" t="s">
        <v>188</v>
      </c>
      <c r="AH736" s="3">
        <v>1</v>
      </c>
      <c r="AI736" s="1">
        <v>0</v>
      </c>
      <c r="AJ736" s="3">
        <v>0</v>
      </c>
      <c r="AK736" s="1">
        <v>0</v>
      </c>
      <c r="AL736" s="5">
        <v>1</v>
      </c>
      <c r="AM736" s="1">
        <v>1</v>
      </c>
      <c r="AN736" s="1">
        <v>0</v>
      </c>
      <c r="AO736" s="1">
        <v>1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5">
        <v>1</v>
      </c>
      <c r="AV736" s="1">
        <v>0</v>
      </c>
      <c r="AW736" s="1">
        <v>1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1</v>
      </c>
      <c r="BD736" s="1">
        <v>0</v>
      </c>
      <c r="BE736" s="1">
        <v>1</v>
      </c>
      <c r="BF736" s="1">
        <v>0</v>
      </c>
      <c r="BG736" s="1">
        <v>1</v>
      </c>
      <c r="BH736" s="1">
        <v>0</v>
      </c>
      <c r="BI736" s="1">
        <v>1</v>
      </c>
      <c r="BJ736" s="1">
        <v>0</v>
      </c>
      <c r="BK736" s="1">
        <v>0</v>
      </c>
      <c r="BL736" s="1">
        <v>0</v>
      </c>
      <c r="BM736" s="1">
        <v>0</v>
      </c>
      <c r="BN736" s="5">
        <f t="shared" si="25"/>
        <v>6</v>
      </c>
      <c r="BO736" s="1">
        <v>0</v>
      </c>
      <c r="BR736" s="1">
        <v>0</v>
      </c>
      <c r="BS736" s="4">
        <v>18</v>
      </c>
      <c r="BT736" s="1" t="s">
        <v>114</v>
      </c>
      <c r="BV736" s="1" t="s">
        <v>2835</v>
      </c>
    </row>
    <row r="737" spans="1:74" x14ac:dyDescent="0.25">
      <c r="A737" s="3" t="s">
        <v>100</v>
      </c>
      <c r="B737" s="1" t="s">
        <v>94</v>
      </c>
      <c r="C737" s="1" t="s">
        <v>94</v>
      </c>
      <c r="D737" s="1" t="s">
        <v>148</v>
      </c>
      <c r="E737" s="1" t="s">
        <v>2872</v>
      </c>
      <c r="F737" s="1" t="s">
        <v>2836</v>
      </c>
      <c r="G737" s="1" t="s">
        <v>2837</v>
      </c>
      <c r="H737" s="2" t="s">
        <v>2838</v>
      </c>
      <c r="I737" s="1" t="s">
        <v>2839</v>
      </c>
      <c r="K737" s="1" t="s">
        <v>2840</v>
      </c>
      <c r="L737" s="1">
        <v>0</v>
      </c>
      <c r="M737" s="1">
        <v>1</v>
      </c>
      <c r="N737" s="1">
        <v>0</v>
      </c>
      <c r="O737" s="1">
        <v>0</v>
      </c>
      <c r="P737" s="1">
        <v>0</v>
      </c>
      <c r="Q737" s="1">
        <v>0</v>
      </c>
      <c r="R737" s="1">
        <v>1</v>
      </c>
      <c r="S737" s="1">
        <v>0</v>
      </c>
      <c r="T737" s="1">
        <f>SUM(L737:S737)</f>
        <v>2</v>
      </c>
      <c r="U737" s="3" t="s">
        <v>101</v>
      </c>
      <c r="V737" s="3">
        <v>22</v>
      </c>
      <c r="W737" s="3" t="s">
        <v>102</v>
      </c>
      <c r="X737" s="3">
        <v>11.8</v>
      </c>
      <c r="Y737" s="3" t="s">
        <v>69</v>
      </c>
      <c r="Z737" s="3" t="s">
        <v>104</v>
      </c>
      <c r="AA737" s="3" t="s">
        <v>105</v>
      </c>
      <c r="AB737" s="3" t="s">
        <v>106</v>
      </c>
      <c r="AC737" s="3" t="s">
        <v>146</v>
      </c>
      <c r="AD737" s="3" t="s">
        <v>74</v>
      </c>
      <c r="AE737" s="3">
        <v>0</v>
      </c>
      <c r="AF737" s="4" t="s">
        <v>188</v>
      </c>
      <c r="AG737" s="1" t="s">
        <v>212</v>
      </c>
      <c r="AH737" s="3">
        <v>1</v>
      </c>
      <c r="AI737" s="1">
        <v>0</v>
      </c>
      <c r="AJ737" s="3">
        <v>0</v>
      </c>
      <c r="AK737" s="1">
        <v>0</v>
      </c>
      <c r="AL737" s="5">
        <v>1</v>
      </c>
      <c r="AM737" s="1">
        <v>1</v>
      </c>
      <c r="AN737" s="1">
        <v>1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5">
        <v>1</v>
      </c>
      <c r="AV737" s="1">
        <v>0</v>
      </c>
      <c r="AW737" s="1">
        <v>1</v>
      </c>
      <c r="AX737" s="1">
        <v>0</v>
      </c>
      <c r="AY737" s="1">
        <v>1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5">
        <f t="shared" si="25"/>
        <v>3</v>
      </c>
      <c r="BO737" s="1">
        <v>1</v>
      </c>
      <c r="BP737" s="1">
        <v>1</v>
      </c>
      <c r="BQ737" s="1" t="s">
        <v>3208</v>
      </c>
      <c r="BR737" s="1">
        <v>0</v>
      </c>
      <c r="BT737" s="1" t="s">
        <v>108</v>
      </c>
      <c r="BV737" s="1" t="s">
        <v>277</v>
      </c>
    </row>
    <row r="738" spans="1:74" x14ac:dyDescent="0.25">
      <c r="A738" s="3" t="s">
        <v>100</v>
      </c>
      <c r="B738" s="1" t="s">
        <v>94</v>
      </c>
      <c r="C738" s="1" t="s">
        <v>94</v>
      </c>
      <c r="D738" s="1" t="s">
        <v>77</v>
      </c>
      <c r="E738" s="1" t="s">
        <v>2872</v>
      </c>
      <c r="F738" s="1" t="s">
        <v>2836</v>
      </c>
      <c r="G738" s="1" t="s">
        <v>2837</v>
      </c>
      <c r="H738" s="2" t="s">
        <v>2841</v>
      </c>
      <c r="I738" s="1" t="s">
        <v>2842</v>
      </c>
      <c r="L738" s="1">
        <v>0</v>
      </c>
      <c r="M738" s="1">
        <v>1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f>SUM(L738:S738)</f>
        <v>1</v>
      </c>
      <c r="U738" s="3" t="s">
        <v>91</v>
      </c>
      <c r="V738" s="3">
        <v>247</v>
      </c>
      <c r="W738" s="3" t="s">
        <v>102</v>
      </c>
      <c r="X738" s="3">
        <v>25</v>
      </c>
      <c r="Y738" s="3" t="s">
        <v>103</v>
      </c>
      <c r="Z738" s="3" t="s">
        <v>104</v>
      </c>
      <c r="AA738" s="3" t="s">
        <v>105</v>
      </c>
      <c r="AB738" s="3" t="s">
        <v>105</v>
      </c>
      <c r="AC738" s="3" t="s">
        <v>146</v>
      </c>
      <c r="AD738" s="3" t="s">
        <v>74</v>
      </c>
      <c r="AE738" s="3">
        <v>0</v>
      </c>
      <c r="AF738" s="4" t="s">
        <v>619</v>
      </c>
      <c r="AG738" s="1"/>
      <c r="AH738" s="3">
        <v>1</v>
      </c>
      <c r="AI738" s="1">
        <v>0</v>
      </c>
      <c r="AJ738" s="3">
        <v>0</v>
      </c>
      <c r="AK738" s="1">
        <v>0</v>
      </c>
      <c r="AL738" s="5">
        <v>1</v>
      </c>
      <c r="AM738" s="1">
        <v>1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5">
        <v>1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5">
        <f t="shared" si="25"/>
        <v>1</v>
      </c>
      <c r="BO738" s="1">
        <v>1</v>
      </c>
      <c r="BP738" s="1">
        <v>1</v>
      </c>
      <c r="BQ738" s="1" t="s">
        <v>3208</v>
      </c>
      <c r="BR738" s="1">
        <v>0</v>
      </c>
    </row>
    <row r="739" spans="1:74" x14ac:dyDescent="0.25">
      <c r="A739" s="3" t="s">
        <v>118</v>
      </c>
      <c r="B739" s="1" t="s">
        <v>94</v>
      </c>
      <c r="C739" s="1" t="s">
        <v>94</v>
      </c>
      <c r="D739" s="1" t="s">
        <v>77</v>
      </c>
      <c r="E739" s="1" t="s">
        <v>2851</v>
      </c>
      <c r="F739" s="1" t="s">
        <v>2843</v>
      </c>
      <c r="G739" s="1" t="s">
        <v>2844</v>
      </c>
      <c r="H739" s="2" t="s">
        <v>2845</v>
      </c>
      <c r="I739" s="1" t="s">
        <v>269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1</v>
      </c>
      <c r="T739" s="1">
        <f>SUM(L739:S739)</f>
        <v>1</v>
      </c>
      <c r="U739" s="3" t="s">
        <v>91</v>
      </c>
      <c r="V739" s="3">
        <v>800</v>
      </c>
      <c r="W739" s="3" t="s">
        <v>131</v>
      </c>
      <c r="X739" s="3">
        <v>455</v>
      </c>
      <c r="Y739" s="3" t="s">
        <v>119</v>
      </c>
      <c r="Z739" s="3" t="s">
        <v>136</v>
      </c>
      <c r="AA739" s="3" t="s">
        <v>120</v>
      </c>
      <c r="AB739" s="3" t="s">
        <v>120</v>
      </c>
      <c r="AC739" s="3" t="s">
        <v>73</v>
      </c>
      <c r="AD739" s="3" t="s">
        <v>74</v>
      </c>
      <c r="AE739" s="3">
        <v>1</v>
      </c>
      <c r="AF739" s="4" t="s">
        <v>188</v>
      </c>
      <c r="AG739" s="20" t="s">
        <v>619</v>
      </c>
      <c r="AH739" s="3">
        <v>1</v>
      </c>
      <c r="AI739" s="1">
        <v>1</v>
      </c>
      <c r="AJ739" s="3">
        <v>1</v>
      </c>
      <c r="AK739" s="1">
        <v>1</v>
      </c>
      <c r="AL739" s="5">
        <v>0</v>
      </c>
      <c r="AM739" s="1">
        <v>1</v>
      </c>
      <c r="AN739" s="1">
        <v>1</v>
      </c>
      <c r="AO739" s="1">
        <v>1</v>
      </c>
      <c r="AP739" s="1">
        <v>1</v>
      </c>
      <c r="AQ739" s="1">
        <v>0</v>
      </c>
      <c r="AR739" s="1">
        <v>1</v>
      </c>
      <c r="AS739" s="1">
        <v>1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1</v>
      </c>
      <c r="BA739" s="1">
        <v>1</v>
      </c>
      <c r="BB739" s="1">
        <v>1</v>
      </c>
      <c r="BC739" s="1">
        <v>1</v>
      </c>
      <c r="BD739" s="1">
        <v>1</v>
      </c>
      <c r="BE739" s="1">
        <v>0</v>
      </c>
      <c r="BF739" s="1">
        <v>0</v>
      </c>
      <c r="BG739" s="1">
        <v>0</v>
      </c>
      <c r="BH739" s="1">
        <v>0</v>
      </c>
      <c r="BI739" s="1">
        <v>1</v>
      </c>
      <c r="BJ739" s="1">
        <v>0</v>
      </c>
      <c r="BK739" s="1">
        <v>1</v>
      </c>
      <c r="BL739" s="1">
        <v>1</v>
      </c>
      <c r="BM739" s="1">
        <v>1</v>
      </c>
      <c r="BN739" s="5">
        <f t="shared" si="25"/>
        <v>11</v>
      </c>
      <c r="BO739" s="1">
        <v>0</v>
      </c>
      <c r="BR739" s="1">
        <v>0</v>
      </c>
      <c r="BS739" s="4" t="s">
        <v>656</v>
      </c>
    </row>
    <row r="740" spans="1:74" x14ac:dyDescent="0.25">
      <c r="A740" s="3" t="s">
        <v>100</v>
      </c>
      <c r="B740" s="1" t="s">
        <v>94</v>
      </c>
      <c r="C740" s="1" t="s">
        <v>94</v>
      </c>
      <c r="D740" s="1" t="s">
        <v>77</v>
      </c>
      <c r="E740" s="1" t="s">
        <v>2888</v>
      </c>
      <c r="F740" s="1" t="s">
        <v>2846</v>
      </c>
      <c r="G740" s="1" t="s">
        <v>2847</v>
      </c>
      <c r="H740" s="2" t="s">
        <v>2848</v>
      </c>
      <c r="I740" s="1" t="s">
        <v>2849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1">
        <v>0</v>
      </c>
      <c r="T740" s="1">
        <f>SUM(L740:S740)</f>
        <v>1</v>
      </c>
      <c r="U740" s="3" t="s">
        <v>91</v>
      </c>
      <c r="V740" s="3">
        <v>700</v>
      </c>
      <c r="W740" s="3" t="s">
        <v>102</v>
      </c>
      <c r="X740" s="3">
        <v>12</v>
      </c>
      <c r="Y740" s="3" t="s">
        <v>69</v>
      </c>
      <c r="Z740" s="3" t="s">
        <v>136</v>
      </c>
      <c r="AA740" s="3" t="s">
        <v>120</v>
      </c>
      <c r="AB740" s="3" t="s">
        <v>120</v>
      </c>
      <c r="AC740" s="3" t="s">
        <v>73</v>
      </c>
      <c r="AD740" s="3" t="s">
        <v>74</v>
      </c>
      <c r="AE740" s="3">
        <v>0</v>
      </c>
      <c r="AF740" s="4"/>
      <c r="AG740" s="1" t="s">
        <v>188</v>
      </c>
      <c r="AH740" s="3">
        <v>1</v>
      </c>
      <c r="AI740" s="1">
        <v>0</v>
      </c>
      <c r="AJ740" s="3">
        <v>0</v>
      </c>
      <c r="AK740" s="1">
        <v>1</v>
      </c>
      <c r="AL740" s="5">
        <v>0</v>
      </c>
      <c r="AM740" s="1">
        <v>0</v>
      </c>
      <c r="AN740" s="1">
        <v>0</v>
      </c>
      <c r="AO740" s="1">
        <v>1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1</v>
      </c>
      <c r="BB740" s="1">
        <v>0</v>
      </c>
      <c r="BC740" s="1">
        <v>1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5">
        <f t="shared" si="25"/>
        <v>2</v>
      </c>
      <c r="BO740" s="1">
        <v>0</v>
      </c>
      <c r="BR740" s="1">
        <v>0</v>
      </c>
      <c r="BS740" s="4">
        <v>70</v>
      </c>
    </row>
    <row r="741" spans="1:74" x14ac:dyDescent="0.25">
      <c r="A741" s="3"/>
      <c r="U741" s="3"/>
      <c r="V741" s="3"/>
      <c r="W741" s="3"/>
      <c r="X741" s="3"/>
      <c r="Y741" s="3"/>
      <c r="Z741" s="3"/>
      <c r="AA741" s="3"/>
      <c r="AB741" s="3"/>
      <c r="AD741" s="3"/>
      <c r="AE741" s="3"/>
      <c r="AF741" s="3"/>
      <c r="AG741" s="3"/>
      <c r="AH741" s="3"/>
      <c r="AJ741" s="3"/>
      <c r="AL741" s="1"/>
      <c r="AU741" s="1"/>
      <c r="BS741" s="1"/>
    </row>
    <row r="742" spans="1:74" x14ac:dyDescent="0.25">
      <c r="A742" s="3"/>
      <c r="U742" s="3"/>
      <c r="V742" s="3"/>
      <c r="W742" s="3"/>
      <c r="X742" s="3"/>
      <c r="Y742" s="3"/>
      <c r="Z742" s="3"/>
      <c r="AA742" s="3"/>
      <c r="AB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S742" s="1"/>
    </row>
    <row r="743" spans="1:74" x14ac:dyDescent="0.25">
      <c r="A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J743" s="3"/>
      <c r="AL743" s="1"/>
      <c r="AU743" s="1"/>
      <c r="BN743" s="1"/>
      <c r="BS743" s="1"/>
    </row>
    <row r="744" spans="1:74" x14ac:dyDescent="0.25">
      <c r="A744" s="3"/>
      <c r="U744" s="3"/>
      <c r="V744" s="3"/>
      <c r="W744" s="3"/>
      <c r="X744" s="3"/>
      <c r="Y744" s="3"/>
      <c r="Z744" s="3"/>
      <c r="AA744" s="3"/>
      <c r="AC744" s="3"/>
      <c r="AD744" s="3"/>
      <c r="AE744" s="3"/>
      <c r="AF744" s="3"/>
      <c r="AG744" s="3"/>
      <c r="AH744" s="3"/>
      <c r="AJ744" s="3"/>
      <c r="AL744" s="1"/>
      <c r="AU744" s="1"/>
      <c r="BN744" s="1"/>
      <c r="BS744" s="1"/>
    </row>
    <row r="745" spans="1:74" x14ac:dyDescent="0.25">
      <c r="A745" s="3"/>
      <c r="U745" s="3"/>
      <c r="V745" s="3"/>
      <c r="W745" s="3"/>
      <c r="X745" s="3"/>
      <c r="Y745" s="3"/>
      <c r="Z745" s="3"/>
      <c r="AA745" s="3"/>
      <c r="AC745" s="3"/>
      <c r="AD745" s="3"/>
      <c r="AE745" s="3"/>
      <c r="AF745" s="3"/>
      <c r="AG745" s="3"/>
      <c r="AH745" s="3"/>
      <c r="AJ745" s="3"/>
      <c r="AL745" s="1"/>
      <c r="AU745" s="1"/>
      <c r="BN745" s="1"/>
      <c r="BS745" s="1"/>
    </row>
    <row r="746" spans="1:74" ht="16" x14ac:dyDescent="0.2">
      <c r="A746" s="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J746" s="3"/>
      <c r="AK746" s="5"/>
      <c r="AO746" s="5"/>
      <c r="AP746" s="3"/>
      <c r="AZ746" s="5"/>
      <c r="BN746" s="1"/>
      <c r="BS746" s="1"/>
      <c r="BT746" s="5"/>
      <c r="BV746" s="5"/>
    </row>
    <row r="747" spans="1:74" ht="16" x14ac:dyDescent="0.2">
      <c r="A747" s="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J747" s="3"/>
      <c r="AK747" s="5"/>
      <c r="AO747" s="5"/>
      <c r="AZ747" s="5"/>
      <c r="BN747" s="1"/>
      <c r="BS747" s="1"/>
      <c r="BT747" s="5"/>
      <c r="BV747" s="5"/>
    </row>
    <row r="748" spans="1:74" ht="16" x14ac:dyDescent="0.2">
      <c r="A748" s="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J748" s="3"/>
      <c r="AK748" s="5"/>
      <c r="AO748" s="5"/>
      <c r="AZ748" s="5"/>
      <c r="BN748" s="1"/>
      <c r="BS748" s="5"/>
      <c r="BV748" s="5"/>
    </row>
    <row r="749" spans="1:74" ht="16" x14ac:dyDescent="0.2">
      <c r="A749" s="3"/>
      <c r="B749" s="5"/>
      <c r="C749" s="5"/>
      <c r="D749" s="5"/>
      <c r="E749" s="5"/>
      <c r="F749" s="5"/>
      <c r="G749" s="5"/>
      <c r="H749" s="13">
        <f>110/405*100</f>
        <v>27.160493827160494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J749" s="3"/>
      <c r="AK749" s="5"/>
      <c r="AO749" s="5"/>
      <c r="AZ749" s="5"/>
      <c r="BN749" s="1"/>
      <c r="BS749" s="5"/>
      <c r="BV749" s="5"/>
    </row>
    <row r="750" spans="1:74" ht="16" x14ac:dyDescent="0.2">
      <c r="A750" s="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J750" s="3"/>
      <c r="AK750" s="5"/>
      <c r="AO750" s="5"/>
      <c r="AZ750" s="5"/>
      <c r="BN750" s="1"/>
      <c r="BS750" s="5"/>
      <c r="BV750" s="5"/>
    </row>
    <row r="751" spans="1:74" ht="16" x14ac:dyDescent="0.2">
      <c r="A751" s="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J751" s="3"/>
      <c r="AK751" s="5"/>
      <c r="AO751" s="5"/>
      <c r="AZ751" s="5"/>
      <c r="BN751" s="1"/>
      <c r="BS751" s="5"/>
      <c r="BV751" s="5"/>
    </row>
    <row r="752" spans="1:74" ht="16" x14ac:dyDescent="0.2">
      <c r="A752" s="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J752" s="3"/>
      <c r="AK752" s="5"/>
      <c r="AO752" s="5"/>
      <c r="AZ752" s="5"/>
      <c r="BN752" s="1"/>
      <c r="BS752" s="5"/>
      <c r="BV752" s="5"/>
    </row>
    <row r="753" spans="1:74" ht="16" x14ac:dyDescent="0.2">
      <c r="A753" s="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J753" s="3"/>
      <c r="AK753" s="5"/>
      <c r="AO753" s="5"/>
      <c r="AP753" s="5"/>
      <c r="AZ753" s="5"/>
      <c r="BN753" s="1"/>
      <c r="BS753" s="5"/>
      <c r="BV753" s="5"/>
    </row>
    <row r="754" spans="1:74" ht="16" x14ac:dyDescent="0.2">
      <c r="A754" s="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J754" s="3"/>
      <c r="AK754" s="5"/>
      <c r="AO754" s="5"/>
      <c r="AP754" s="5"/>
      <c r="AZ754" s="5"/>
      <c r="BN754" s="1"/>
      <c r="BS754" s="5"/>
      <c r="BV754" s="5"/>
    </row>
    <row r="755" spans="1:74" ht="16" x14ac:dyDescent="0.2">
      <c r="A755" s="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J755" s="3"/>
      <c r="AK755" s="5"/>
      <c r="AO755" s="5"/>
      <c r="AP755" s="5"/>
      <c r="AZ755" s="5"/>
      <c r="BN755" s="1"/>
      <c r="BS755" s="5"/>
      <c r="BV755" s="5"/>
    </row>
    <row r="756" spans="1:74" ht="16" x14ac:dyDescent="0.2">
      <c r="A756" s="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J756" s="3"/>
      <c r="AK756" s="5"/>
      <c r="AO756" s="5"/>
      <c r="AP756" s="5"/>
      <c r="AZ756" s="5"/>
      <c r="BN756" s="1"/>
      <c r="BS756" s="5"/>
      <c r="BV756" s="5"/>
    </row>
    <row r="757" spans="1:74" ht="16" x14ac:dyDescent="0.2">
      <c r="A757" s="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J757" s="3"/>
      <c r="AK757" s="5"/>
      <c r="AO757" s="5"/>
      <c r="AP757" s="5"/>
      <c r="AZ757" s="5"/>
      <c r="BN757" s="1"/>
      <c r="BS757" s="5"/>
      <c r="BV757" s="5"/>
    </row>
    <row r="758" spans="1:74" ht="16" x14ac:dyDescent="0.2">
      <c r="A758" s="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J758" s="3"/>
      <c r="AK758" s="5"/>
      <c r="AO758" s="5"/>
      <c r="AP758" s="5"/>
      <c r="AZ758" s="5"/>
      <c r="BN758" s="1"/>
      <c r="BS758" s="5"/>
      <c r="BV758" s="5"/>
    </row>
    <row r="759" spans="1:74" ht="16" x14ac:dyDescent="0.2">
      <c r="A759" s="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J759" s="3"/>
      <c r="AK759" s="5"/>
      <c r="AO759" s="5"/>
      <c r="AP759" s="5"/>
      <c r="AZ759" s="5"/>
      <c r="BN759" s="1"/>
      <c r="BS759" s="5"/>
      <c r="BV759" s="5"/>
    </row>
    <row r="760" spans="1:74" ht="16" x14ac:dyDescent="0.2">
      <c r="A760" s="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J760" s="3"/>
      <c r="AK760" s="5"/>
      <c r="AO760" s="5"/>
      <c r="AP760" s="5"/>
      <c r="AZ760" s="5"/>
      <c r="BN760" s="1"/>
      <c r="BS760" s="5"/>
      <c r="BV760" s="5"/>
    </row>
    <row r="761" spans="1:74" ht="16" x14ac:dyDescent="0.2">
      <c r="A761" s="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J761" s="3"/>
      <c r="AK761" s="5"/>
      <c r="AO761" s="5"/>
      <c r="AP761" s="5"/>
      <c r="AZ761" s="5"/>
      <c r="BN761" s="1"/>
      <c r="BS761" s="5"/>
      <c r="BV761" s="5"/>
    </row>
    <row r="762" spans="1:74" ht="16" x14ac:dyDescent="0.2">
      <c r="A762" s="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J762" s="3"/>
      <c r="AK762" s="5"/>
      <c r="AO762" s="5"/>
      <c r="AP762" s="5"/>
      <c r="AZ762" s="5"/>
      <c r="BN762" s="1"/>
      <c r="BS762" s="5"/>
      <c r="BT762" s="5"/>
      <c r="BV762" s="5"/>
    </row>
    <row r="763" spans="1:74" ht="16" x14ac:dyDescent="0.2">
      <c r="A763" s="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J763" s="3"/>
      <c r="AK763" s="5"/>
      <c r="AO763" s="5"/>
      <c r="AP763" s="5"/>
      <c r="AZ763" s="5"/>
      <c r="BN763" s="1"/>
      <c r="BS763" s="5"/>
      <c r="BT763" s="5"/>
      <c r="BV763" s="5"/>
    </row>
    <row r="764" spans="1:74" ht="16" x14ac:dyDescent="0.2">
      <c r="A764" s="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J764" s="3"/>
      <c r="AK764" s="5"/>
      <c r="AO764" s="5"/>
      <c r="AP764" s="5"/>
      <c r="AZ764" s="5"/>
      <c r="BN764" s="1"/>
      <c r="BS764" s="5"/>
      <c r="BT764" s="5"/>
      <c r="BV764" s="5"/>
    </row>
    <row r="765" spans="1:74" ht="16" x14ac:dyDescent="0.2">
      <c r="A765" s="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J765" s="3"/>
      <c r="AK765" s="5"/>
      <c r="AO765" s="5"/>
      <c r="AP765" s="5"/>
      <c r="AZ765" s="5"/>
      <c r="BN765" s="1"/>
      <c r="BS765" s="5"/>
      <c r="BT765" s="5"/>
      <c r="BV765" s="5"/>
    </row>
  </sheetData>
  <autoFilter ref="A1:BV740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7" workbookViewId="0">
      <selection activeCell="G100" sqref="G100"/>
    </sheetView>
  </sheetViews>
  <sheetFormatPr baseColWidth="10" defaultRowHeight="16" x14ac:dyDescent="0.2"/>
  <cols>
    <col min="4" max="4" width="139.6640625" customWidth="1"/>
    <col min="5" max="5" width="31.6640625" customWidth="1"/>
    <col min="6" max="6" width="19.83203125" customWidth="1"/>
  </cols>
  <sheetData>
    <row r="1" spans="1:8" x14ac:dyDescent="0.2">
      <c r="A1" s="14" t="s">
        <v>3278</v>
      </c>
      <c r="B1" t="s">
        <v>3279</v>
      </c>
      <c r="C1" t="s">
        <v>3280</v>
      </c>
      <c r="D1" t="s">
        <v>3281</v>
      </c>
      <c r="E1" t="s">
        <v>3282</v>
      </c>
      <c r="F1" t="s">
        <v>3283</v>
      </c>
      <c r="G1" t="s">
        <v>3284</v>
      </c>
      <c r="H1" t="s">
        <v>3285</v>
      </c>
    </row>
    <row r="2" spans="1:8" x14ac:dyDescent="0.2">
      <c r="A2" s="14">
        <v>1</v>
      </c>
      <c r="B2" t="s">
        <v>3286</v>
      </c>
      <c r="C2">
        <v>1914</v>
      </c>
      <c r="D2" t="s">
        <v>3287</v>
      </c>
      <c r="E2" t="s">
        <v>3288</v>
      </c>
      <c r="F2" t="s">
        <v>3289</v>
      </c>
      <c r="G2" t="s">
        <v>3290</v>
      </c>
      <c r="H2" t="s">
        <v>3291</v>
      </c>
    </row>
    <row r="3" spans="1:8" x14ac:dyDescent="0.2">
      <c r="A3" s="14">
        <v>2</v>
      </c>
      <c r="B3" t="s">
        <v>3292</v>
      </c>
      <c r="C3">
        <v>1919</v>
      </c>
      <c r="D3" t="s">
        <v>3293</v>
      </c>
      <c r="E3" t="s">
        <v>3294</v>
      </c>
      <c r="F3" t="s">
        <v>3295</v>
      </c>
      <c r="G3" t="s">
        <v>3290</v>
      </c>
      <c r="H3" t="s">
        <v>3291</v>
      </c>
    </row>
    <row r="4" spans="1:8" x14ac:dyDescent="0.2">
      <c r="A4" s="14">
        <v>3</v>
      </c>
      <c r="B4" t="s">
        <v>3296</v>
      </c>
      <c r="C4">
        <v>1950</v>
      </c>
      <c r="D4" t="s">
        <v>3297</v>
      </c>
      <c r="E4" t="s">
        <v>3298</v>
      </c>
      <c r="F4" t="s">
        <v>3299</v>
      </c>
      <c r="G4" t="s">
        <v>3290</v>
      </c>
      <c r="H4" t="s">
        <v>3291</v>
      </c>
    </row>
    <row r="5" spans="1:8" x14ac:dyDescent="0.2">
      <c r="A5" s="14">
        <v>4</v>
      </c>
      <c r="B5" t="s">
        <v>3300</v>
      </c>
      <c r="C5">
        <v>1977</v>
      </c>
      <c r="D5" t="s">
        <v>3301</v>
      </c>
      <c r="E5" t="s">
        <v>3302</v>
      </c>
      <c r="G5" t="s">
        <v>3303</v>
      </c>
      <c r="H5" t="s">
        <v>3303</v>
      </c>
    </row>
    <row r="6" spans="1:8" x14ac:dyDescent="0.2">
      <c r="A6" s="14">
        <v>5</v>
      </c>
      <c r="B6" t="s">
        <v>3304</v>
      </c>
      <c r="C6">
        <v>1978</v>
      </c>
      <c r="D6" t="s">
        <v>3305</v>
      </c>
      <c r="E6" t="s">
        <v>3302</v>
      </c>
      <c r="G6" t="s">
        <v>3303</v>
      </c>
      <c r="H6" t="s">
        <v>3303</v>
      </c>
    </row>
    <row r="7" spans="1:8" x14ac:dyDescent="0.2">
      <c r="A7" s="14">
        <v>6</v>
      </c>
      <c r="B7" t="s">
        <v>3306</v>
      </c>
      <c r="C7">
        <v>1980</v>
      </c>
      <c r="D7" t="s">
        <v>3307</v>
      </c>
      <c r="E7" t="s">
        <v>3302</v>
      </c>
      <c r="G7" t="s">
        <v>3303</v>
      </c>
      <c r="H7" t="s">
        <v>3303</v>
      </c>
    </row>
    <row r="8" spans="1:8" x14ac:dyDescent="0.2">
      <c r="A8" s="14">
        <v>7</v>
      </c>
      <c r="B8" t="s">
        <v>3308</v>
      </c>
      <c r="C8">
        <v>1980</v>
      </c>
      <c r="D8" t="s">
        <v>3309</v>
      </c>
      <c r="E8" t="s">
        <v>3302</v>
      </c>
      <c r="G8" t="s">
        <v>3303</v>
      </c>
      <c r="H8" t="s">
        <v>3303</v>
      </c>
    </row>
    <row r="9" spans="1:8" x14ac:dyDescent="0.2">
      <c r="A9" s="14">
        <v>8</v>
      </c>
      <c r="B9" t="s">
        <v>3308</v>
      </c>
      <c r="C9">
        <v>1985</v>
      </c>
      <c r="D9" t="s">
        <v>3310</v>
      </c>
      <c r="E9" t="s">
        <v>3302</v>
      </c>
      <c r="G9" t="s">
        <v>3303</v>
      </c>
      <c r="H9" t="s">
        <v>3303</v>
      </c>
    </row>
    <row r="10" spans="1:8" x14ac:dyDescent="0.2">
      <c r="A10" s="14">
        <v>9</v>
      </c>
      <c r="B10" t="s">
        <v>3311</v>
      </c>
      <c r="C10">
        <v>1991</v>
      </c>
      <c r="D10" t="s">
        <v>3312</v>
      </c>
      <c r="E10" t="s">
        <v>3313</v>
      </c>
      <c r="F10" t="s">
        <v>3314</v>
      </c>
      <c r="G10" t="s">
        <v>3315</v>
      </c>
      <c r="H10" t="s">
        <v>3316</v>
      </c>
    </row>
    <row r="11" spans="1:8" x14ac:dyDescent="0.2">
      <c r="A11" s="14">
        <v>10</v>
      </c>
      <c r="B11" t="s">
        <v>3317</v>
      </c>
      <c r="C11">
        <v>1995</v>
      </c>
      <c r="D11" t="s">
        <v>3318</v>
      </c>
      <c r="E11" t="s">
        <v>3319</v>
      </c>
      <c r="F11" t="s">
        <v>3320</v>
      </c>
      <c r="G11" t="s">
        <v>3321</v>
      </c>
      <c r="H11" t="s">
        <v>3322</v>
      </c>
    </row>
    <row r="12" spans="1:8" x14ac:dyDescent="0.2">
      <c r="A12" s="14">
        <v>11</v>
      </c>
      <c r="B12" t="s">
        <v>3323</v>
      </c>
      <c r="C12">
        <v>1995</v>
      </c>
      <c r="D12" t="s">
        <v>3324</v>
      </c>
      <c r="E12" t="s">
        <v>3325</v>
      </c>
      <c r="F12" t="s">
        <v>3326</v>
      </c>
      <c r="G12" t="s">
        <v>3327</v>
      </c>
      <c r="H12" t="s">
        <v>3291</v>
      </c>
    </row>
    <row r="13" spans="1:8" x14ac:dyDescent="0.2">
      <c r="A13" s="14">
        <v>12</v>
      </c>
      <c r="B13" t="s">
        <v>3328</v>
      </c>
      <c r="C13">
        <v>1997</v>
      </c>
      <c r="D13" t="s">
        <v>3329</v>
      </c>
      <c r="E13" t="s">
        <v>3330</v>
      </c>
      <c r="F13" t="s">
        <v>3331</v>
      </c>
      <c r="G13" t="s">
        <v>3332</v>
      </c>
      <c r="H13" t="s">
        <v>3291</v>
      </c>
    </row>
    <row r="14" spans="1:8" x14ac:dyDescent="0.2">
      <c r="A14" s="14">
        <v>13</v>
      </c>
      <c r="B14" t="s">
        <v>3333</v>
      </c>
      <c r="C14">
        <v>1997</v>
      </c>
      <c r="D14" t="s">
        <v>3334</v>
      </c>
      <c r="E14" t="s">
        <v>3335</v>
      </c>
      <c r="F14" t="s">
        <v>3336</v>
      </c>
      <c r="G14" t="s">
        <v>3337</v>
      </c>
      <c r="H14" t="s">
        <v>3291</v>
      </c>
    </row>
    <row r="15" spans="1:8" x14ac:dyDescent="0.2">
      <c r="A15" s="14">
        <v>14</v>
      </c>
      <c r="B15" t="s">
        <v>3338</v>
      </c>
      <c r="C15">
        <v>1997</v>
      </c>
      <c r="D15" t="s">
        <v>3339</v>
      </c>
      <c r="E15" t="s">
        <v>3340</v>
      </c>
      <c r="F15" t="s">
        <v>3341</v>
      </c>
      <c r="G15" t="s">
        <v>3342</v>
      </c>
      <c r="H15" t="s">
        <v>3322</v>
      </c>
    </row>
    <row r="16" spans="1:8" x14ac:dyDescent="0.2">
      <c r="A16" s="14">
        <v>15</v>
      </c>
      <c r="B16" t="s">
        <v>3343</v>
      </c>
      <c r="C16">
        <v>1998</v>
      </c>
      <c r="D16" t="s">
        <v>3344</v>
      </c>
      <c r="E16" t="s">
        <v>3345</v>
      </c>
      <c r="F16" t="s">
        <v>3346</v>
      </c>
      <c r="G16" t="s">
        <v>3342</v>
      </c>
      <c r="H16" t="s">
        <v>3322</v>
      </c>
    </row>
    <row r="17" spans="1:8" x14ac:dyDescent="0.2">
      <c r="A17" s="14">
        <v>16</v>
      </c>
      <c r="B17" t="s">
        <v>3347</v>
      </c>
      <c r="C17">
        <v>1999</v>
      </c>
      <c r="D17" t="s">
        <v>3348</v>
      </c>
      <c r="E17" t="s">
        <v>3349</v>
      </c>
      <c r="F17" t="s">
        <v>3350</v>
      </c>
      <c r="G17" t="s">
        <v>3303</v>
      </c>
      <c r="H17" t="s">
        <v>3303</v>
      </c>
    </row>
    <row r="18" spans="1:8" x14ac:dyDescent="0.2">
      <c r="A18" s="14">
        <v>17</v>
      </c>
      <c r="B18" t="s">
        <v>3351</v>
      </c>
      <c r="C18">
        <v>1999</v>
      </c>
      <c r="D18" t="s">
        <v>3352</v>
      </c>
      <c r="E18" t="s">
        <v>3353</v>
      </c>
      <c r="G18" t="s">
        <v>3303</v>
      </c>
      <c r="H18" t="s">
        <v>3303</v>
      </c>
    </row>
    <row r="19" spans="1:8" x14ac:dyDescent="0.2">
      <c r="A19" s="14">
        <v>18</v>
      </c>
      <c r="B19" t="s">
        <v>3354</v>
      </c>
      <c r="C19">
        <v>1999</v>
      </c>
      <c r="D19" t="s">
        <v>3355</v>
      </c>
      <c r="E19" t="s">
        <v>3356</v>
      </c>
      <c r="G19" t="s">
        <v>3303</v>
      </c>
      <c r="H19" t="s">
        <v>3303</v>
      </c>
    </row>
    <row r="20" spans="1:8" x14ac:dyDescent="0.2">
      <c r="A20" s="14">
        <v>19</v>
      </c>
      <c r="B20" t="s">
        <v>3357</v>
      </c>
      <c r="C20">
        <v>2000</v>
      </c>
      <c r="D20" t="s">
        <v>3358</v>
      </c>
      <c r="E20" t="s">
        <v>3302</v>
      </c>
      <c r="G20" t="s">
        <v>3303</v>
      </c>
      <c r="H20" t="s">
        <v>3303</v>
      </c>
    </row>
    <row r="21" spans="1:8" x14ac:dyDescent="0.2">
      <c r="A21" s="14">
        <v>20</v>
      </c>
      <c r="B21" t="s">
        <v>3359</v>
      </c>
      <c r="C21">
        <v>2000</v>
      </c>
      <c r="D21" t="s">
        <v>3360</v>
      </c>
      <c r="E21" t="s">
        <v>3361</v>
      </c>
      <c r="F21" t="s">
        <v>3362</v>
      </c>
      <c r="G21" t="s">
        <v>3363</v>
      </c>
      <c r="H21" t="s">
        <v>3322</v>
      </c>
    </row>
    <row r="22" spans="1:8" x14ac:dyDescent="0.2">
      <c r="A22" s="14">
        <v>21</v>
      </c>
      <c r="B22" t="s">
        <v>3364</v>
      </c>
      <c r="C22">
        <v>2001</v>
      </c>
      <c r="D22" t="s">
        <v>3365</v>
      </c>
      <c r="E22" t="s">
        <v>3366</v>
      </c>
      <c r="F22" t="s">
        <v>3367</v>
      </c>
      <c r="G22" t="s">
        <v>3368</v>
      </c>
      <c r="H22" t="s">
        <v>3316</v>
      </c>
    </row>
    <row r="23" spans="1:8" x14ac:dyDescent="0.2">
      <c r="A23" s="14">
        <v>22</v>
      </c>
      <c r="B23" t="s">
        <v>3369</v>
      </c>
      <c r="C23">
        <v>2001</v>
      </c>
      <c r="D23" t="s">
        <v>3370</v>
      </c>
      <c r="E23" t="s">
        <v>3371</v>
      </c>
      <c r="F23" t="s">
        <v>3372</v>
      </c>
      <c r="G23" t="s">
        <v>3373</v>
      </c>
      <c r="H23" t="s">
        <v>3322</v>
      </c>
    </row>
    <row r="24" spans="1:8" x14ac:dyDescent="0.2">
      <c r="A24" s="14">
        <v>23</v>
      </c>
      <c r="B24" t="s">
        <v>3374</v>
      </c>
      <c r="C24">
        <v>2001</v>
      </c>
      <c r="D24" t="s">
        <v>3375</v>
      </c>
      <c r="E24" t="s">
        <v>3376</v>
      </c>
      <c r="F24" t="s">
        <v>3377</v>
      </c>
      <c r="G24" t="s">
        <v>3290</v>
      </c>
      <c r="H24" t="s">
        <v>3291</v>
      </c>
    </row>
    <row r="25" spans="1:8" x14ac:dyDescent="0.2">
      <c r="A25" s="14">
        <v>24</v>
      </c>
      <c r="B25" t="s">
        <v>3378</v>
      </c>
      <c r="C25">
        <v>2001</v>
      </c>
      <c r="D25" t="s">
        <v>3379</v>
      </c>
      <c r="E25" t="s">
        <v>3380</v>
      </c>
      <c r="F25" t="s">
        <v>3381</v>
      </c>
      <c r="G25" t="s">
        <v>3382</v>
      </c>
      <c r="H25" t="s">
        <v>3291</v>
      </c>
    </row>
    <row r="26" spans="1:8" x14ac:dyDescent="0.2">
      <c r="A26" s="14">
        <v>25</v>
      </c>
      <c r="B26" t="s">
        <v>3383</v>
      </c>
      <c r="C26">
        <v>2003</v>
      </c>
      <c r="D26" t="s">
        <v>3384</v>
      </c>
      <c r="E26" t="s">
        <v>3385</v>
      </c>
      <c r="F26" t="s">
        <v>3386</v>
      </c>
      <c r="G26" t="s">
        <v>3337</v>
      </c>
      <c r="H26" t="s">
        <v>3291</v>
      </c>
    </row>
    <row r="27" spans="1:8" x14ac:dyDescent="0.2">
      <c r="A27" s="14">
        <v>26</v>
      </c>
      <c r="B27" s="15" t="s">
        <v>3387</v>
      </c>
      <c r="C27">
        <v>2003</v>
      </c>
      <c r="D27" t="s">
        <v>3388</v>
      </c>
      <c r="E27" t="s">
        <v>3389</v>
      </c>
      <c r="F27" t="s">
        <v>3390</v>
      </c>
      <c r="G27" t="s">
        <v>3391</v>
      </c>
      <c r="H27" t="s">
        <v>3322</v>
      </c>
    </row>
    <row r="28" spans="1:8" x14ac:dyDescent="0.2">
      <c r="A28" s="14">
        <v>27</v>
      </c>
      <c r="B28" t="s">
        <v>3392</v>
      </c>
      <c r="C28">
        <v>2004</v>
      </c>
      <c r="D28" t="s">
        <v>3393</v>
      </c>
      <c r="E28" t="s">
        <v>3394</v>
      </c>
      <c r="F28" t="s">
        <v>3395</v>
      </c>
      <c r="G28" t="s">
        <v>3396</v>
      </c>
      <c r="H28" t="s">
        <v>3397</v>
      </c>
    </row>
    <row r="29" spans="1:8" x14ac:dyDescent="0.2">
      <c r="A29" s="14">
        <v>28</v>
      </c>
      <c r="B29" t="s">
        <v>3398</v>
      </c>
      <c r="C29">
        <v>2005</v>
      </c>
      <c r="D29" t="s">
        <v>3399</v>
      </c>
      <c r="E29" t="s">
        <v>3400</v>
      </c>
      <c r="G29" t="s">
        <v>3396</v>
      </c>
      <c r="H29" t="s">
        <v>3397</v>
      </c>
    </row>
    <row r="30" spans="1:8" x14ac:dyDescent="0.2">
      <c r="A30" s="14">
        <v>29</v>
      </c>
      <c r="B30" t="s">
        <v>3401</v>
      </c>
      <c r="C30">
        <v>2005</v>
      </c>
      <c r="D30" t="s">
        <v>3402</v>
      </c>
      <c r="E30" t="s">
        <v>3403</v>
      </c>
      <c r="G30" t="s">
        <v>3404</v>
      </c>
      <c r="H30" t="s">
        <v>3322</v>
      </c>
    </row>
    <row r="31" spans="1:8" x14ac:dyDescent="0.2">
      <c r="A31" s="14">
        <v>30</v>
      </c>
      <c r="B31" t="s">
        <v>3405</v>
      </c>
      <c r="C31">
        <v>2005</v>
      </c>
      <c r="D31" t="s">
        <v>3406</v>
      </c>
      <c r="E31" t="s">
        <v>3407</v>
      </c>
      <c r="F31" t="s">
        <v>3408</v>
      </c>
      <c r="G31" t="s">
        <v>3337</v>
      </c>
      <c r="H31" t="s">
        <v>3291</v>
      </c>
    </row>
    <row r="32" spans="1:8" x14ac:dyDescent="0.2">
      <c r="A32" s="14">
        <v>31</v>
      </c>
      <c r="B32" t="s">
        <v>3409</v>
      </c>
      <c r="C32">
        <v>2005</v>
      </c>
      <c r="D32" t="s">
        <v>3410</v>
      </c>
      <c r="E32" t="s">
        <v>3411</v>
      </c>
      <c r="F32" t="s">
        <v>3412</v>
      </c>
      <c r="G32" t="s">
        <v>3413</v>
      </c>
      <c r="H32" t="s">
        <v>3322</v>
      </c>
    </row>
    <row r="33" spans="1:8" x14ac:dyDescent="0.2">
      <c r="A33" s="14">
        <v>32</v>
      </c>
      <c r="B33" t="s">
        <v>3414</v>
      </c>
      <c r="C33">
        <v>2006</v>
      </c>
      <c r="D33" t="s">
        <v>3415</v>
      </c>
      <c r="E33" t="s">
        <v>3416</v>
      </c>
      <c r="G33" t="s">
        <v>3417</v>
      </c>
      <c r="H33" t="s">
        <v>3291</v>
      </c>
    </row>
    <row r="34" spans="1:8" x14ac:dyDescent="0.2">
      <c r="A34" s="14">
        <v>33</v>
      </c>
      <c r="B34" t="s">
        <v>3418</v>
      </c>
      <c r="C34">
        <v>2007</v>
      </c>
      <c r="D34" t="s">
        <v>3419</v>
      </c>
      <c r="E34" t="s">
        <v>3420</v>
      </c>
      <c r="F34" t="s">
        <v>3421</v>
      </c>
      <c r="G34" t="s">
        <v>3315</v>
      </c>
      <c r="H34" t="s">
        <v>3316</v>
      </c>
    </row>
    <row r="35" spans="1:8" x14ac:dyDescent="0.2">
      <c r="A35" s="14">
        <v>34</v>
      </c>
      <c r="B35" t="s">
        <v>3422</v>
      </c>
      <c r="C35">
        <v>2007</v>
      </c>
      <c r="D35" t="s">
        <v>3423</v>
      </c>
      <c r="E35" t="s">
        <v>3424</v>
      </c>
      <c r="G35" t="s">
        <v>3303</v>
      </c>
      <c r="H35" t="s">
        <v>3303</v>
      </c>
    </row>
    <row r="36" spans="1:8" x14ac:dyDescent="0.2">
      <c r="A36" s="14">
        <v>35</v>
      </c>
      <c r="B36" t="s">
        <v>3364</v>
      </c>
      <c r="C36">
        <v>2007</v>
      </c>
      <c r="D36" t="s">
        <v>3425</v>
      </c>
      <c r="E36" t="s">
        <v>3426</v>
      </c>
      <c r="G36" t="s">
        <v>3368</v>
      </c>
      <c r="H36" t="s">
        <v>3316</v>
      </c>
    </row>
    <row r="37" spans="1:8" x14ac:dyDescent="0.2">
      <c r="A37" s="14">
        <v>36</v>
      </c>
      <c r="B37" t="s">
        <v>3427</v>
      </c>
      <c r="C37">
        <v>2007</v>
      </c>
      <c r="D37" t="s">
        <v>3428</v>
      </c>
      <c r="E37" t="s">
        <v>3429</v>
      </c>
      <c r="F37" t="s">
        <v>3430</v>
      </c>
      <c r="G37" t="s">
        <v>3368</v>
      </c>
      <c r="H37" t="s">
        <v>3316</v>
      </c>
    </row>
    <row r="38" spans="1:8" x14ac:dyDescent="0.2">
      <c r="A38" s="14">
        <v>37</v>
      </c>
      <c r="B38" t="s">
        <v>3431</v>
      </c>
      <c r="C38">
        <v>2007</v>
      </c>
      <c r="D38" t="s">
        <v>3432</v>
      </c>
      <c r="E38" t="s">
        <v>3433</v>
      </c>
      <c r="F38" t="s">
        <v>3434</v>
      </c>
      <c r="G38" t="s">
        <v>3342</v>
      </c>
      <c r="H38" t="s">
        <v>3322</v>
      </c>
    </row>
    <row r="39" spans="1:8" x14ac:dyDescent="0.2">
      <c r="A39" s="14">
        <v>38</v>
      </c>
      <c r="B39" t="s">
        <v>3435</v>
      </c>
      <c r="C39">
        <v>2008</v>
      </c>
      <c r="D39" t="s">
        <v>3436</v>
      </c>
      <c r="E39" t="s">
        <v>3437</v>
      </c>
      <c r="F39" t="s">
        <v>3438</v>
      </c>
      <c r="G39" t="s">
        <v>3404</v>
      </c>
      <c r="H39" t="s">
        <v>3322</v>
      </c>
    </row>
    <row r="40" spans="1:8" x14ac:dyDescent="0.2">
      <c r="A40" s="14">
        <v>39</v>
      </c>
      <c r="B40" t="s">
        <v>3439</v>
      </c>
      <c r="C40">
        <v>2008</v>
      </c>
      <c r="D40" t="s">
        <v>3440</v>
      </c>
      <c r="E40" t="s">
        <v>3441</v>
      </c>
      <c r="F40" t="s">
        <v>3442</v>
      </c>
      <c r="G40" t="s">
        <v>3368</v>
      </c>
      <c r="H40" t="s">
        <v>3316</v>
      </c>
    </row>
    <row r="41" spans="1:8" x14ac:dyDescent="0.2">
      <c r="A41" s="14">
        <v>40</v>
      </c>
      <c r="B41" t="s">
        <v>3443</v>
      </c>
      <c r="C41">
        <v>2008</v>
      </c>
      <c r="D41" t="s">
        <v>3444</v>
      </c>
      <c r="E41" t="s">
        <v>3445</v>
      </c>
      <c r="F41" t="s">
        <v>3446</v>
      </c>
      <c r="G41" t="s">
        <v>3391</v>
      </c>
      <c r="H41" t="s">
        <v>3322</v>
      </c>
    </row>
    <row r="42" spans="1:8" x14ac:dyDescent="0.2">
      <c r="A42" s="14">
        <v>41</v>
      </c>
      <c r="B42" t="s">
        <v>3447</v>
      </c>
      <c r="C42">
        <v>2008</v>
      </c>
      <c r="D42" t="s">
        <v>3448</v>
      </c>
      <c r="E42" t="s">
        <v>3433</v>
      </c>
      <c r="F42" t="s">
        <v>3449</v>
      </c>
      <c r="G42" t="s">
        <v>3450</v>
      </c>
      <c r="H42" t="s">
        <v>3316</v>
      </c>
    </row>
    <row r="43" spans="1:8" x14ac:dyDescent="0.2">
      <c r="A43" s="14">
        <v>42</v>
      </c>
      <c r="B43" t="s">
        <v>3418</v>
      </c>
      <c r="C43">
        <v>2008</v>
      </c>
      <c r="D43" t="s">
        <v>3451</v>
      </c>
      <c r="E43" t="s">
        <v>3452</v>
      </c>
      <c r="F43" t="s">
        <v>3453</v>
      </c>
      <c r="G43" t="s">
        <v>3303</v>
      </c>
      <c r="H43" t="s">
        <v>3303</v>
      </c>
    </row>
    <row r="44" spans="1:8" x14ac:dyDescent="0.2">
      <c r="A44" s="14">
        <v>43</v>
      </c>
      <c r="B44" t="s">
        <v>3454</v>
      </c>
      <c r="C44">
        <v>2009</v>
      </c>
      <c r="D44" t="s">
        <v>3455</v>
      </c>
      <c r="E44" t="s">
        <v>3433</v>
      </c>
      <c r="F44" t="s">
        <v>3456</v>
      </c>
      <c r="G44" t="s">
        <v>3290</v>
      </c>
      <c r="H44" t="s">
        <v>3291</v>
      </c>
    </row>
    <row r="45" spans="1:8" x14ac:dyDescent="0.2">
      <c r="A45" s="14">
        <v>44</v>
      </c>
      <c r="B45" t="s">
        <v>3457</v>
      </c>
      <c r="C45">
        <v>2009</v>
      </c>
      <c r="D45" t="s">
        <v>3458</v>
      </c>
      <c r="E45" t="s">
        <v>3459</v>
      </c>
      <c r="F45" t="s">
        <v>3460</v>
      </c>
      <c r="G45" t="s">
        <v>3461</v>
      </c>
      <c r="H45" t="s">
        <v>3397</v>
      </c>
    </row>
    <row r="46" spans="1:8" x14ac:dyDescent="0.2">
      <c r="A46" s="14">
        <v>45</v>
      </c>
      <c r="B46" t="s">
        <v>3462</v>
      </c>
      <c r="C46">
        <v>2009</v>
      </c>
      <c r="D46" t="s">
        <v>3463</v>
      </c>
      <c r="E46" t="s">
        <v>3464</v>
      </c>
      <c r="F46" t="s">
        <v>3465</v>
      </c>
      <c r="G46" t="s">
        <v>3396</v>
      </c>
      <c r="H46" t="s">
        <v>3397</v>
      </c>
    </row>
    <row r="47" spans="1:8" x14ac:dyDescent="0.2">
      <c r="A47" s="14">
        <v>46</v>
      </c>
      <c r="B47" t="s">
        <v>3466</v>
      </c>
      <c r="C47">
        <v>2009</v>
      </c>
      <c r="D47" t="s">
        <v>3467</v>
      </c>
      <c r="E47" t="s">
        <v>3468</v>
      </c>
      <c r="F47" t="s">
        <v>3469</v>
      </c>
      <c r="G47" t="s">
        <v>3470</v>
      </c>
      <c r="H47" t="s">
        <v>3316</v>
      </c>
    </row>
    <row r="48" spans="1:8" x14ac:dyDescent="0.2">
      <c r="A48" s="14">
        <v>47</v>
      </c>
      <c r="B48" t="s">
        <v>3471</v>
      </c>
      <c r="C48">
        <v>2009</v>
      </c>
      <c r="D48" t="s">
        <v>3472</v>
      </c>
      <c r="E48" t="s">
        <v>3464</v>
      </c>
      <c r="F48" t="s">
        <v>3473</v>
      </c>
      <c r="G48" t="s">
        <v>3396</v>
      </c>
      <c r="H48" t="s">
        <v>3397</v>
      </c>
    </row>
    <row r="49" spans="1:8" x14ac:dyDescent="0.2">
      <c r="A49" s="14">
        <v>48</v>
      </c>
      <c r="B49" t="s">
        <v>3474</v>
      </c>
      <c r="C49">
        <v>2010</v>
      </c>
      <c r="D49" t="s">
        <v>3475</v>
      </c>
      <c r="E49" t="s">
        <v>3476</v>
      </c>
      <c r="F49" t="s">
        <v>3477</v>
      </c>
      <c r="G49" t="s">
        <v>3315</v>
      </c>
      <c r="H49" t="s">
        <v>3316</v>
      </c>
    </row>
    <row r="50" spans="1:8" x14ac:dyDescent="0.2">
      <c r="A50" s="14">
        <v>49</v>
      </c>
      <c r="B50" t="s">
        <v>3474</v>
      </c>
      <c r="C50">
        <v>2010</v>
      </c>
      <c r="D50" t="s">
        <v>3478</v>
      </c>
      <c r="E50" t="s">
        <v>3479</v>
      </c>
      <c r="G50" t="s">
        <v>3315</v>
      </c>
      <c r="H50" t="s">
        <v>3316</v>
      </c>
    </row>
    <row r="51" spans="1:8" x14ac:dyDescent="0.2">
      <c r="A51" s="14">
        <v>50</v>
      </c>
      <c r="B51" t="s">
        <v>3480</v>
      </c>
      <c r="C51">
        <v>2010</v>
      </c>
      <c r="D51" t="s">
        <v>3481</v>
      </c>
      <c r="E51" t="s">
        <v>3429</v>
      </c>
      <c r="F51" t="s">
        <v>3482</v>
      </c>
      <c r="G51" t="s">
        <v>3404</v>
      </c>
      <c r="H51" t="s">
        <v>3322</v>
      </c>
    </row>
    <row r="52" spans="1:8" x14ac:dyDescent="0.2">
      <c r="A52" s="14">
        <v>51</v>
      </c>
      <c r="B52" t="s">
        <v>3483</v>
      </c>
      <c r="C52">
        <v>2010</v>
      </c>
      <c r="D52" t="s">
        <v>3484</v>
      </c>
      <c r="E52" t="s">
        <v>3371</v>
      </c>
      <c r="F52" t="s">
        <v>3485</v>
      </c>
      <c r="G52" t="s">
        <v>3342</v>
      </c>
      <c r="H52" t="s">
        <v>3322</v>
      </c>
    </row>
    <row r="53" spans="1:8" x14ac:dyDescent="0.2">
      <c r="A53" s="14">
        <v>52</v>
      </c>
      <c r="B53" t="s">
        <v>3486</v>
      </c>
      <c r="C53">
        <v>2011</v>
      </c>
      <c r="D53" t="s">
        <v>3487</v>
      </c>
      <c r="E53" t="s">
        <v>3488</v>
      </c>
      <c r="F53" t="s">
        <v>3489</v>
      </c>
      <c r="G53" t="s">
        <v>3382</v>
      </c>
      <c r="H53" t="s">
        <v>3291</v>
      </c>
    </row>
    <row r="54" spans="1:8" x14ac:dyDescent="0.2">
      <c r="A54" s="14">
        <v>53</v>
      </c>
      <c r="B54" t="s">
        <v>3490</v>
      </c>
      <c r="C54">
        <v>2011</v>
      </c>
      <c r="D54" t="s">
        <v>3491</v>
      </c>
      <c r="E54" t="s">
        <v>3492</v>
      </c>
      <c r="F54" t="s">
        <v>3493</v>
      </c>
      <c r="G54" t="s">
        <v>3290</v>
      </c>
      <c r="H54" t="s">
        <v>3291</v>
      </c>
    </row>
    <row r="55" spans="1:8" x14ac:dyDescent="0.2">
      <c r="A55" s="14">
        <v>54</v>
      </c>
      <c r="B55" t="s">
        <v>3494</v>
      </c>
      <c r="C55">
        <v>2011</v>
      </c>
      <c r="D55" t="s">
        <v>3495</v>
      </c>
      <c r="E55" t="s">
        <v>3429</v>
      </c>
      <c r="F55" t="s">
        <v>3496</v>
      </c>
      <c r="G55" t="s">
        <v>3290</v>
      </c>
      <c r="H55" t="s">
        <v>3291</v>
      </c>
    </row>
    <row r="56" spans="1:8" x14ac:dyDescent="0.2">
      <c r="A56" s="14">
        <v>55</v>
      </c>
      <c r="B56" t="s">
        <v>3497</v>
      </c>
      <c r="C56">
        <v>2011</v>
      </c>
      <c r="D56" t="s">
        <v>3498</v>
      </c>
      <c r="E56" t="s">
        <v>3499</v>
      </c>
      <c r="F56" t="s">
        <v>3500</v>
      </c>
      <c r="G56" t="s">
        <v>3382</v>
      </c>
      <c r="H56" t="s">
        <v>3291</v>
      </c>
    </row>
    <row r="57" spans="1:8" x14ac:dyDescent="0.2">
      <c r="A57" s="14">
        <v>56</v>
      </c>
      <c r="B57" t="s">
        <v>3501</v>
      </c>
      <c r="C57">
        <v>2011</v>
      </c>
      <c r="D57" t="s">
        <v>3502</v>
      </c>
      <c r="E57" t="s">
        <v>3503</v>
      </c>
      <c r="G57" t="s">
        <v>3461</v>
      </c>
      <c r="H57" t="s">
        <v>3397</v>
      </c>
    </row>
    <row r="58" spans="1:8" x14ac:dyDescent="0.2">
      <c r="A58" s="14">
        <v>57</v>
      </c>
      <c r="B58" s="15" t="s">
        <v>3504</v>
      </c>
      <c r="C58">
        <v>2011</v>
      </c>
      <c r="D58" t="s">
        <v>3505</v>
      </c>
      <c r="E58" t="s">
        <v>3506</v>
      </c>
      <c r="F58" t="s">
        <v>3507</v>
      </c>
      <c r="G58" t="s">
        <v>3315</v>
      </c>
      <c r="H58" t="s">
        <v>3316</v>
      </c>
    </row>
    <row r="59" spans="1:8" x14ac:dyDescent="0.2">
      <c r="A59" s="14">
        <v>58</v>
      </c>
      <c r="B59" t="s">
        <v>3508</v>
      </c>
      <c r="C59">
        <v>2012</v>
      </c>
      <c r="D59" t="s">
        <v>3509</v>
      </c>
      <c r="E59" t="s">
        <v>3499</v>
      </c>
      <c r="F59" t="s">
        <v>3510</v>
      </c>
      <c r="G59" t="s">
        <v>3342</v>
      </c>
      <c r="H59" t="s">
        <v>3322</v>
      </c>
    </row>
    <row r="60" spans="1:8" x14ac:dyDescent="0.2">
      <c r="A60" s="14">
        <v>59</v>
      </c>
      <c r="B60" t="s">
        <v>3511</v>
      </c>
      <c r="C60">
        <v>2012</v>
      </c>
      <c r="D60" t="s">
        <v>3512</v>
      </c>
      <c r="E60" t="s">
        <v>3499</v>
      </c>
      <c r="F60" t="s">
        <v>3513</v>
      </c>
      <c r="G60" t="s">
        <v>3450</v>
      </c>
      <c r="H60" t="s">
        <v>3316</v>
      </c>
    </row>
    <row r="61" spans="1:8" x14ac:dyDescent="0.2">
      <c r="A61" s="14">
        <v>60</v>
      </c>
      <c r="B61" t="s">
        <v>3514</v>
      </c>
      <c r="C61">
        <v>2012</v>
      </c>
      <c r="D61" t="s">
        <v>3515</v>
      </c>
      <c r="E61" t="s">
        <v>3371</v>
      </c>
      <c r="G61" t="s">
        <v>3396</v>
      </c>
      <c r="H61" t="s">
        <v>3397</v>
      </c>
    </row>
    <row r="62" spans="1:8" x14ac:dyDescent="0.2">
      <c r="A62" s="14">
        <v>61</v>
      </c>
      <c r="B62" t="s">
        <v>3516</v>
      </c>
      <c r="C62">
        <v>2012</v>
      </c>
      <c r="D62" t="s">
        <v>3517</v>
      </c>
      <c r="E62" t="s">
        <v>3518</v>
      </c>
      <c r="F62" t="s">
        <v>3519</v>
      </c>
      <c r="G62" t="s">
        <v>3332</v>
      </c>
      <c r="H62" t="s">
        <v>3291</v>
      </c>
    </row>
    <row r="63" spans="1:8" x14ac:dyDescent="0.2">
      <c r="A63" s="14">
        <v>62</v>
      </c>
      <c r="B63" s="15" t="s">
        <v>3520</v>
      </c>
      <c r="C63">
        <v>2012</v>
      </c>
      <c r="D63" t="s">
        <v>3521</v>
      </c>
      <c r="E63" t="s">
        <v>3522</v>
      </c>
      <c r="F63" t="s">
        <v>3523</v>
      </c>
      <c r="G63" t="s">
        <v>3404</v>
      </c>
      <c r="H63" t="s">
        <v>3322</v>
      </c>
    </row>
    <row r="64" spans="1:8" x14ac:dyDescent="0.2">
      <c r="A64" s="14">
        <v>63</v>
      </c>
      <c r="B64" s="15" t="s">
        <v>3524</v>
      </c>
      <c r="C64">
        <v>1981</v>
      </c>
      <c r="D64" t="s">
        <v>3525</v>
      </c>
      <c r="E64" t="s">
        <v>3492</v>
      </c>
      <c r="F64" t="s">
        <v>3526</v>
      </c>
      <c r="G64" t="s">
        <v>3337</v>
      </c>
      <c r="H64" t="s">
        <v>3291</v>
      </c>
    </row>
    <row r="65" spans="1:8" x14ac:dyDescent="0.2">
      <c r="A65" s="14">
        <v>64</v>
      </c>
      <c r="B65" s="15" t="s">
        <v>3527</v>
      </c>
      <c r="C65">
        <v>2009</v>
      </c>
      <c r="D65" t="s">
        <v>3528</v>
      </c>
      <c r="E65" t="s">
        <v>3529</v>
      </c>
      <c r="G65" t="s">
        <v>3337</v>
      </c>
      <c r="H65" t="s">
        <v>3291</v>
      </c>
    </row>
    <row r="66" spans="1:8" x14ac:dyDescent="0.2">
      <c r="A66" s="14">
        <v>65</v>
      </c>
      <c r="B66" s="15" t="s">
        <v>3530</v>
      </c>
      <c r="C66">
        <v>2011</v>
      </c>
      <c r="D66" t="s">
        <v>3531</v>
      </c>
      <c r="E66" t="s">
        <v>3522</v>
      </c>
      <c r="F66" t="s">
        <v>3532</v>
      </c>
      <c r="G66" t="s">
        <v>3450</v>
      </c>
      <c r="H66" t="s">
        <v>3316</v>
      </c>
    </row>
    <row r="67" spans="1:8" x14ac:dyDescent="0.2">
      <c r="A67" s="14">
        <v>66</v>
      </c>
      <c r="B67" s="15" t="s">
        <v>3533</v>
      </c>
      <c r="C67">
        <v>2003</v>
      </c>
      <c r="D67" s="16" t="s">
        <v>3534</v>
      </c>
      <c r="G67" t="s">
        <v>3303</v>
      </c>
      <c r="H67" t="s">
        <v>3303</v>
      </c>
    </row>
    <row r="68" spans="1:8" x14ac:dyDescent="0.2">
      <c r="A68" s="14">
        <v>67</v>
      </c>
      <c r="B68" s="15" t="s">
        <v>3535</v>
      </c>
      <c r="C68">
        <v>1989</v>
      </c>
      <c r="D68" t="s">
        <v>3536</v>
      </c>
      <c r="E68" t="s">
        <v>3537</v>
      </c>
      <c r="G68" t="s">
        <v>3315</v>
      </c>
      <c r="H68" t="s">
        <v>3316</v>
      </c>
    </row>
    <row r="69" spans="1:8" x14ac:dyDescent="0.2">
      <c r="A69" s="14">
        <v>68</v>
      </c>
      <c r="B69" s="15" t="s">
        <v>3538</v>
      </c>
      <c r="C69">
        <v>2006</v>
      </c>
      <c r="D69" s="17" t="s">
        <v>3539</v>
      </c>
      <c r="E69" t="s">
        <v>3540</v>
      </c>
      <c r="F69" t="s">
        <v>3541</v>
      </c>
      <c r="G69" t="s">
        <v>3315</v>
      </c>
      <c r="H69" t="s">
        <v>3316</v>
      </c>
    </row>
    <row r="70" spans="1:8" x14ac:dyDescent="0.2">
      <c r="A70" s="14">
        <v>69</v>
      </c>
      <c r="B70" s="15" t="s">
        <v>3542</v>
      </c>
      <c r="C70">
        <v>2007</v>
      </c>
      <c r="D70" s="17" t="s">
        <v>3543</v>
      </c>
      <c r="E70" t="s">
        <v>3544</v>
      </c>
      <c r="F70" t="s">
        <v>3545</v>
      </c>
      <c r="G70" t="s">
        <v>3315</v>
      </c>
      <c r="H70" t="s">
        <v>3316</v>
      </c>
    </row>
    <row r="71" spans="1:8" x14ac:dyDescent="0.2">
      <c r="A71" s="14">
        <v>70</v>
      </c>
      <c r="B71" s="15" t="s">
        <v>3546</v>
      </c>
      <c r="C71" t="s">
        <v>3547</v>
      </c>
      <c r="D71" t="s">
        <v>3548</v>
      </c>
      <c r="E71" t="s">
        <v>3549</v>
      </c>
      <c r="G71" t="s">
        <v>3327</v>
      </c>
      <c r="H71" t="s">
        <v>3291</v>
      </c>
    </row>
    <row r="72" spans="1:8" x14ac:dyDescent="0.2">
      <c r="A72" s="14">
        <v>71</v>
      </c>
      <c r="B72" s="15" t="s">
        <v>3550</v>
      </c>
      <c r="C72">
        <v>2009</v>
      </c>
      <c r="D72" t="s">
        <v>3551</v>
      </c>
      <c r="E72" t="s">
        <v>3552</v>
      </c>
      <c r="F72" t="s">
        <v>3553</v>
      </c>
      <c r="G72" t="s">
        <v>3554</v>
      </c>
      <c r="H72" t="s">
        <v>3555</v>
      </c>
    </row>
    <row r="73" spans="1:8" x14ac:dyDescent="0.2">
      <c r="A73" s="14">
        <v>72</v>
      </c>
      <c r="B73" s="15" t="s">
        <v>3556</v>
      </c>
      <c r="C73">
        <v>2011</v>
      </c>
      <c r="D73" t="s">
        <v>3557</v>
      </c>
      <c r="E73" t="s">
        <v>3558</v>
      </c>
      <c r="F73" t="s">
        <v>3559</v>
      </c>
      <c r="G73" t="s">
        <v>3554</v>
      </c>
      <c r="H73" t="s">
        <v>3555</v>
      </c>
    </row>
    <row r="74" spans="1:8" x14ac:dyDescent="0.2">
      <c r="A74" s="14">
        <v>73</v>
      </c>
      <c r="B74" s="15" t="s">
        <v>3560</v>
      </c>
      <c r="C74">
        <v>2009</v>
      </c>
      <c r="D74" t="s">
        <v>3561</v>
      </c>
    </row>
    <row r="75" spans="1:8" x14ac:dyDescent="0.2">
      <c r="A75" s="14">
        <v>74</v>
      </c>
      <c r="B75" s="15" t="s">
        <v>3562</v>
      </c>
      <c r="C75">
        <v>2011</v>
      </c>
      <c r="D75" t="s">
        <v>3563</v>
      </c>
    </row>
    <row r="76" spans="1:8" x14ac:dyDescent="0.2">
      <c r="A76" s="14">
        <v>75</v>
      </c>
      <c r="B76" s="15" t="s">
        <v>3564</v>
      </c>
    </row>
    <row r="77" spans="1:8" x14ac:dyDescent="0.2">
      <c r="A77" s="14">
        <v>76</v>
      </c>
      <c r="B77" s="15" t="s">
        <v>3405</v>
      </c>
      <c r="C77">
        <v>2010</v>
      </c>
      <c r="D77" t="s">
        <v>3563</v>
      </c>
    </row>
    <row r="78" spans="1:8" x14ac:dyDescent="0.2">
      <c r="A78" s="14">
        <v>77</v>
      </c>
      <c r="B78" t="s">
        <v>3565</v>
      </c>
      <c r="C78">
        <v>2009</v>
      </c>
      <c r="D78" t="s">
        <v>3566</v>
      </c>
      <c r="E78" t="s">
        <v>3433</v>
      </c>
      <c r="F78" t="s">
        <v>3567</v>
      </c>
      <c r="G78" t="s">
        <v>3382</v>
      </c>
      <c r="H78" t="s">
        <v>3291</v>
      </c>
    </row>
    <row r="79" spans="1:8" x14ac:dyDescent="0.2">
      <c r="A79" s="14">
        <v>78</v>
      </c>
      <c r="B79" t="s">
        <v>3568</v>
      </c>
      <c r="C79">
        <v>1969</v>
      </c>
      <c r="D79" t="s">
        <v>3569</v>
      </c>
      <c r="E79" s="18" t="s">
        <v>3570</v>
      </c>
      <c r="F79" t="s">
        <v>3571</v>
      </c>
      <c r="G79" t="s">
        <v>3303</v>
      </c>
      <c r="H79" t="s">
        <v>3303</v>
      </c>
    </row>
    <row r="80" spans="1:8" x14ac:dyDescent="0.2">
      <c r="A80" s="14">
        <v>79</v>
      </c>
      <c r="B80" t="s">
        <v>3572</v>
      </c>
      <c r="C80">
        <v>2004</v>
      </c>
      <c r="D80" t="s">
        <v>3573</v>
      </c>
      <c r="G80" t="s">
        <v>3554</v>
      </c>
      <c r="H80" t="s">
        <v>3555</v>
      </c>
    </row>
    <row r="81" spans="1:8" x14ac:dyDescent="0.2">
      <c r="A81" s="14">
        <v>80</v>
      </c>
      <c r="B81" t="s">
        <v>3497</v>
      </c>
      <c r="C81">
        <v>2007</v>
      </c>
      <c r="D81" t="s">
        <v>3574</v>
      </c>
      <c r="E81" t="s">
        <v>3575</v>
      </c>
      <c r="F81" t="s">
        <v>3576</v>
      </c>
      <c r="G81" t="s">
        <v>3342</v>
      </c>
      <c r="H81" t="s">
        <v>3322</v>
      </c>
    </row>
    <row r="82" spans="1:8" x14ac:dyDescent="0.2">
      <c r="A82" s="14">
        <v>81</v>
      </c>
      <c r="B82" t="s">
        <v>3577</v>
      </c>
      <c r="C82">
        <v>2008</v>
      </c>
      <c r="D82" t="s">
        <v>3578</v>
      </c>
      <c r="E82" t="s">
        <v>3540</v>
      </c>
      <c r="G82" t="s">
        <v>3579</v>
      </c>
      <c r="H82" t="s">
        <v>3322</v>
      </c>
    </row>
    <row r="83" spans="1:8" x14ac:dyDescent="0.2">
      <c r="A83" s="14">
        <v>82</v>
      </c>
      <c r="B83" t="s">
        <v>3414</v>
      </c>
      <c r="C83">
        <v>2004</v>
      </c>
      <c r="D83" t="s">
        <v>3580</v>
      </c>
      <c r="E83" t="s">
        <v>3499</v>
      </c>
      <c r="F83" t="s">
        <v>3581</v>
      </c>
      <c r="G83" t="s">
        <v>3382</v>
      </c>
      <c r="H83" t="s">
        <v>3291</v>
      </c>
    </row>
    <row r="84" spans="1:8" x14ac:dyDescent="0.2">
      <c r="A84" s="14">
        <v>83</v>
      </c>
      <c r="B84" t="s">
        <v>3582</v>
      </c>
      <c r="C84">
        <v>2008</v>
      </c>
      <c r="D84" t="s">
        <v>3583</v>
      </c>
      <c r="E84" t="s">
        <v>3584</v>
      </c>
      <c r="G84" t="s">
        <v>3315</v>
      </c>
      <c r="H84" t="s">
        <v>3316</v>
      </c>
    </row>
    <row r="85" spans="1:8" x14ac:dyDescent="0.2">
      <c r="A85" s="14">
        <v>84</v>
      </c>
      <c r="B85" t="s">
        <v>3585</v>
      </c>
      <c r="C85">
        <v>2008</v>
      </c>
      <c r="D85" t="s">
        <v>3586</v>
      </c>
      <c r="E85" t="s">
        <v>3584</v>
      </c>
      <c r="G85" t="s">
        <v>3315</v>
      </c>
      <c r="H85" t="s">
        <v>3316</v>
      </c>
    </row>
    <row r="86" spans="1:8" x14ac:dyDescent="0.2">
      <c r="A86" s="14">
        <v>85</v>
      </c>
      <c r="B86" t="s">
        <v>3587</v>
      </c>
      <c r="C86">
        <v>2002</v>
      </c>
      <c r="D86" t="s">
        <v>3588</v>
      </c>
      <c r="E86" t="s">
        <v>3589</v>
      </c>
      <c r="G86" t="s">
        <v>3404</v>
      </c>
      <c r="H86" t="s">
        <v>3322</v>
      </c>
    </row>
    <row r="87" spans="1:8" x14ac:dyDescent="0.2">
      <c r="A87" s="14">
        <v>86</v>
      </c>
      <c r="B87" t="s">
        <v>3590</v>
      </c>
      <c r="C87">
        <v>1913</v>
      </c>
      <c r="D87" t="s">
        <v>3591</v>
      </c>
    </row>
    <row r="88" spans="1:8" x14ac:dyDescent="0.2">
      <c r="A88" s="14">
        <v>87</v>
      </c>
      <c r="B88" t="s">
        <v>3592</v>
      </c>
      <c r="C88">
        <v>2008</v>
      </c>
      <c r="D88" t="s">
        <v>3593</v>
      </c>
      <c r="E88" t="s">
        <v>3594</v>
      </c>
    </row>
    <row r="89" spans="1:8" x14ac:dyDescent="0.2">
      <c r="A89" s="14">
        <v>88</v>
      </c>
      <c r="B89" t="s">
        <v>3595</v>
      </c>
      <c r="C89">
        <v>2013</v>
      </c>
      <c r="D89" t="s">
        <v>3596</v>
      </c>
      <c r="E89" t="s">
        <v>3597</v>
      </c>
      <c r="F89" t="s">
        <v>3598</v>
      </c>
      <c r="G89" t="s">
        <v>3599</v>
      </c>
      <c r="H89" t="s">
        <v>3322</v>
      </c>
    </row>
    <row r="90" spans="1:8" x14ac:dyDescent="0.2">
      <c r="A90" s="14">
        <v>89</v>
      </c>
      <c r="B90" t="s">
        <v>3447</v>
      </c>
      <c r="C90">
        <v>2014</v>
      </c>
      <c r="D90" t="s">
        <v>3600</v>
      </c>
      <c r="E90" t="s">
        <v>3411</v>
      </c>
      <c r="F90" t="s">
        <v>3601</v>
      </c>
      <c r="G90" t="s">
        <v>3450</v>
      </c>
      <c r="H90" t="s">
        <v>3316</v>
      </c>
    </row>
    <row r="91" spans="1:8" x14ac:dyDescent="0.2">
      <c r="A91" s="14">
        <v>90</v>
      </c>
      <c r="B91" t="s">
        <v>3602</v>
      </c>
      <c r="C91">
        <v>2014</v>
      </c>
      <c r="D91" t="s">
        <v>3603</v>
      </c>
      <c r="E91" t="s">
        <v>3540</v>
      </c>
      <c r="F91" t="s">
        <v>3604</v>
      </c>
      <c r="G91" t="s">
        <v>3391</v>
      </c>
      <c r="H91" t="s">
        <v>3322</v>
      </c>
    </row>
    <row r="92" spans="1:8" x14ac:dyDescent="0.2">
      <c r="A92" s="14">
        <v>91</v>
      </c>
      <c r="B92" t="s">
        <v>3605</v>
      </c>
    </row>
    <row r="93" spans="1:8" x14ac:dyDescent="0.2">
      <c r="A93" s="14">
        <v>92</v>
      </c>
      <c r="B93" t="s">
        <v>3606</v>
      </c>
      <c r="C93">
        <v>2016</v>
      </c>
      <c r="D93" t="s">
        <v>3607</v>
      </c>
      <c r="E93" t="s">
        <v>3492</v>
      </c>
      <c r="F93" t="s">
        <v>3608</v>
      </c>
      <c r="G93" t="s">
        <v>3315</v>
      </c>
      <c r="H93" t="s">
        <v>3316</v>
      </c>
    </row>
    <row r="94" spans="1:8" x14ac:dyDescent="0.2">
      <c r="A94" s="14">
        <v>93</v>
      </c>
      <c r="B94" t="s">
        <v>3533</v>
      </c>
      <c r="C94">
        <v>2015</v>
      </c>
      <c r="D94" t="s">
        <v>3609</v>
      </c>
      <c r="E94" t="s">
        <v>3610</v>
      </c>
      <c r="F94">
        <v>3918</v>
      </c>
      <c r="G94" t="s">
        <v>3303</v>
      </c>
      <c r="H94" t="s">
        <v>3303</v>
      </c>
    </row>
    <row r="95" spans="1:8" x14ac:dyDescent="0.2">
      <c r="A95" s="14">
        <v>94</v>
      </c>
      <c r="B95" t="s">
        <v>3611</v>
      </c>
      <c r="C95">
        <v>2015</v>
      </c>
      <c r="D95" s="10" t="s">
        <v>3612</v>
      </c>
      <c r="E95" s="10" t="s">
        <v>3613</v>
      </c>
    </row>
    <row r="96" spans="1:8" x14ac:dyDescent="0.2">
      <c r="A96" s="14">
        <v>95</v>
      </c>
      <c r="B96" t="s">
        <v>3615</v>
      </c>
      <c r="C96">
        <v>2018</v>
      </c>
      <c r="D96" t="s">
        <v>3616</v>
      </c>
      <c r="E96" t="s">
        <v>3617</v>
      </c>
      <c r="F96" t="s">
        <v>3618</v>
      </c>
      <c r="G96" t="s">
        <v>3619</v>
      </c>
      <c r="H96" t="s">
        <v>3619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3" sqref="B33"/>
    </sheetView>
  </sheetViews>
  <sheetFormatPr baseColWidth="10" defaultColWidth="7.33203125" defaultRowHeight="16" x14ac:dyDescent="0.2"/>
  <cols>
    <col min="2" max="2" width="62" bestFit="1" customWidth="1"/>
    <col min="3" max="3" width="18.6640625" customWidth="1"/>
  </cols>
  <sheetData>
    <row r="1" spans="1:4" x14ac:dyDescent="0.2">
      <c r="A1" t="s">
        <v>3620</v>
      </c>
      <c r="B1" t="s">
        <v>3621</v>
      </c>
      <c r="C1" t="s">
        <v>3622</v>
      </c>
      <c r="D1" t="s">
        <v>3623</v>
      </c>
    </row>
    <row r="2" spans="1:4" x14ac:dyDescent="0.2">
      <c r="A2" t="s">
        <v>3624</v>
      </c>
      <c r="B2" t="s">
        <v>3625</v>
      </c>
      <c r="D2" t="s">
        <v>40</v>
      </c>
    </row>
    <row r="3" spans="1:4" x14ac:dyDescent="0.2">
      <c r="A3" t="s">
        <v>3626</v>
      </c>
      <c r="B3" t="s">
        <v>3627</v>
      </c>
      <c r="D3" t="s">
        <v>40</v>
      </c>
    </row>
    <row r="4" spans="1:4" x14ac:dyDescent="0.2">
      <c r="A4" t="s">
        <v>3628</v>
      </c>
      <c r="B4" t="s">
        <v>3629</v>
      </c>
      <c r="C4" t="s">
        <v>3630</v>
      </c>
      <c r="D4" t="s">
        <v>35</v>
      </c>
    </row>
    <row r="5" spans="1:4" x14ac:dyDescent="0.2">
      <c r="A5" t="s">
        <v>114</v>
      </c>
      <c r="B5" t="s">
        <v>3631</v>
      </c>
      <c r="D5" t="s">
        <v>44</v>
      </c>
    </row>
    <row r="6" spans="1:4" x14ac:dyDescent="0.2">
      <c r="A6" t="s">
        <v>3632</v>
      </c>
      <c r="B6" t="s">
        <v>3633</v>
      </c>
      <c r="D6" t="s">
        <v>44</v>
      </c>
    </row>
    <row r="7" spans="1:4" x14ac:dyDescent="0.2">
      <c r="A7" t="s">
        <v>3634</v>
      </c>
      <c r="B7" t="s">
        <v>3635</v>
      </c>
      <c r="D7" t="s">
        <v>3636</v>
      </c>
    </row>
    <row r="8" spans="1:4" x14ac:dyDescent="0.2">
      <c r="A8" t="s">
        <v>3637</v>
      </c>
      <c r="B8" t="s">
        <v>3638</v>
      </c>
      <c r="D8" t="s">
        <v>3639</v>
      </c>
    </row>
    <row r="9" spans="1:4" x14ac:dyDescent="0.2">
      <c r="A9" t="s">
        <v>108</v>
      </c>
      <c r="B9" t="s">
        <v>3640</v>
      </c>
      <c r="C9" t="s">
        <v>3641</v>
      </c>
      <c r="D9" t="s">
        <v>38</v>
      </c>
    </row>
    <row r="10" spans="1:4" x14ac:dyDescent="0.2">
      <c r="A10" t="s">
        <v>3642</v>
      </c>
      <c r="B10" t="s">
        <v>3643</v>
      </c>
      <c r="D10" t="s">
        <v>37</v>
      </c>
    </row>
    <row r="11" spans="1:4" x14ac:dyDescent="0.2">
      <c r="A11" t="s">
        <v>3644</v>
      </c>
      <c r="B11" t="s">
        <v>3645</v>
      </c>
      <c r="C11" t="s">
        <v>3646</v>
      </c>
      <c r="D11" t="s">
        <v>50</v>
      </c>
    </row>
    <row r="12" spans="1:4" x14ac:dyDescent="0.2">
      <c r="A12" t="s">
        <v>3647</v>
      </c>
      <c r="B12" t="s">
        <v>3648</v>
      </c>
      <c r="C12" t="s">
        <v>3649</v>
      </c>
      <c r="D12" t="s">
        <v>47</v>
      </c>
    </row>
    <row r="13" spans="1:4" x14ac:dyDescent="0.2">
      <c r="A13" t="s">
        <v>3650</v>
      </c>
      <c r="B13" t="s">
        <v>3651</v>
      </c>
      <c r="C13" t="s">
        <v>3652</v>
      </c>
      <c r="D13" t="s">
        <v>47</v>
      </c>
    </row>
    <row r="14" spans="1:4" x14ac:dyDescent="0.2">
      <c r="A14" t="s">
        <v>3653</v>
      </c>
      <c r="B14" t="s">
        <v>3654</v>
      </c>
      <c r="D14" t="s">
        <v>47</v>
      </c>
    </row>
    <row r="15" spans="1:4" x14ac:dyDescent="0.2">
      <c r="A15" t="s">
        <v>74</v>
      </c>
      <c r="B15" t="s">
        <v>3655</v>
      </c>
      <c r="D15" t="s">
        <v>3656</v>
      </c>
    </row>
    <row r="16" spans="1:4" x14ac:dyDescent="0.2">
      <c r="A16" t="s">
        <v>3657</v>
      </c>
      <c r="B16" t="s">
        <v>3658</v>
      </c>
      <c r="D16" t="s">
        <v>49</v>
      </c>
    </row>
    <row r="17" spans="1:4" x14ac:dyDescent="0.2">
      <c r="A17" t="s">
        <v>297</v>
      </c>
      <c r="B17" t="s">
        <v>3659</v>
      </c>
      <c r="D17" t="s">
        <v>48</v>
      </c>
    </row>
    <row r="18" spans="1:4" x14ac:dyDescent="0.2">
      <c r="A18" t="s">
        <v>3660</v>
      </c>
      <c r="B18" t="s">
        <v>3661</v>
      </c>
      <c r="D18" t="s">
        <v>48</v>
      </c>
    </row>
    <row r="19" spans="1:4" x14ac:dyDescent="0.2">
      <c r="A19" t="s">
        <v>3662</v>
      </c>
      <c r="B19" t="s">
        <v>3663</v>
      </c>
      <c r="C19" t="s">
        <v>3664</v>
      </c>
      <c r="D19" t="s">
        <v>3665</v>
      </c>
    </row>
    <row r="20" spans="1:4" x14ac:dyDescent="0.2">
      <c r="A20" t="s">
        <v>3666</v>
      </c>
      <c r="B20" t="s">
        <v>3667</v>
      </c>
      <c r="D20" t="s">
        <v>3665</v>
      </c>
    </row>
    <row r="21" spans="1:4" x14ac:dyDescent="0.2">
      <c r="A21" t="s">
        <v>3668</v>
      </c>
      <c r="B21" t="s">
        <v>3669</v>
      </c>
      <c r="D21" t="s">
        <v>3665</v>
      </c>
    </row>
    <row r="22" spans="1:4" x14ac:dyDescent="0.2">
      <c r="A22" t="s">
        <v>3670</v>
      </c>
      <c r="B22" t="s">
        <v>3671</v>
      </c>
      <c r="D22" t="s">
        <v>3665</v>
      </c>
    </row>
    <row r="23" spans="1:4" x14ac:dyDescent="0.2">
      <c r="A23" t="s">
        <v>874</v>
      </c>
      <c r="B23" t="s">
        <v>3672</v>
      </c>
      <c r="D2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Linear regression_HID</vt:lpstr>
      <vt:lpstr>Linear regression_HID1</vt:lpstr>
      <vt:lpstr>Linear regression_HID2</vt:lpstr>
      <vt:lpstr>Linear regression_HID3</vt:lpstr>
      <vt:lpstr>Linear regression_HID4</vt:lpstr>
      <vt:lpstr>Linear regression_HID5</vt:lpstr>
      <vt:lpstr>Database</vt:lpstr>
      <vt:lpstr>Database literature</vt:lpstr>
      <vt:lpstr>Museums</vt:lpstr>
    </vt:vector>
  </TitlesOfParts>
  <Company>Hudson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 T Pinheiro</dc:creator>
  <cp:lastModifiedBy>Microsoft Office User</cp:lastModifiedBy>
  <dcterms:created xsi:type="dcterms:W3CDTF">2014-04-25T00:14:05Z</dcterms:created>
  <dcterms:modified xsi:type="dcterms:W3CDTF">2018-03-04T18:46:36Z</dcterms:modified>
</cp:coreProperties>
</file>