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22980" windowHeight="9024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52" i="2" l="1"/>
  <c r="F52" i="2" s="1"/>
  <c r="E53" i="2"/>
  <c r="F53" i="2" s="1"/>
  <c r="E57" i="2"/>
  <c r="F57" i="2" s="1"/>
  <c r="E58" i="2"/>
  <c r="F58" i="2" s="1"/>
  <c r="C41" i="2"/>
  <c r="G3" i="2"/>
  <c r="G4" i="2"/>
  <c r="G5" i="2"/>
  <c r="G6" i="2"/>
  <c r="G7" i="2"/>
  <c r="G8" i="2"/>
  <c r="G9" i="2"/>
  <c r="G10" i="2"/>
  <c r="G11" i="2"/>
  <c r="G12" i="2"/>
  <c r="C13" i="2"/>
</calcChain>
</file>

<file path=xl/sharedStrings.xml><?xml version="1.0" encoding="utf-8"?>
<sst xmlns="http://schemas.openxmlformats.org/spreadsheetml/2006/main" count="72" uniqueCount="57">
  <si>
    <t>TOP 10 HOLDINGS</t>
  </si>
  <si>
    <t>SL.NO.</t>
  </si>
  <si>
    <t>STOCK NAME</t>
  </si>
  <si>
    <t>%HOLDINGS</t>
  </si>
  <si>
    <t>ICICI BANK LTD</t>
  </si>
  <si>
    <t>HDFC BANK LTD</t>
  </si>
  <si>
    <t>INFOSYS LTD</t>
  </si>
  <si>
    <t>ITC LTD</t>
  </si>
  <si>
    <t>HOUSING DEVELOPMENT FINANCE CORPORATION LTD</t>
  </si>
  <si>
    <t>RELIANCE INDUSTRIES LTD</t>
  </si>
  <si>
    <t>LARSON &amp; TOUBRO LTD</t>
  </si>
  <si>
    <t>STATE BANK OF INDIA LTD</t>
  </si>
  <si>
    <t>AXIS BANK LTD</t>
  </si>
  <si>
    <t>NTPC LTD</t>
  </si>
  <si>
    <t>TOTAL HOLDINGS</t>
  </si>
  <si>
    <t>Trend</t>
  </si>
  <si>
    <t>uptrend</t>
  </si>
  <si>
    <t>downtrend</t>
  </si>
  <si>
    <t>consolidated</t>
  </si>
  <si>
    <t>level in 2014</t>
  </si>
  <si>
    <t>Level Today</t>
  </si>
  <si>
    <t>%Change</t>
  </si>
  <si>
    <t>SECTOR WISE WEIGHTED</t>
  </si>
  <si>
    <t>SL.NO</t>
  </si>
  <si>
    <t>SECTOR</t>
  </si>
  <si>
    <t>BASIC MATERIAL</t>
  </si>
  <si>
    <t>FINANCIAL SERVICES</t>
  </si>
  <si>
    <t>COMMUNICATION SERVICES</t>
  </si>
  <si>
    <t>ENERGY</t>
  </si>
  <si>
    <t>INDUSTRIAL</t>
  </si>
  <si>
    <t>TECHNOLOGY</t>
  </si>
  <si>
    <t>CONSUMER DEFENSIVE</t>
  </si>
  <si>
    <t>HEALTHCARE</t>
  </si>
  <si>
    <t>UTILITIES</t>
  </si>
  <si>
    <t>%WEIGHTAGE</t>
  </si>
  <si>
    <t>TECHNICAL PARAMETERS</t>
  </si>
  <si>
    <t>TOTAL</t>
  </si>
  <si>
    <t xml:space="preserve">EXPENSES RATIO </t>
  </si>
  <si>
    <t>TURNOVER</t>
  </si>
  <si>
    <t>3Y ALPHA</t>
  </si>
  <si>
    <t>3YR SHARPE RATIO</t>
  </si>
  <si>
    <t>3YR STD DEV</t>
  </si>
  <si>
    <t>3YR BETA</t>
  </si>
  <si>
    <t>GOOD</t>
  </si>
  <si>
    <t>BAD</t>
  </si>
  <si>
    <t>NIFTY 100</t>
  </si>
  <si>
    <t>FUND NAV</t>
  </si>
  <si>
    <t>LEVEL IN 2014</t>
  </si>
  <si>
    <t>LEVEL TODAY</t>
  </si>
  <si>
    <t>RETURN</t>
  </si>
  <si>
    <t>LEVEL IN MAY 2017</t>
  </si>
  <si>
    <t>BENCHMARK WAS  -3.97 IN CASE OF 3YEARS ANNUALISED</t>
  </si>
  <si>
    <t xml:space="preserve">3 years annualised </t>
  </si>
  <si>
    <t>Conclusion :</t>
  </si>
  <si>
    <t>1. Previous Analysis fund is good because in that case though 3y alpha was bad but 3yr sharpe ratio and 3yr beta was good.</t>
  </si>
  <si>
    <t>2.In this current scenario 3y alpha and 3yr sharpe ratio both are bad only beta is good and also generated less returns.</t>
  </si>
  <si>
    <t>*So we can assume Previous fund was better than current fund on the basis of technical parameters and returns*.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</si>
</sst>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48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9" fontId="0" fillId="0" borderId="1" xfId="1" applyFont="1" applyBorder="1"/>
    <xf numFmtId="0" fontId="2" fillId="0" borderId="1" xfId="0" applyFont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C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Sheet2!$C$1:$C$2</c:f>
              <c:strCache>
                <c:ptCount val="1"/>
                <c:pt idx="0">
                  <c:v>TOP 10 HOLDINGS %HOLDINGS</c:v>
                </c:pt>
              </c:strCache>
            </c:strRef>
          </c:tx>
          <c:marker>
            <c:symbol val="none"/>
          </c:marker>
          <c:cat>
            <c:multiLvlStrRef>
              <c:f>Sheet2!$A$3:$B$13</c:f>
              <c:multiLvlStrCache>
                <c:ptCount val="11"/>
                <c:lvl>
                  <c:pt idx="0">
                    <c:v>RELIANCE INDUSTRIES LTD</c:v>
                  </c:pt>
                  <c:pt idx="1">
                    <c:v>ICICI BANK LTD</c:v>
                  </c:pt>
                  <c:pt idx="2">
                    <c:v>HDFC BANK LTD</c:v>
                  </c:pt>
                  <c:pt idx="3">
                    <c:v>INFOSYS LTD</c:v>
                  </c:pt>
                  <c:pt idx="4">
                    <c:v>ITC LTD</c:v>
                  </c:pt>
                  <c:pt idx="5">
                    <c:v>LARSON &amp; TOUBRO LTD</c:v>
                  </c:pt>
                  <c:pt idx="6">
                    <c:v>STATE BANK OF INDIA LTD</c:v>
                  </c:pt>
                  <c:pt idx="7">
                    <c:v>HOUSING DEVELOPMENT FINANCE CORPORATION LTD</c:v>
                  </c:pt>
                  <c:pt idx="8">
                    <c:v>AXIS BANK LTD</c:v>
                  </c:pt>
                  <c:pt idx="9">
                    <c:v>NTPC LTD</c:v>
                  </c:pt>
                  <c:pt idx="10">
                    <c:v>TOTAL HOLDINGS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Sheet2!$C$3:$C$13</c:f>
              <c:numCache>
                <c:formatCode>General</c:formatCode>
                <c:ptCount val="11"/>
                <c:pt idx="0">
                  <c:v>8.93</c:v>
                </c:pt>
                <c:pt idx="1">
                  <c:v>8.34</c:v>
                </c:pt>
                <c:pt idx="2">
                  <c:v>6.66</c:v>
                </c:pt>
                <c:pt idx="3">
                  <c:v>6.61</c:v>
                </c:pt>
                <c:pt idx="4">
                  <c:v>6.08</c:v>
                </c:pt>
                <c:pt idx="5">
                  <c:v>5.3</c:v>
                </c:pt>
                <c:pt idx="6">
                  <c:v>5.27</c:v>
                </c:pt>
                <c:pt idx="7">
                  <c:v>5.19</c:v>
                </c:pt>
                <c:pt idx="8">
                  <c:v>3.92</c:v>
                </c:pt>
                <c:pt idx="9">
                  <c:v>3.86</c:v>
                </c:pt>
                <c:pt idx="10">
                  <c:v>60.16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Sheet2!$D$1:$D$2</c:f>
              <c:strCache>
                <c:ptCount val="1"/>
                <c:pt idx="0">
                  <c:v>TOP 10 HOLDINGS Trend</c:v>
                </c:pt>
              </c:strCache>
            </c:strRef>
          </c:tx>
          <c:marker>
            <c:symbol val="none"/>
          </c:marker>
          <c:cat>
            <c:multiLvlStrRef>
              <c:f>Sheet2!$A$3:$B$13</c:f>
              <c:multiLvlStrCache>
                <c:ptCount val="11"/>
                <c:lvl>
                  <c:pt idx="0">
                    <c:v>RELIANCE INDUSTRIES LTD</c:v>
                  </c:pt>
                  <c:pt idx="1">
                    <c:v>ICICI BANK LTD</c:v>
                  </c:pt>
                  <c:pt idx="2">
                    <c:v>HDFC BANK LTD</c:v>
                  </c:pt>
                  <c:pt idx="3">
                    <c:v>INFOSYS LTD</c:v>
                  </c:pt>
                  <c:pt idx="4">
                    <c:v>ITC LTD</c:v>
                  </c:pt>
                  <c:pt idx="5">
                    <c:v>LARSON &amp; TOUBRO LTD</c:v>
                  </c:pt>
                  <c:pt idx="6">
                    <c:v>STATE BANK OF INDIA LTD</c:v>
                  </c:pt>
                  <c:pt idx="7">
                    <c:v>HOUSING DEVELOPMENT FINANCE CORPORATION LTD</c:v>
                  </c:pt>
                  <c:pt idx="8">
                    <c:v>AXIS BANK LTD</c:v>
                  </c:pt>
                  <c:pt idx="9">
                    <c:v>NTPC LTD</c:v>
                  </c:pt>
                  <c:pt idx="10">
                    <c:v>TOTAL HOLDINGS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Sheet2!$D$3:$D$13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Sheet2!$E$1:$E$2</c:f>
              <c:strCache>
                <c:ptCount val="1"/>
                <c:pt idx="0">
                  <c:v>TOP 10 HOLDINGS level in 2014</c:v>
                </c:pt>
              </c:strCache>
            </c:strRef>
          </c:tx>
          <c:marker>
            <c:symbol val="none"/>
          </c:marker>
          <c:cat>
            <c:multiLvlStrRef>
              <c:f>Sheet2!$A$3:$B$13</c:f>
              <c:multiLvlStrCache>
                <c:ptCount val="11"/>
                <c:lvl>
                  <c:pt idx="0">
                    <c:v>RELIANCE INDUSTRIES LTD</c:v>
                  </c:pt>
                  <c:pt idx="1">
                    <c:v>ICICI BANK LTD</c:v>
                  </c:pt>
                  <c:pt idx="2">
                    <c:v>HDFC BANK LTD</c:v>
                  </c:pt>
                  <c:pt idx="3">
                    <c:v>INFOSYS LTD</c:v>
                  </c:pt>
                  <c:pt idx="4">
                    <c:v>ITC LTD</c:v>
                  </c:pt>
                  <c:pt idx="5">
                    <c:v>LARSON &amp; TOUBRO LTD</c:v>
                  </c:pt>
                  <c:pt idx="6">
                    <c:v>STATE BANK OF INDIA LTD</c:v>
                  </c:pt>
                  <c:pt idx="7">
                    <c:v>HOUSING DEVELOPMENT FINANCE CORPORATION LTD</c:v>
                  </c:pt>
                  <c:pt idx="8">
                    <c:v>AXIS BANK LTD</c:v>
                  </c:pt>
                  <c:pt idx="9">
                    <c:v>NTPC LTD</c:v>
                  </c:pt>
                  <c:pt idx="10">
                    <c:v>TOTAL HOLDINGS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Sheet2!$E$3:$E$13</c:f>
              <c:numCache>
                <c:formatCode>General</c:formatCode>
                <c:ptCount val="11"/>
                <c:pt idx="0">
                  <c:v>448.73</c:v>
                </c:pt>
                <c:pt idx="1">
                  <c:v>200.16</c:v>
                </c:pt>
                <c:pt idx="2">
                  <c:v>333.26</c:v>
                </c:pt>
                <c:pt idx="3">
                  <c:v>433.08</c:v>
                </c:pt>
                <c:pt idx="4">
                  <c:v>213.67</c:v>
                </c:pt>
                <c:pt idx="5">
                  <c:v>716.77</c:v>
                </c:pt>
                <c:pt idx="6">
                  <c:v>177.2</c:v>
                </c:pt>
                <c:pt idx="7">
                  <c:v>798.25</c:v>
                </c:pt>
                <c:pt idx="8">
                  <c:v>260.3</c:v>
                </c:pt>
                <c:pt idx="9">
                  <c:v>105.33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Sheet2!$F$1:$F$2</c:f>
              <c:strCache>
                <c:ptCount val="1"/>
                <c:pt idx="0">
                  <c:v>TOP 10 HOLDINGS Level Today</c:v>
                </c:pt>
              </c:strCache>
            </c:strRef>
          </c:tx>
          <c:marker>
            <c:symbol val="none"/>
          </c:marker>
          <c:cat>
            <c:multiLvlStrRef>
              <c:f>Sheet2!$A$3:$B$13</c:f>
              <c:multiLvlStrCache>
                <c:ptCount val="11"/>
                <c:lvl>
                  <c:pt idx="0">
                    <c:v>RELIANCE INDUSTRIES LTD</c:v>
                  </c:pt>
                  <c:pt idx="1">
                    <c:v>ICICI BANK LTD</c:v>
                  </c:pt>
                  <c:pt idx="2">
                    <c:v>HDFC BANK LTD</c:v>
                  </c:pt>
                  <c:pt idx="3">
                    <c:v>INFOSYS LTD</c:v>
                  </c:pt>
                  <c:pt idx="4">
                    <c:v>ITC LTD</c:v>
                  </c:pt>
                  <c:pt idx="5">
                    <c:v>LARSON &amp; TOUBRO LTD</c:v>
                  </c:pt>
                  <c:pt idx="6">
                    <c:v>STATE BANK OF INDIA LTD</c:v>
                  </c:pt>
                  <c:pt idx="7">
                    <c:v>HOUSING DEVELOPMENT FINANCE CORPORATION LTD</c:v>
                  </c:pt>
                  <c:pt idx="8">
                    <c:v>AXIS BANK LTD</c:v>
                  </c:pt>
                  <c:pt idx="9">
                    <c:v>NTPC LTD</c:v>
                  </c:pt>
                  <c:pt idx="10">
                    <c:v>TOTAL HOLDINGS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Sheet2!$F$3:$F$13</c:f>
              <c:numCache>
                <c:formatCode>General</c:formatCode>
                <c:ptCount val="11"/>
                <c:pt idx="0">
                  <c:v>1461.5</c:v>
                </c:pt>
                <c:pt idx="1">
                  <c:v>342.8</c:v>
                </c:pt>
                <c:pt idx="2">
                  <c:v>946.55</c:v>
                </c:pt>
                <c:pt idx="3">
                  <c:v>667</c:v>
                </c:pt>
                <c:pt idx="4">
                  <c:v>164.95</c:v>
                </c:pt>
                <c:pt idx="5">
                  <c:v>839</c:v>
                </c:pt>
                <c:pt idx="6">
                  <c:v>171.95</c:v>
                </c:pt>
                <c:pt idx="7">
                  <c:v>1735</c:v>
                </c:pt>
                <c:pt idx="8">
                  <c:v>393.5</c:v>
                </c:pt>
                <c:pt idx="9">
                  <c:v>91.6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Sheet2!$G$1:$G$2</c:f>
              <c:strCache>
                <c:ptCount val="1"/>
                <c:pt idx="0">
                  <c:v>TOP 10 HOLDINGS %Change</c:v>
                </c:pt>
              </c:strCache>
            </c:strRef>
          </c:tx>
          <c:marker>
            <c:symbol val="none"/>
          </c:marker>
          <c:cat>
            <c:multiLvlStrRef>
              <c:f>Sheet2!$A$3:$B$13</c:f>
              <c:multiLvlStrCache>
                <c:ptCount val="11"/>
                <c:lvl>
                  <c:pt idx="0">
                    <c:v>RELIANCE INDUSTRIES LTD</c:v>
                  </c:pt>
                  <c:pt idx="1">
                    <c:v>ICICI BANK LTD</c:v>
                  </c:pt>
                  <c:pt idx="2">
                    <c:v>HDFC BANK LTD</c:v>
                  </c:pt>
                  <c:pt idx="3">
                    <c:v>INFOSYS LTD</c:v>
                  </c:pt>
                  <c:pt idx="4">
                    <c:v>ITC LTD</c:v>
                  </c:pt>
                  <c:pt idx="5">
                    <c:v>LARSON &amp; TOUBRO LTD</c:v>
                  </c:pt>
                  <c:pt idx="6">
                    <c:v>STATE BANK OF INDIA LTD</c:v>
                  </c:pt>
                  <c:pt idx="7">
                    <c:v>HOUSING DEVELOPMENT FINANCE CORPORATION LTD</c:v>
                  </c:pt>
                  <c:pt idx="8">
                    <c:v>AXIS BANK LTD</c:v>
                  </c:pt>
                  <c:pt idx="9">
                    <c:v>NTPC LTD</c:v>
                  </c:pt>
                  <c:pt idx="10">
                    <c:v>TOTAL HOLDINGS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Sheet2!$G$3:$G$13</c:f>
              <c:numCache>
                <c:formatCode>0%</c:formatCode>
                <c:ptCount val="11"/>
                <c:pt idx="0">
                  <c:v>2.2569696699574351</c:v>
                </c:pt>
                <c:pt idx="1">
                  <c:v>0.71262989608313354</c:v>
                </c:pt>
                <c:pt idx="2">
                  <c:v>1.8402748604693031</c:v>
                </c:pt>
                <c:pt idx="3">
                  <c:v>0.54013115359748787</c:v>
                </c:pt>
                <c:pt idx="4">
                  <c:v>-0.2280151635699911</c:v>
                </c:pt>
                <c:pt idx="5">
                  <c:v>0.17052890048411629</c:v>
                </c:pt>
                <c:pt idx="6">
                  <c:v>-2.9627539503386008E-2</c:v>
                </c:pt>
                <c:pt idx="7">
                  <c:v>1.1735045411838396</c:v>
                </c:pt>
                <c:pt idx="8">
                  <c:v>0.5117172493276988</c:v>
                </c:pt>
                <c:pt idx="9">
                  <c:v>-0.13035222633627649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00992"/>
        <c:axId val="154043136"/>
      </c:lineChart>
      <c:catAx>
        <c:axId val="153700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54043136"/>
        <c:crosses val="autoZero"/>
        <c:auto val="1"/>
        <c:lblAlgn val="ctr"/>
        <c:lblOffset val="100"/>
        <c:noMultiLvlLbl val="0"/>
      </c:catAx>
      <c:valAx>
        <c:axId val="154043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700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accent5">
        <a:lumMod val="40000"/>
        <a:lumOff val="60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13</xdr:row>
      <xdr:rowOff>60960</xdr:rowOff>
    </xdr:from>
    <xdr:to>
      <xdr:col>2</xdr:col>
      <xdr:colOff>662940</xdr:colOff>
      <xdr:row>28</xdr:row>
      <xdr:rowOff>60960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"/>
  <sheetViews>
    <sheetView topLeftCell="B25" zoomScaleNormal="100" workbookViewId="0">
      <selection activeCell="F41" sqref="F41:N43"/>
    </sheetView>
  </sheetViews>
  <sheetFormatPr defaultRowHeight="14.4" x14ac:dyDescent="0.3"/>
  <cols>
    <col min="2" max="2" width="45.77734375" customWidth="1"/>
    <col min="3" max="3" width="16" customWidth="1"/>
    <col min="4" max="4" width="11.6640625" customWidth="1"/>
    <col min="5" max="5" width="12.109375" customWidth="1"/>
    <col min="6" max="6" width="19.33203125" customWidth="1"/>
    <col min="7" max="7" width="11.88671875" customWidth="1"/>
    <col min="14" max="14" width="26" customWidth="1"/>
    <col min="15" max="15" width="13.77734375" customWidth="1"/>
  </cols>
  <sheetData>
    <row r="18" spans="2:2" x14ac:dyDescent="0.3">
      <c r="B1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5"/>
  <sheetViews>
    <sheetView tabSelected="1" workbookViewId="0">
      <selection activeCell="C73" sqref="C73"/>
    </sheetView>
  </sheetViews>
  <sheetFormatPr defaultRowHeight="14.4" x14ac:dyDescent="0.3"/>
  <cols>
    <col min="2" max="2" width="48.21875" customWidth="1"/>
    <col min="3" max="3" width="12" customWidth="1"/>
    <col min="4" max="5" width="13.33203125" customWidth="1"/>
    <col min="6" max="6" width="13.77734375" customWidth="1"/>
    <col min="7" max="7" width="11.6640625" customWidth="1"/>
  </cols>
  <sheetData>
    <row r="1" spans="1:7" ht="21" x14ac:dyDescent="0.4">
      <c r="A1" s="18" t="s">
        <v>0</v>
      </c>
      <c r="B1" s="19"/>
      <c r="C1" s="19"/>
      <c r="D1" s="19"/>
      <c r="E1" s="2"/>
      <c r="F1" s="2"/>
      <c r="G1" s="2"/>
    </row>
    <row r="2" spans="1:7" x14ac:dyDescent="0.3">
      <c r="A2" s="3" t="s">
        <v>1</v>
      </c>
      <c r="B2" s="3" t="s">
        <v>2</v>
      </c>
      <c r="C2" s="4" t="s">
        <v>3</v>
      </c>
      <c r="D2" s="4" t="s">
        <v>15</v>
      </c>
      <c r="E2" s="4" t="s">
        <v>19</v>
      </c>
      <c r="F2" s="4" t="s">
        <v>20</v>
      </c>
      <c r="G2" s="4" t="s">
        <v>21</v>
      </c>
    </row>
    <row r="3" spans="1:7" x14ac:dyDescent="0.3">
      <c r="A3" s="5">
        <v>1</v>
      </c>
      <c r="B3" s="5" t="s">
        <v>9</v>
      </c>
      <c r="C3" s="5">
        <v>8.93</v>
      </c>
      <c r="D3" s="5" t="s">
        <v>16</v>
      </c>
      <c r="E3" s="5">
        <v>448.73</v>
      </c>
      <c r="F3" s="5">
        <v>1461.5</v>
      </c>
      <c r="G3" s="6">
        <f t="shared" ref="G3:G12" si="0">(F3-E3)/E3</f>
        <v>2.2569696699574351</v>
      </c>
    </row>
    <row r="4" spans="1:7" x14ac:dyDescent="0.3">
      <c r="A4" s="5">
        <v>2</v>
      </c>
      <c r="B4" s="5" t="s">
        <v>4</v>
      </c>
      <c r="C4" s="5">
        <v>8.34</v>
      </c>
      <c r="D4" s="5" t="s">
        <v>16</v>
      </c>
      <c r="E4" s="5">
        <v>200.16</v>
      </c>
      <c r="F4" s="5">
        <v>342.8</v>
      </c>
      <c r="G4" s="6">
        <f t="shared" si="0"/>
        <v>0.71262989608313354</v>
      </c>
    </row>
    <row r="5" spans="1:7" x14ac:dyDescent="0.3">
      <c r="A5" s="5">
        <v>3</v>
      </c>
      <c r="B5" s="5" t="s">
        <v>5</v>
      </c>
      <c r="C5" s="5">
        <v>6.66</v>
      </c>
      <c r="D5" s="5" t="s">
        <v>16</v>
      </c>
      <c r="E5" s="5">
        <v>333.26</v>
      </c>
      <c r="F5" s="5">
        <v>946.55</v>
      </c>
      <c r="G5" s="6">
        <f t="shared" si="0"/>
        <v>1.8402748604693031</v>
      </c>
    </row>
    <row r="6" spans="1:7" x14ac:dyDescent="0.3">
      <c r="A6" s="5">
        <v>4</v>
      </c>
      <c r="B6" s="5" t="s">
        <v>6</v>
      </c>
      <c r="C6" s="5">
        <v>6.61</v>
      </c>
      <c r="D6" s="5" t="s">
        <v>16</v>
      </c>
      <c r="E6" s="5">
        <v>433.08</v>
      </c>
      <c r="F6" s="5">
        <v>667</v>
      </c>
      <c r="G6" s="6">
        <f t="shared" si="0"/>
        <v>0.54013115359748787</v>
      </c>
    </row>
    <row r="7" spans="1:7" x14ac:dyDescent="0.3">
      <c r="A7" s="5">
        <v>5</v>
      </c>
      <c r="B7" s="5" t="s">
        <v>7</v>
      </c>
      <c r="C7" s="5">
        <v>6.08</v>
      </c>
      <c r="D7" s="5" t="s">
        <v>17</v>
      </c>
      <c r="E7" s="5">
        <v>213.67</v>
      </c>
      <c r="F7" s="5">
        <v>164.95</v>
      </c>
      <c r="G7" s="6">
        <f t="shared" si="0"/>
        <v>-0.2280151635699911</v>
      </c>
    </row>
    <row r="8" spans="1:7" x14ac:dyDescent="0.3">
      <c r="A8" s="5">
        <v>6</v>
      </c>
      <c r="B8" s="5" t="s">
        <v>10</v>
      </c>
      <c r="C8" s="5">
        <v>5.3</v>
      </c>
      <c r="D8" s="5" t="s">
        <v>16</v>
      </c>
      <c r="E8" s="5">
        <v>716.77</v>
      </c>
      <c r="F8" s="5">
        <v>839</v>
      </c>
      <c r="G8" s="6">
        <f t="shared" si="0"/>
        <v>0.17052890048411629</v>
      </c>
    </row>
    <row r="9" spans="1:7" x14ac:dyDescent="0.3">
      <c r="A9" s="5">
        <v>7</v>
      </c>
      <c r="B9" s="5" t="s">
        <v>11</v>
      </c>
      <c r="C9" s="5">
        <v>5.27</v>
      </c>
      <c r="D9" s="5" t="s">
        <v>18</v>
      </c>
      <c r="E9" s="5">
        <v>177.2</v>
      </c>
      <c r="F9" s="5">
        <v>171.95</v>
      </c>
      <c r="G9" s="6">
        <f t="shared" si="0"/>
        <v>-2.9627539503386008E-2</v>
      </c>
    </row>
    <row r="10" spans="1:7" x14ac:dyDescent="0.3">
      <c r="A10" s="5">
        <v>8</v>
      </c>
      <c r="B10" s="5" t="s">
        <v>8</v>
      </c>
      <c r="C10" s="5">
        <v>5.19</v>
      </c>
      <c r="D10" s="5" t="s">
        <v>16</v>
      </c>
      <c r="E10" s="5">
        <v>798.25</v>
      </c>
      <c r="F10" s="5">
        <v>1735</v>
      </c>
      <c r="G10" s="6">
        <f t="shared" si="0"/>
        <v>1.1735045411838396</v>
      </c>
    </row>
    <row r="11" spans="1:7" x14ac:dyDescent="0.3">
      <c r="A11" s="5">
        <v>9</v>
      </c>
      <c r="B11" s="5" t="s">
        <v>12</v>
      </c>
      <c r="C11" s="5">
        <v>3.92</v>
      </c>
      <c r="D11" s="5" t="s">
        <v>16</v>
      </c>
      <c r="E11" s="5">
        <v>260.3</v>
      </c>
      <c r="F11" s="5">
        <v>393.5</v>
      </c>
      <c r="G11" s="6">
        <f t="shared" si="0"/>
        <v>0.5117172493276988</v>
      </c>
    </row>
    <row r="12" spans="1:7" x14ac:dyDescent="0.3">
      <c r="A12" s="5">
        <v>10</v>
      </c>
      <c r="B12" s="5" t="s">
        <v>13</v>
      </c>
      <c r="C12" s="5">
        <v>3.86</v>
      </c>
      <c r="D12" s="5" t="s">
        <v>17</v>
      </c>
      <c r="E12" s="5">
        <v>105.33</v>
      </c>
      <c r="F12" s="5">
        <v>91.6</v>
      </c>
      <c r="G12" s="6">
        <f t="shared" si="0"/>
        <v>-0.13035222633627649</v>
      </c>
    </row>
    <row r="13" spans="1:7" x14ac:dyDescent="0.3">
      <c r="A13" s="2"/>
      <c r="B13" s="4" t="s">
        <v>14</v>
      </c>
      <c r="C13" s="5">
        <f>SUM(C3:C12)</f>
        <v>60.16</v>
      </c>
      <c r="D13" s="2"/>
      <c r="E13" s="2"/>
      <c r="F13" s="2"/>
      <c r="G13" s="2"/>
    </row>
    <row r="30" spans="1:4" x14ac:dyDescent="0.3">
      <c r="A30" s="20" t="s">
        <v>22</v>
      </c>
      <c r="B30" s="19"/>
      <c r="C30" s="19"/>
      <c r="D30" s="19"/>
    </row>
    <row r="31" spans="1:4" x14ac:dyDescent="0.3">
      <c r="A31" s="4" t="s">
        <v>23</v>
      </c>
      <c r="B31" s="4" t="s">
        <v>24</v>
      </c>
      <c r="C31" s="4" t="s">
        <v>34</v>
      </c>
      <c r="D31" s="2"/>
    </row>
    <row r="32" spans="1:4" x14ac:dyDescent="0.3">
      <c r="A32" s="5">
        <v>1</v>
      </c>
      <c r="B32" s="5" t="s">
        <v>25</v>
      </c>
      <c r="C32" s="5">
        <v>4.7300000000000004</v>
      </c>
      <c r="D32" s="2"/>
    </row>
    <row r="33" spans="1:4" x14ac:dyDescent="0.3">
      <c r="A33" s="5">
        <v>2</v>
      </c>
      <c r="B33" s="5" t="s">
        <v>26</v>
      </c>
      <c r="C33" s="5">
        <v>36.08</v>
      </c>
      <c r="D33" s="2"/>
    </row>
    <row r="34" spans="1:4" x14ac:dyDescent="0.3">
      <c r="A34" s="5">
        <v>3</v>
      </c>
      <c r="B34" s="5" t="s">
        <v>27</v>
      </c>
      <c r="C34" s="5">
        <v>2.0099999999999998</v>
      </c>
      <c r="D34" s="2"/>
    </row>
    <row r="35" spans="1:4" x14ac:dyDescent="0.3">
      <c r="A35" s="5">
        <v>4</v>
      </c>
      <c r="B35" s="5" t="s">
        <v>28</v>
      </c>
      <c r="C35" s="5">
        <v>19.260000000000002</v>
      </c>
      <c r="D35" s="2"/>
    </row>
    <row r="36" spans="1:4" x14ac:dyDescent="0.3">
      <c r="A36" s="5">
        <v>5</v>
      </c>
      <c r="B36" s="5" t="s">
        <v>29</v>
      </c>
      <c r="C36" s="5">
        <v>8.43</v>
      </c>
      <c r="D36" s="2"/>
    </row>
    <row r="37" spans="1:4" x14ac:dyDescent="0.3">
      <c r="A37" s="5">
        <v>6</v>
      </c>
      <c r="B37" s="5" t="s">
        <v>30</v>
      </c>
      <c r="C37" s="5">
        <v>7.63</v>
      </c>
      <c r="D37" s="2"/>
    </row>
    <row r="38" spans="1:4" x14ac:dyDescent="0.3">
      <c r="A38" s="5">
        <v>7</v>
      </c>
      <c r="B38" s="5" t="s">
        <v>31</v>
      </c>
      <c r="C38" s="5">
        <v>6.14</v>
      </c>
      <c r="D38" s="2"/>
    </row>
    <row r="39" spans="1:4" x14ac:dyDescent="0.3">
      <c r="A39" s="5">
        <v>8</v>
      </c>
      <c r="B39" s="5" t="s">
        <v>32</v>
      </c>
      <c r="C39" s="5">
        <v>5.77</v>
      </c>
      <c r="D39" s="2"/>
    </row>
    <row r="40" spans="1:4" x14ac:dyDescent="0.3">
      <c r="A40" s="5">
        <v>9</v>
      </c>
      <c r="B40" s="5" t="s">
        <v>33</v>
      </c>
      <c r="C40" s="5">
        <v>9.9499999999999993</v>
      </c>
      <c r="D40" s="2"/>
    </row>
    <row r="41" spans="1:4" x14ac:dyDescent="0.3">
      <c r="A41" s="2"/>
      <c r="B41" s="5" t="s">
        <v>36</v>
      </c>
      <c r="C41" s="5">
        <f>SUM(C32:C40)</f>
        <v>99.999999999999986</v>
      </c>
      <c r="D41" s="2"/>
    </row>
    <row r="43" spans="1:4" x14ac:dyDescent="0.3">
      <c r="A43" s="20" t="s">
        <v>35</v>
      </c>
      <c r="B43" s="20"/>
      <c r="C43" s="20"/>
      <c r="D43" s="20"/>
    </row>
    <row r="44" spans="1:4" x14ac:dyDescent="0.3">
      <c r="A44" s="5" t="s">
        <v>37</v>
      </c>
      <c r="B44" s="7">
        <v>1.89E-2</v>
      </c>
      <c r="C44" s="5" t="s">
        <v>43</v>
      </c>
      <c r="D44" s="2"/>
    </row>
    <row r="45" spans="1:4" x14ac:dyDescent="0.3">
      <c r="A45" s="5" t="s">
        <v>38</v>
      </c>
      <c r="B45" s="8">
        <v>0.17</v>
      </c>
      <c r="C45" s="5" t="s">
        <v>43</v>
      </c>
      <c r="D45" s="2"/>
    </row>
    <row r="46" spans="1:4" x14ac:dyDescent="0.3">
      <c r="A46" s="5" t="s">
        <v>39</v>
      </c>
      <c r="B46" s="5">
        <v>-4.0199999999999996</v>
      </c>
      <c r="C46" s="5" t="s">
        <v>44</v>
      </c>
      <c r="D46" s="2"/>
    </row>
    <row r="47" spans="1:4" x14ac:dyDescent="0.3">
      <c r="A47" s="5" t="s">
        <v>40</v>
      </c>
      <c r="B47" s="5">
        <v>-0.13</v>
      </c>
      <c r="C47" s="5" t="s">
        <v>44</v>
      </c>
      <c r="D47" s="2"/>
    </row>
    <row r="48" spans="1:4" x14ac:dyDescent="0.3">
      <c r="A48" s="5" t="s">
        <v>41</v>
      </c>
      <c r="B48" s="5">
        <v>21.35</v>
      </c>
      <c r="C48" s="5" t="s">
        <v>44</v>
      </c>
      <c r="D48" s="2"/>
    </row>
    <row r="49" spans="1:11" x14ac:dyDescent="0.3">
      <c r="A49" s="5" t="s">
        <v>42</v>
      </c>
      <c r="B49" s="5">
        <v>1.01</v>
      </c>
      <c r="C49" s="5" t="s">
        <v>43</v>
      </c>
      <c r="D49" s="2"/>
    </row>
    <row r="51" spans="1:11" x14ac:dyDescent="0.3">
      <c r="A51" s="2"/>
      <c r="B51" s="2"/>
      <c r="C51" s="4" t="s">
        <v>47</v>
      </c>
      <c r="D51" s="4" t="s">
        <v>48</v>
      </c>
      <c r="E51" s="4" t="s">
        <v>49</v>
      </c>
      <c r="F51" s="2"/>
    </row>
    <row r="52" spans="1:11" x14ac:dyDescent="0.3">
      <c r="A52" s="4" t="s">
        <v>45</v>
      </c>
      <c r="B52" s="2"/>
      <c r="C52" s="5">
        <v>6244.55</v>
      </c>
      <c r="D52" s="5">
        <v>9445.9</v>
      </c>
      <c r="E52" s="9">
        <f>(D52-C52)/C52</f>
        <v>0.51266304217277459</v>
      </c>
      <c r="F52" s="9">
        <f>E52/6</f>
        <v>8.5443840362129098E-2</v>
      </c>
    </row>
    <row r="53" spans="1:11" x14ac:dyDescent="0.3">
      <c r="A53" s="4" t="s">
        <v>46</v>
      </c>
      <c r="B53" s="2"/>
      <c r="C53" s="5">
        <v>235.41499999999999</v>
      </c>
      <c r="D53" s="5">
        <v>366.98599999999999</v>
      </c>
      <c r="E53" s="9">
        <f>(D53-C53)/C53</f>
        <v>0.55888962045749002</v>
      </c>
      <c r="F53" s="9">
        <f>E53/6</f>
        <v>9.3148270076248332E-2</v>
      </c>
    </row>
    <row r="54" spans="1:11" x14ac:dyDescent="0.3">
      <c r="A54" s="2"/>
      <c r="B54" s="2"/>
      <c r="C54" s="2"/>
      <c r="D54" s="2"/>
      <c r="E54" s="2"/>
      <c r="F54" s="2"/>
    </row>
    <row r="55" spans="1:11" x14ac:dyDescent="0.3">
      <c r="A55" s="2"/>
      <c r="B55" s="2"/>
      <c r="C55" s="2"/>
      <c r="D55" s="2"/>
      <c r="E55" s="2"/>
      <c r="F55" s="2"/>
    </row>
    <row r="56" spans="1:11" x14ac:dyDescent="0.3">
      <c r="A56" s="10"/>
      <c r="B56" s="2"/>
      <c r="C56" s="4" t="s">
        <v>50</v>
      </c>
      <c r="D56" s="4" t="s">
        <v>48</v>
      </c>
      <c r="E56" s="4" t="s">
        <v>49</v>
      </c>
      <c r="F56" s="2"/>
    </row>
    <row r="57" spans="1:11" x14ac:dyDescent="0.3">
      <c r="A57" s="10" t="s">
        <v>45</v>
      </c>
      <c r="B57" s="2"/>
      <c r="C57" s="5">
        <v>9687.9</v>
      </c>
      <c r="D57" s="5">
        <v>9445.9</v>
      </c>
      <c r="E57" s="9">
        <f>(D57-C57)/C57</f>
        <v>-2.4979613744980853E-2</v>
      </c>
      <c r="F57" s="9">
        <f>E57/3</f>
        <v>-8.3265379149936175E-3</v>
      </c>
      <c r="G57" s="11" t="s">
        <v>52</v>
      </c>
      <c r="H57" s="12"/>
      <c r="I57" s="12"/>
      <c r="J57" s="12"/>
    </row>
    <row r="58" spans="1:11" x14ac:dyDescent="0.3">
      <c r="A58" s="10" t="s">
        <v>46</v>
      </c>
      <c r="B58" s="2"/>
      <c r="C58" s="5">
        <v>420.23</v>
      </c>
      <c r="D58" s="5">
        <v>366.98599999999999</v>
      </c>
      <c r="E58" s="9">
        <f>(D58-C58)/C58</f>
        <v>-0.12670204411869695</v>
      </c>
      <c r="F58" s="9">
        <f>E58/3</f>
        <v>-4.2234014706232316E-2</v>
      </c>
      <c r="G58" s="12" t="s">
        <v>51</v>
      </c>
      <c r="H58" s="12"/>
      <c r="I58" s="12"/>
      <c r="J58" s="12"/>
      <c r="K58" s="12"/>
    </row>
    <row r="60" spans="1:11" x14ac:dyDescent="0.3">
      <c r="A60" s="13" t="s">
        <v>53</v>
      </c>
      <c r="B60" s="14"/>
      <c r="C60" s="14"/>
      <c r="D60" s="14"/>
      <c r="E60" s="14"/>
      <c r="F60" s="14"/>
    </row>
    <row r="61" spans="1:11" x14ac:dyDescent="0.3">
      <c r="A61" s="14"/>
      <c r="B61" s="14"/>
      <c r="C61" s="14"/>
      <c r="D61" s="14"/>
      <c r="E61" s="14"/>
      <c r="F61" s="14"/>
    </row>
    <row r="62" spans="1:11" x14ac:dyDescent="0.3">
      <c r="A62" s="14"/>
      <c r="B62" s="14"/>
      <c r="C62" s="14"/>
      <c r="D62" s="14"/>
      <c r="E62" s="14"/>
      <c r="F62" s="14"/>
    </row>
    <row r="63" spans="1:11" x14ac:dyDescent="0.3">
      <c r="A63" s="16" t="s">
        <v>54</v>
      </c>
      <c r="B63" s="16"/>
      <c r="C63" s="16"/>
      <c r="D63" s="16"/>
      <c r="E63" s="16"/>
      <c r="F63" s="16"/>
      <c r="G63" s="16"/>
      <c r="H63" s="16"/>
      <c r="I63" s="16"/>
    </row>
    <row r="64" spans="1:11" x14ac:dyDescent="0.3">
      <c r="A64" s="17" t="s">
        <v>55</v>
      </c>
      <c r="B64" s="17"/>
      <c r="C64" s="17"/>
      <c r="D64" s="17"/>
      <c r="E64" s="17"/>
      <c r="F64" s="17"/>
      <c r="G64" s="17"/>
      <c r="H64" s="17"/>
      <c r="I64" s="17"/>
    </row>
    <row r="65" spans="1:9" x14ac:dyDescent="0.3">
      <c r="A65" s="15" t="s">
        <v>56</v>
      </c>
      <c r="B65" s="15"/>
      <c r="C65" s="15"/>
      <c r="D65" s="15"/>
      <c r="E65" s="15"/>
      <c r="F65" s="15"/>
      <c r="G65" s="15"/>
      <c r="H65" s="15"/>
      <c r="I65" s="15"/>
    </row>
  </sheetData>
  <mergeCells count="9">
    <mergeCell ref="A1:D1"/>
    <mergeCell ref="A30:D30"/>
    <mergeCell ref="A43:D43"/>
    <mergeCell ref="G57:J57"/>
    <mergeCell ref="G58:K58"/>
    <mergeCell ref="A60:F62"/>
    <mergeCell ref="A65:I65"/>
    <mergeCell ref="A63:I63"/>
    <mergeCell ref="A64:I64"/>
  </mergeCells>
  <pageMargins left="0.7" right="0.7" top="0.75" bottom="0.75" header="0.3" footer="0.3"/>
  <pageSetup scale="57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2020-05-06T10:08:57Z</dcterms:created>
  <dcterms:modified xsi:type="dcterms:W3CDTF">2020-05-07T13:14:52Z</dcterms:modified>
</cp:coreProperties>
</file>