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nemsahin/Downloads/"/>
    </mc:Choice>
  </mc:AlternateContent>
  <xr:revisionPtr revIDLastSave="0" documentId="8_{C3D812C4-DEE7-DF46-9AA8-73AAE78210B4}" xr6:coauthVersionLast="47" xr6:coauthVersionMax="47" xr10:uidLastSave="{00000000-0000-0000-0000-000000000000}"/>
  <bookViews>
    <workbookView xWindow="0" yWindow="740" windowWidth="20400" windowHeight="8020" xr2:uid="{00000000-000D-0000-FFFF-FFFF00000000}"/>
  </bookViews>
  <sheets>
    <sheet name="Sayfa1" sheetId="1" r:id="rId1"/>
    <sheet name="Sayfa2" sheetId="2" r:id="rId2"/>
    <sheet name="Sayf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1" l="1"/>
  <c r="N26" i="1"/>
  <c r="M25" i="1"/>
  <c r="N25" i="1"/>
  <c r="M24" i="1"/>
  <c r="N24" i="1"/>
  <c r="L25" i="1"/>
  <c r="L26" i="1"/>
  <c r="L24" i="1"/>
  <c r="G24" i="1"/>
  <c r="H19" i="1"/>
  <c r="H24" i="1" s="1"/>
  <c r="G19" i="1"/>
  <c r="G29" i="1" s="1"/>
  <c r="G30" i="1" s="1"/>
  <c r="H18" i="1"/>
  <c r="G18" i="1"/>
  <c r="F18" i="1"/>
  <c r="F19" i="1"/>
  <c r="F24" i="1" s="1"/>
  <c r="F17" i="1"/>
  <c r="H17" i="1"/>
  <c r="G17" i="1"/>
  <c r="G20" i="1" l="1"/>
  <c r="G21" i="1"/>
  <c r="H29" i="1"/>
  <c r="H30" i="1" s="1"/>
  <c r="H21" i="1"/>
  <c r="H20" i="1"/>
  <c r="F20" i="1"/>
  <c r="F21" i="1"/>
  <c r="N28" i="1"/>
  <c r="N27" i="1"/>
  <c r="M27" i="1"/>
  <c r="M28" i="1"/>
  <c r="F29" i="1"/>
  <c r="F30" i="1" s="1"/>
  <c r="L28" i="1"/>
  <c r="L27" i="1"/>
</calcChain>
</file>

<file path=xl/sharedStrings.xml><?xml version="1.0" encoding="utf-8"?>
<sst xmlns="http://schemas.openxmlformats.org/spreadsheetml/2006/main" count="27" uniqueCount="18">
  <si>
    <t>n</t>
  </si>
  <si>
    <t>ortalama</t>
  </si>
  <si>
    <t>varyans</t>
  </si>
  <si>
    <t>std. Sapma</t>
  </si>
  <si>
    <t>std.sapma</t>
  </si>
  <si>
    <t>t değeri</t>
  </si>
  <si>
    <t>yarı uzunluk</t>
  </si>
  <si>
    <t>beta değeri</t>
  </si>
  <si>
    <t>n*</t>
  </si>
  <si>
    <t>Z degeri</t>
  </si>
  <si>
    <t>Motor</t>
  </si>
  <si>
    <t>Şasi</t>
  </si>
  <si>
    <t xml:space="preserve">Iskarta </t>
  </si>
  <si>
    <t>MEVCUT SİSTEM</t>
  </si>
  <si>
    <t>alt sınır</t>
  </si>
  <si>
    <t>üst sınır</t>
  </si>
  <si>
    <t xml:space="preserve">alt sınır </t>
  </si>
  <si>
    <t>Iskarta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</si>
</sst>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466725</xdr:colOff>
      <xdr:row>11</xdr:row>
      <xdr:rowOff>147637</xdr:rowOff>
    </xdr:from>
    <xdr:ext cx="914400" cy="264560"/>
    <xdr:sp macro="" textlink="">
      <xdr:nvSpPr>
        <xdr:cNvPr id="2" name="Metin kutusu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953125" y="2243137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tr-TR" sz="1100" baseline="0"/>
        </a:p>
      </xdr:txBody>
    </xdr:sp>
    <xdr:clientData/>
  </xdr:oneCellAnchor>
  <xdr:oneCellAnchor>
    <xdr:from>
      <xdr:col>9</xdr:col>
      <xdr:colOff>466725</xdr:colOff>
      <xdr:row>11</xdr:row>
      <xdr:rowOff>147637</xdr:rowOff>
    </xdr:from>
    <xdr:ext cx="914400" cy="264560"/>
    <xdr:sp macro="" textlink="">
      <xdr:nvSpPr>
        <xdr:cNvPr id="3" name="Metin kutusu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953125" y="2243137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tr-TR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Q31"/>
  <sheetViews>
    <sheetView tabSelected="1" topLeftCell="A10" workbookViewId="0">
      <selection activeCell="R21" sqref="R21"/>
    </sheetView>
  </sheetViews>
  <sheetFormatPr baseColWidth="10" defaultColWidth="8.83203125" defaultRowHeight="15" x14ac:dyDescent="0.2"/>
  <cols>
    <col min="4" max="4" width="8.33203125" customWidth="1"/>
    <col min="5" max="5" width="13.33203125" customWidth="1"/>
    <col min="11" max="11" width="11.5" customWidth="1"/>
    <col min="16" max="16" width="10.83203125" customWidth="1"/>
  </cols>
  <sheetData>
    <row r="4" spans="5:17" ht="19" x14ac:dyDescent="0.25">
      <c r="E4" s="8" t="s">
        <v>13</v>
      </c>
      <c r="F4" s="9"/>
      <c r="G4" s="9"/>
      <c r="H4" s="9"/>
      <c r="I4" s="9"/>
      <c r="J4" s="9"/>
      <c r="K4" s="9"/>
      <c r="L4" s="9"/>
      <c r="M4" s="9"/>
      <c r="N4" s="9"/>
    </row>
    <row r="6" spans="5:17" x14ac:dyDescent="0.2">
      <c r="E6" s="3" t="s">
        <v>0</v>
      </c>
      <c r="F6" s="3" t="s">
        <v>10</v>
      </c>
      <c r="G6" s="3" t="s">
        <v>11</v>
      </c>
      <c r="H6" s="3" t="s">
        <v>17</v>
      </c>
      <c r="K6" s="3" t="s">
        <v>0</v>
      </c>
      <c r="L6" s="3" t="s">
        <v>10</v>
      </c>
      <c r="M6" s="3" t="s">
        <v>11</v>
      </c>
      <c r="N6" s="3" t="s">
        <v>12</v>
      </c>
    </row>
    <row r="7" spans="5:17" x14ac:dyDescent="0.2">
      <c r="E7" s="3">
        <v>1</v>
      </c>
      <c r="F7" s="4">
        <v>16</v>
      </c>
      <c r="G7" s="4">
        <v>2</v>
      </c>
      <c r="H7" s="4">
        <v>2</v>
      </c>
      <c r="K7" s="3">
        <v>1</v>
      </c>
      <c r="L7" s="4">
        <v>16</v>
      </c>
      <c r="M7" s="4">
        <v>2</v>
      </c>
      <c r="N7" s="4">
        <v>2</v>
      </c>
      <c r="Q7" s="1"/>
    </row>
    <row r="8" spans="5:17" x14ac:dyDescent="0.2">
      <c r="E8" s="3">
        <v>2</v>
      </c>
      <c r="F8" s="4">
        <v>11</v>
      </c>
      <c r="G8" s="4">
        <v>8</v>
      </c>
      <c r="H8" s="4">
        <v>0</v>
      </c>
      <c r="K8" s="3">
        <v>2</v>
      </c>
      <c r="L8" s="4">
        <v>11</v>
      </c>
      <c r="M8" s="4">
        <v>8</v>
      </c>
      <c r="N8" s="4">
        <v>0</v>
      </c>
    </row>
    <row r="9" spans="5:17" x14ac:dyDescent="0.2">
      <c r="E9" s="3">
        <v>3</v>
      </c>
      <c r="F9" s="4">
        <v>18</v>
      </c>
      <c r="G9" s="4">
        <v>2</v>
      </c>
      <c r="H9" s="4">
        <v>0</v>
      </c>
      <c r="K9" s="3">
        <v>3</v>
      </c>
      <c r="L9" s="4">
        <v>18</v>
      </c>
      <c r="M9" s="4">
        <v>2</v>
      </c>
      <c r="N9" s="4">
        <v>0</v>
      </c>
    </row>
    <row r="10" spans="5:17" x14ac:dyDescent="0.2">
      <c r="E10" s="3">
        <v>4</v>
      </c>
      <c r="F10" s="4">
        <v>18</v>
      </c>
      <c r="G10" s="4">
        <v>2</v>
      </c>
      <c r="H10" s="4">
        <v>0</v>
      </c>
      <c r="K10" s="3">
        <v>4</v>
      </c>
      <c r="L10" s="4">
        <v>18</v>
      </c>
      <c r="M10" s="4">
        <v>2</v>
      </c>
      <c r="N10" s="4">
        <v>0</v>
      </c>
    </row>
    <row r="11" spans="5:17" x14ac:dyDescent="0.2">
      <c r="E11" s="3">
        <v>5</v>
      </c>
      <c r="F11" s="4">
        <v>17</v>
      </c>
      <c r="G11" s="4">
        <v>2</v>
      </c>
      <c r="H11" s="4">
        <v>1</v>
      </c>
      <c r="K11" s="3">
        <v>5</v>
      </c>
      <c r="L11" s="4">
        <v>17</v>
      </c>
      <c r="M11" s="4">
        <v>2</v>
      </c>
      <c r="N11" s="4">
        <v>1</v>
      </c>
    </row>
    <row r="12" spans="5:17" x14ac:dyDescent="0.2">
      <c r="E12" s="3">
        <v>6</v>
      </c>
      <c r="F12" s="4">
        <v>16</v>
      </c>
      <c r="G12" s="4">
        <v>1</v>
      </c>
      <c r="H12" s="4">
        <v>2</v>
      </c>
      <c r="K12" s="3">
        <v>6</v>
      </c>
      <c r="L12" s="4">
        <v>16</v>
      </c>
      <c r="M12" s="4">
        <v>1</v>
      </c>
      <c r="N12" s="4">
        <v>2</v>
      </c>
    </row>
    <row r="13" spans="5:17" x14ac:dyDescent="0.2">
      <c r="E13" s="3">
        <v>7</v>
      </c>
      <c r="F13" s="4">
        <v>10</v>
      </c>
      <c r="G13" s="4">
        <v>9</v>
      </c>
      <c r="H13" s="4">
        <v>0</v>
      </c>
      <c r="K13" s="3">
        <v>7</v>
      </c>
      <c r="L13" s="4">
        <v>10</v>
      </c>
      <c r="M13" s="4">
        <v>9</v>
      </c>
      <c r="N13" s="4">
        <v>0</v>
      </c>
    </row>
    <row r="14" spans="5:17" x14ac:dyDescent="0.2">
      <c r="E14" s="3">
        <v>8</v>
      </c>
      <c r="F14" s="4">
        <v>14</v>
      </c>
      <c r="G14" s="4">
        <v>4</v>
      </c>
      <c r="H14" s="4">
        <v>0</v>
      </c>
      <c r="K14" s="3">
        <v>8</v>
      </c>
      <c r="L14" s="4">
        <v>14</v>
      </c>
      <c r="M14" s="4">
        <v>4</v>
      </c>
      <c r="N14" s="4">
        <v>0</v>
      </c>
    </row>
    <row r="15" spans="5:17" x14ac:dyDescent="0.2">
      <c r="E15" s="3">
        <v>9</v>
      </c>
      <c r="F15" s="4">
        <v>18</v>
      </c>
      <c r="G15" s="4">
        <v>1</v>
      </c>
      <c r="H15" s="4">
        <v>0</v>
      </c>
      <c r="K15" s="3">
        <v>9</v>
      </c>
      <c r="L15" s="4">
        <v>18</v>
      </c>
      <c r="M15" s="4">
        <v>1</v>
      </c>
      <c r="N15" s="4">
        <v>0</v>
      </c>
    </row>
    <row r="16" spans="5:17" x14ac:dyDescent="0.2">
      <c r="E16" s="3">
        <v>10</v>
      </c>
      <c r="F16" s="4">
        <v>18</v>
      </c>
      <c r="G16" s="4">
        <v>2</v>
      </c>
      <c r="H16" s="4">
        <v>0</v>
      </c>
      <c r="K16" s="3">
        <v>10</v>
      </c>
      <c r="L16" s="4">
        <v>18</v>
      </c>
      <c r="M16" s="4">
        <v>2</v>
      </c>
      <c r="N16" s="4">
        <v>0</v>
      </c>
    </row>
    <row r="17" spans="5:14" x14ac:dyDescent="0.2">
      <c r="E17" s="3" t="s">
        <v>1</v>
      </c>
      <c r="F17" s="4">
        <f>AVERAGE(F7:F16)</f>
        <v>15.6</v>
      </c>
      <c r="G17" s="4">
        <f>AVERAGE(G7:G16)</f>
        <v>3.3</v>
      </c>
      <c r="H17" s="4">
        <f>AVERAGE(H7:H16)</f>
        <v>0.5</v>
      </c>
      <c r="K17" s="3">
        <v>11</v>
      </c>
      <c r="L17" s="4">
        <v>18</v>
      </c>
      <c r="M17" s="4">
        <v>1</v>
      </c>
      <c r="N17" s="4">
        <v>2</v>
      </c>
    </row>
    <row r="18" spans="5:14" x14ac:dyDescent="0.2">
      <c r="E18" s="3" t="s">
        <v>2</v>
      </c>
      <c r="F18" s="4">
        <f>VAR(F7:F16)</f>
        <v>8.9333333333333442</v>
      </c>
      <c r="G18" s="4">
        <f>VAR(G7:G16)</f>
        <v>8.2333333333333325</v>
      </c>
      <c r="H18" s="4">
        <f>VAR(H7:H16)</f>
        <v>0.72222222222222221</v>
      </c>
      <c r="K18" s="3">
        <v>12</v>
      </c>
      <c r="L18" s="4">
        <v>13</v>
      </c>
      <c r="M18" s="4">
        <v>4</v>
      </c>
      <c r="N18" s="4">
        <v>0</v>
      </c>
    </row>
    <row r="19" spans="5:14" x14ac:dyDescent="0.2">
      <c r="E19" s="3" t="s">
        <v>4</v>
      </c>
      <c r="F19" s="4">
        <f>STDEV(F7:F16)</f>
        <v>2.9888682361946546</v>
      </c>
      <c r="G19" s="4">
        <f>STDEV(G7:G16)</f>
        <v>2.8693785622209789</v>
      </c>
      <c r="H19" s="4">
        <f>STDEV(H7:H16)</f>
        <v>0.84983658559879749</v>
      </c>
      <c r="K19" s="3">
        <v>13</v>
      </c>
      <c r="L19" s="4">
        <v>16</v>
      </c>
      <c r="M19" s="4">
        <v>1</v>
      </c>
      <c r="N19" s="4">
        <v>3</v>
      </c>
    </row>
    <row r="20" spans="5:14" x14ac:dyDescent="0.2">
      <c r="E20" s="3" t="s">
        <v>14</v>
      </c>
      <c r="F20" s="5">
        <f>F17-F22*(F19/SQRT(10))</f>
        <v>13.462041010683318</v>
      </c>
      <c r="G20" s="5">
        <f t="shared" ref="G20:H20" si="0">G17-G22*(G19/SQRT(10))</f>
        <v>1.2475128356065173</v>
      </c>
      <c r="H20" s="5">
        <f t="shared" si="0"/>
        <v>-0.10789423422171063</v>
      </c>
      <c r="K20" s="3">
        <v>14</v>
      </c>
      <c r="L20" s="4">
        <v>19</v>
      </c>
      <c r="M20" s="4">
        <v>1</v>
      </c>
      <c r="N20" s="4">
        <v>1</v>
      </c>
    </row>
    <row r="21" spans="5:14" x14ac:dyDescent="0.2">
      <c r="E21" s="3" t="s">
        <v>15</v>
      </c>
      <c r="F21" s="5">
        <f>F17+F22*(F19/SQRT(10))</f>
        <v>17.737958989316681</v>
      </c>
      <c r="G21" s="5">
        <f>G17+G22*(G19/SQRT(10))</f>
        <v>5.3524871643934819</v>
      </c>
      <c r="H21" s="5">
        <f t="shared" ref="H21" si="1">H17+H22*(H19/SQRT(10))</f>
        <v>1.1078942342217106</v>
      </c>
      <c r="K21" s="3">
        <v>15</v>
      </c>
      <c r="L21" s="4">
        <v>17</v>
      </c>
      <c r="M21" s="4">
        <v>2</v>
      </c>
      <c r="N21" s="4">
        <v>1</v>
      </c>
    </row>
    <row r="22" spans="5:14" x14ac:dyDescent="0.2">
      <c r="E22" s="2" t="s">
        <v>5</v>
      </c>
      <c r="F22" s="1">
        <v>2.262</v>
      </c>
      <c r="G22">
        <v>2.262</v>
      </c>
      <c r="H22">
        <v>2.262</v>
      </c>
      <c r="K22" s="3">
        <v>16</v>
      </c>
      <c r="L22" s="4">
        <v>10</v>
      </c>
      <c r="M22" s="4">
        <v>7</v>
      </c>
      <c r="N22" s="4">
        <v>1</v>
      </c>
    </row>
    <row r="23" spans="5:14" x14ac:dyDescent="0.2">
      <c r="E23" s="2" t="s">
        <v>0</v>
      </c>
      <c r="F23" s="1">
        <v>10</v>
      </c>
      <c r="G23">
        <v>10</v>
      </c>
      <c r="H23">
        <v>10</v>
      </c>
      <c r="K23" s="3">
        <v>17</v>
      </c>
      <c r="L23" s="4">
        <v>12</v>
      </c>
      <c r="M23" s="4">
        <v>7</v>
      </c>
      <c r="N23" s="4">
        <v>0</v>
      </c>
    </row>
    <row r="24" spans="5:14" x14ac:dyDescent="0.2">
      <c r="E24" s="2" t="s">
        <v>6</v>
      </c>
      <c r="F24" s="1">
        <f>(F22*F19)/SQRT(F23)</f>
        <v>2.1379589893166813</v>
      </c>
      <c r="G24" s="1">
        <f>(G22*G19)/SQRT(G23)</f>
        <v>2.0524871643934826</v>
      </c>
      <c r="H24" s="1">
        <f>(H22*H19)/SQRT(H23)</f>
        <v>0.60789423422171063</v>
      </c>
      <c r="K24" s="6" t="s">
        <v>1</v>
      </c>
      <c r="L24" s="5">
        <f>AVERAGE(L7:L23)</f>
        <v>15.352941176470589</v>
      </c>
      <c r="M24" s="5">
        <f t="shared" ref="M24:N24" si="2">AVERAGE(M7:M23)</f>
        <v>3.2941176470588234</v>
      </c>
      <c r="N24" s="5">
        <f t="shared" si="2"/>
        <v>0.76470588235294112</v>
      </c>
    </row>
    <row r="25" spans="5:14" x14ac:dyDescent="0.2">
      <c r="E25" s="1"/>
      <c r="F25" s="1"/>
      <c r="K25" s="6" t="s">
        <v>2</v>
      </c>
      <c r="L25" s="5">
        <f>VAR(L7:L23)</f>
        <v>9.3676470588235361</v>
      </c>
      <c r="M25" s="5">
        <f t="shared" ref="M25:N25" si="3">VAR(M7:M23)</f>
        <v>7.4705882352941178</v>
      </c>
      <c r="N25" s="5">
        <f t="shared" si="3"/>
        <v>0.94117647058823528</v>
      </c>
    </row>
    <row r="26" spans="5:14" x14ac:dyDescent="0.2">
      <c r="E26" s="2" t="s">
        <v>7</v>
      </c>
      <c r="F26" s="1">
        <v>2</v>
      </c>
      <c r="G26">
        <v>1</v>
      </c>
      <c r="H26">
        <v>0.1</v>
      </c>
      <c r="K26" s="6" t="s">
        <v>3</v>
      </c>
      <c r="L26" s="5">
        <f>STDEV(L7:L23)</f>
        <v>3.0606612126832227</v>
      </c>
      <c r="M26" s="5">
        <f t="shared" ref="M26:N26" si="4">STDEV(M7:M23)</f>
        <v>2.733237683644457</v>
      </c>
      <c r="N26" s="5">
        <f t="shared" si="4"/>
        <v>0.97014250014533188</v>
      </c>
    </row>
    <row r="27" spans="5:14" x14ac:dyDescent="0.2">
      <c r="E27" s="2" t="s">
        <v>9</v>
      </c>
      <c r="F27" s="1">
        <v>1.96</v>
      </c>
      <c r="G27">
        <v>1.96</v>
      </c>
      <c r="H27">
        <v>1.96</v>
      </c>
      <c r="K27" s="6" t="s">
        <v>16</v>
      </c>
      <c r="L27" s="5">
        <f>L24-L31*(L26/SQRT(17))</f>
        <v>13.779224090356307</v>
      </c>
      <c r="M27" s="5">
        <f>M24-M31*(M26/SQRT(17))</f>
        <v>1.8887537259106209</v>
      </c>
      <c r="N27" s="5">
        <f t="shared" ref="N27" si="5">N24-N31*(N26/SQRT(17))</f>
        <v>0.2658823529411764</v>
      </c>
    </row>
    <row r="28" spans="5:14" x14ac:dyDescent="0.2">
      <c r="E28" s="1"/>
      <c r="F28" s="1"/>
      <c r="K28" s="6" t="s">
        <v>15</v>
      </c>
      <c r="L28" s="5">
        <f>L24+L31*(L26/SQRT(17))</f>
        <v>16.926658262584873</v>
      </c>
      <c r="M28" s="5">
        <f>M24+M31*(M26/SQRT(17))</f>
        <v>4.6994815682070259</v>
      </c>
      <c r="N28" s="5">
        <f>N24+N31*(N26/SQRT(17))</f>
        <v>1.2635294117647058</v>
      </c>
    </row>
    <row r="29" spans="5:14" x14ac:dyDescent="0.2">
      <c r="E29" s="2" t="s">
        <v>8</v>
      </c>
      <c r="F29" s="1">
        <f>(F27*F19)/F26</f>
        <v>2.9290908714707613</v>
      </c>
      <c r="G29" s="1">
        <f t="shared" ref="G29:H29" si="6">(G27*G19)/G26</f>
        <v>5.6239819819531185</v>
      </c>
      <c r="H29" s="1">
        <f t="shared" si="6"/>
        <v>16.656797077736432</v>
      </c>
    </row>
    <row r="30" spans="5:14" x14ac:dyDescent="0.2">
      <c r="E30" s="2" t="s">
        <v>8</v>
      </c>
      <c r="F30" s="1">
        <f>ROUNDUP(F29,0)</f>
        <v>3</v>
      </c>
      <c r="G30" s="1">
        <f t="shared" ref="G30:H30" si="7">ROUNDUP(G29,0)</f>
        <v>6</v>
      </c>
      <c r="H30" s="1">
        <f t="shared" si="7"/>
        <v>17</v>
      </c>
    </row>
    <row r="31" spans="5:14" x14ac:dyDescent="0.2">
      <c r="K31" s="7" t="s">
        <v>5</v>
      </c>
      <c r="L31">
        <v>2.12</v>
      </c>
      <c r="M31">
        <v>2.12</v>
      </c>
      <c r="N31">
        <v>2.12</v>
      </c>
    </row>
  </sheetData>
  <mergeCells count="1">
    <mergeCell ref="E4:N4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12" sqref="F12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SİNEM ŞAHİN</cp:lastModifiedBy>
  <dcterms:created xsi:type="dcterms:W3CDTF">2024-05-24T19:34:55Z</dcterms:created>
  <dcterms:modified xsi:type="dcterms:W3CDTF">2024-05-30T21:26:48Z</dcterms:modified>
</cp:coreProperties>
</file>