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stemas\VB.NET_2013\App\SiGA\branches\proyectos\Eniac.SiGA.Win\Plantillas\"/>
    </mc:Choice>
  </mc:AlternateContent>
  <xr:revisionPtr revIDLastSave="0" documentId="13_ncr:1_{D3FE4470-B91E-4426-88D0-FA63486F29FF}" xr6:coauthVersionLast="47" xr6:coauthVersionMax="47" xr10:uidLastSave="{00000000-0000-0000-0000-000000000000}"/>
  <bookViews>
    <workbookView xWindow="-120" yWindow="-120" windowWidth="20730" windowHeight="11160" tabRatio="849" activeTab="5" xr2:uid="{00000000-000D-0000-FFFF-FFFF00000000}"/>
  </bookViews>
  <sheets>
    <sheet name="Detalle" sheetId="1" r:id="rId1"/>
    <sheet name="Marca" sheetId="15" r:id="rId2"/>
    <sheet name="Rubro" sheetId="16" r:id="rId3"/>
    <sheet name="Vendedor" sheetId="17" r:id="rId4"/>
    <sheet name="Proveedor" sheetId="18" r:id="rId5"/>
    <sheet name="PeriodoMarca" sheetId="19" r:id="rId6"/>
  </sheets>
  <definedNames>
    <definedName name="_xlnm._FilterDatabase" localSheetId="0" hidden="1">Detalle!$A$3:$AD$31</definedName>
    <definedName name="Detalle">Detalle!$A$3:$BA$31</definedName>
  </definedNames>
  <calcPr calcId="191029"/>
  <pivotCaches>
    <pivotCache cacheId="3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A4" i="1"/>
  <c r="B4" i="1"/>
</calcChain>
</file>

<file path=xl/sharedStrings.xml><?xml version="1.0" encoding="utf-8"?>
<sst xmlns="http://schemas.openxmlformats.org/spreadsheetml/2006/main" count="823" uniqueCount="164">
  <si>
    <t>Usuario</t>
  </si>
  <si>
    <t>D/R %2</t>
  </si>
  <si>
    <t>Comprobante</t>
  </si>
  <si>
    <t>General</t>
  </si>
  <si>
    <t>PRODUCTO A</t>
  </si>
  <si>
    <t>admin</t>
  </si>
  <si>
    <t>Cotizacion</t>
  </si>
  <si>
    <t>X</t>
  </si>
  <si>
    <t>Número</t>
  </si>
  <si>
    <t>Marca</t>
  </si>
  <si>
    <t>21</t>
  </si>
  <si>
    <t>L.</t>
  </si>
  <si>
    <t>D/R %1</t>
  </si>
  <si>
    <t>Factura</t>
  </si>
  <si>
    <t>CONSUMIDOR FINAL</t>
  </si>
  <si>
    <t>UM</t>
  </si>
  <si>
    <t>D/R % G.</t>
  </si>
  <si>
    <t>Cantidad</t>
  </si>
  <si>
    <t>Rubro</t>
  </si>
  <si>
    <t>Resp.Insc.</t>
  </si>
  <si>
    <t>KG</t>
  </si>
  <si>
    <t>Empresa</t>
  </si>
  <si>
    <t>Vendedor</t>
  </si>
  <si>
    <t>Categ. Fiscal</t>
  </si>
  <si>
    <t>F. de Pago</t>
  </si>
  <si>
    <t>Total</t>
  </si>
  <si>
    <t>Nombre Cliente</t>
  </si>
  <si>
    <t>B</t>
  </si>
  <si>
    <t>Nombre Producto</t>
  </si>
  <si>
    <t>Producto</t>
  </si>
  <si>
    <t>Emisor</t>
  </si>
  <si>
    <t>Neto</t>
  </si>
  <si>
    <t>Zona Geografica</t>
  </si>
  <si>
    <t>Cons.Final</t>
  </si>
  <si>
    <t>Fecha</t>
  </si>
  <si>
    <t>IVA %</t>
  </si>
  <si>
    <t>Tamaño</t>
  </si>
  <si>
    <t>Año</t>
  </si>
  <si>
    <t>Periodo</t>
  </si>
  <si>
    <t>Total general</t>
  </si>
  <si>
    <t>Suma de Total</t>
  </si>
  <si>
    <t>Juan Perez</t>
  </si>
  <si>
    <t>Localidad</t>
  </si>
  <si>
    <t>Provincia</t>
  </si>
  <si>
    <t>Santa Fe</t>
  </si>
  <si>
    <t>SIGA - Estadistica de Ventas</t>
  </si>
  <si>
    <t>Suc.</t>
  </si>
  <si>
    <t>Telefono Cliente</t>
  </si>
  <si>
    <t>IVA</t>
  </si>
  <si>
    <t>Transportista</t>
  </si>
  <si>
    <t>Subrubro</t>
  </si>
  <si>
    <t>Prec. Lista s/Iva</t>
  </si>
  <si>
    <t>Precio s/Iva</t>
  </si>
  <si>
    <t>Importe D/R 1</t>
  </si>
  <si>
    <t>Importe D/R 2</t>
  </si>
  <si>
    <t>Importe D/R Gral</t>
  </si>
  <si>
    <t>Direccion</t>
  </si>
  <si>
    <t>Prec. Neto s/Iva</t>
  </si>
  <si>
    <t>Lista Precios</t>
  </si>
  <si>
    <t>Kilos</t>
  </si>
  <si>
    <t>Caja</t>
  </si>
  <si>
    <t>Categoría</t>
  </si>
  <si>
    <t>Formula</t>
  </si>
  <si>
    <t/>
  </si>
  <si>
    <t>Observacion</t>
  </si>
  <si>
    <t>Detalle del Producto</t>
  </si>
  <si>
    <t>Motivo Nota de Crédito</t>
  </si>
  <si>
    <t>Proveedor Habitual</t>
  </si>
  <si>
    <t>Codigo Prod.Prov.</t>
  </si>
  <si>
    <t>Proveedor OC</t>
  </si>
  <si>
    <t>Numero OC</t>
  </si>
  <si>
    <t>CCEA020</t>
  </si>
  <si>
    <t>CAU. CLOR. ESM. AZUL X 20 LTS.</t>
  </si>
  <si>
    <t>JUAN PEREZ</t>
  </si>
  <si>
    <t>Contado</t>
  </si>
  <si>
    <t>TRANSPORTE BRIO</t>
  </si>
  <si>
    <t>UN</t>
  </si>
  <si>
    <t>LT</t>
  </si>
  <si>
    <t>PINTURAS</t>
  </si>
  <si>
    <t>.</t>
  </si>
  <si>
    <t>Minorista</t>
  </si>
  <si>
    <t xml:space="preserve"> Mostrador</t>
  </si>
  <si>
    <t>ROSARIO</t>
  </si>
  <si>
    <t>A</t>
  </si>
  <si>
    <t>ATA4001</t>
  </si>
  <si>
    <t>ALTA TEMP. ALUMINIO 400C X 1 LT.X 6U.</t>
  </si>
  <si>
    <t>EMPRESA SA</t>
  </si>
  <si>
    <t>AAA</t>
  </si>
  <si>
    <t>supervisor</t>
  </si>
  <si>
    <t>PROVEDOR EJEMPLO SA</t>
  </si>
  <si>
    <t>A-100</t>
  </si>
  <si>
    <t>AGUA001</t>
  </si>
  <si>
    <t>AGUARRAS X 20 LTS X 5 TARROS</t>
  </si>
  <si>
    <t xml:space="preserve"> Cta. Cte. - 30 dias</t>
  </si>
  <si>
    <t>DILUYENTES</t>
  </si>
  <si>
    <t>CCVI020</t>
  </si>
  <si>
    <t>CAU. CLOR. ESM. VERDE INGLES X 20 LTS.</t>
  </si>
  <si>
    <t>EMPRESA SRL</t>
  </si>
  <si>
    <t>425....</t>
  </si>
  <si>
    <t>ROLDAN</t>
  </si>
  <si>
    <t>COR2420</t>
  </si>
  <si>
    <t>CONVER-OX RAL 7024 X 20 LTS.</t>
  </si>
  <si>
    <t>CAFU020</t>
  </si>
  <si>
    <t>CONER-OX AZUL FRANCIA ULTRA RAP. X 20 LTS</t>
  </si>
  <si>
    <t>VEHÍCULO PROPIO/CAMIONETA</t>
  </si>
  <si>
    <t>REMERAS</t>
  </si>
  <si>
    <t>ACA VAN OBSERVACIONES Y / O DETALLES TECNICOS. XXXX</t>
  </si>
  <si>
    <t>CPBV020</t>
  </si>
  <si>
    <t>CAU. CLOR. P/PISOS BRILL.VERDE X 20 LTS.</t>
  </si>
  <si>
    <t>PERON 1515</t>
  </si>
  <si>
    <t>VILLA GOBERNADOR GALVEZ</t>
  </si>
  <si>
    <t>ATA4020</t>
  </si>
  <si>
    <t>ALTA TEMP. ALUMINIO 400C X 20 LTS.</t>
  </si>
  <si>
    <t>ATA4004</t>
  </si>
  <si>
    <t>ALTA TEMP. ALUMINIO 400C X 4 LTS.X 2U</t>
  </si>
  <si>
    <t>FIAL1/4</t>
  </si>
  <si>
    <t>FIJADOR AL AGUA X 1/4 LT.X 24 U.</t>
  </si>
  <si>
    <t>NDeb.Cotiz</t>
  </si>
  <si>
    <t>11</t>
  </si>
  <si>
    <t>DESCUENTO / RECARGO</t>
  </si>
  <si>
    <t>ADMINISTRACION</t>
  </si>
  <si>
    <t>CAPITAL FEDERAL</t>
  </si>
  <si>
    <t>Buenos Aires</t>
  </si>
  <si>
    <t>Especiifica</t>
  </si>
  <si>
    <t>Generado Automatico.</t>
  </si>
  <si>
    <t>ATN8004</t>
  </si>
  <si>
    <t>ALTA TEMP. NEGRO 800C X 4 LTS.X 2U</t>
  </si>
  <si>
    <t>SELL020</t>
  </si>
  <si>
    <t>SELLADOR PARA MADERA X 20 LTS.</t>
  </si>
  <si>
    <t>AGUA010</t>
  </si>
  <si>
    <t>SILLON 3 C BAHIA</t>
  </si>
  <si>
    <t>OTRO PROVEEDOR SA</t>
  </si>
  <si>
    <t>100</t>
  </si>
  <si>
    <t>FSAG004</t>
  </si>
  <si>
    <t>FIJADOR SELLADOR AL AGUA X 4 LT.X 2U.</t>
  </si>
  <si>
    <t>AGUARRAS X 10 LTS.</t>
  </si>
  <si>
    <t>aaa</t>
  </si>
  <si>
    <t>AGUA200</t>
  </si>
  <si>
    <t>AGUARRAS X 200 LTS.</t>
  </si>
  <si>
    <t>FEAL020</t>
  </si>
  <si>
    <t>CONVERTIDOR OXIDO ALUMINIO X 20 LT.</t>
  </si>
  <si>
    <t>ATA41/4</t>
  </si>
  <si>
    <t>ALTA TEMP. ALUMINIO 400C X 1/4 LT.X 6U.</t>
  </si>
  <si>
    <t>Inv.</t>
  </si>
  <si>
    <t>Etiquetas de fila</t>
  </si>
  <si>
    <t>Etiquetas de columna</t>
  </si>
  <si>
    <t>SOL</t>
  </si>
  <si>
    <t>Norte</t>
  </si>
  <si>
    <t>PROPIA</t>
  </si>
  <si>
    <t>EVENTUAL</t>
  </si>
  <si>
    <t>SUSANA GONZALEZ</t>
  </si>
  <si>
    <t>(en blanco)</t>
  </si>
  <si>
    <t>2021/01</t>
  </si>
  <si>
    <t>2021/02</t>
  </si>
  <si>
    <t>2021/03</t>
  </si>
  <si>
    <t>2021/04</t>
  </si>
  <si>
    <t>2021/05</t>
  </si>
  <si>
    <t>2021/06</t>
  </si>
  <si>
    <t>2021/08</t>
  </si>
  <si>
    <t>2021/09</t>
  </si>
  <si>
    <t>2021/11</t>
  </si>
  <si>
    <t>2021/12</t>
  </si>
  <si>
    <t>(Todas)</t>
  </si>
  <si>
    <t>(Varios elementos)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</si>
</sst>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,##0.00"/>
    <numFmt numFmtId="165" formatCode="##0.00"/>
  </numFmts>
  <fonts count="5" x14ac:knownFonts="1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0F0F0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2" fillId="0" borderId="0" xfId="0" applyFont="1"/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right" vertical="top"/>
    </xf>
    <xf numFmtId="22" fontId="4" fillId="0" borderId="1" xfId="0" applyNumberFormat="1" applyFont="1" applyBorder="1" applyAlignment="1">
      <alignment horizontal="center" vertical="top"/>
    </xf>
    <xf numFmtId="0" fontId="4" fillId="0" borderId="1" xfId="0" applyFont="1" applyBorder="1" applyAlignment="1">
      <alignment horizontal="left" vertical="top"/>
    </xf>
    <xf numFmtId="164" fontId="4" fillId="0" borderId="1" xfId="0" applyNumberFormat="1" applyFont="1" applyBorder="1" applyAlignment="1">
      <alignment horizontal="right" vertical="top"/>
    </xf>
    <xf numFmtId="165" fontId="4" fillId="0" borderId="1" xfId="0" applyNumberFormat="1" applyFont="1" applyBorder="1" applyAlignment="1">
      <alignment horizontal="right" vertical="top"/>
    </xf>
    <xf numFmtId="0" fontId="4" fillId="0" borderId="2" xfId="0" applyFont="1" applyBorder="1" applyAlignment="1">
      <alignment horizontal="right" vertical="top"/>
    </xf>
    <xf numFmtId="22" fontId="4" fillId="0" borderId="2" xfId="0" applyNumberFormat="1" applyFont="1" applyBorder="1" applyAlignment="1">
      <alignment horizontal="center" vertical="top"/>
    </xf>
    <xf numFmtId="0" fontId="4" fillId="0" borderId="2" xfId="0" applyFont="1" applyBorder="1" applyAlignment="1">
      <alignment horizontal="left" vertical="top"/>
    </xf>
    <xf numFmtId="0" fontId="4" fillId="0" borderId="2" xfId="0" applyFont="1" applyBorder="1" applyAlignment="1">
      <alignment horizontal="center" vertical="top"/>
    </xf>
    <xf numFmtId="164" fontId="4" fillId="0" borderId="2" xfId="0" applyNumberFormat="1" applyFont="1" applyBorder="1" applyAlignment="1">
      <alignment horizontal="right" vertical="top"/>
    </xf>
    <xf numFmtId="165" fontId="4" fillId="0" borderId="2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[Estadistica de Ventas Detalle por Productos.xlsx]Marca!TablaDinámica1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por Marca</a:t>
            </a:r>
          </a:p>
        </c:rich>
      </c:tx>
      <c:layout>
        <c:manualLayout>
          <c:xMode val="edge"/>
          <c:yMode val="edge"/>
          <c:x val="0.36768044619422574"/>
          <c:y val="0.15999562554680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0.19984711286089238"/>
              <c:y val="-0.2135476815398075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8.8198600174978131E-2"/>
              <c:y val="1.55628463108778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Marca!$B$9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8C8-4ED2-B3CE-834E5E2AFA29}"/>
              </c:ext>
            </c:extLst>
          </c:dPt>
          <c:dLbls>
            <c:dLbl>
              <c:idx val="0"/>
              <c:layout>
                <c:manualLayout>
                  <c:x val="0.19984711286089238"/>
                  <c:y val="-0.2135476815398075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8.8198600174978131E-2"/>
                  <c:y val="1.556284631087780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C8-4ED2-B3CE-834E5E2AFA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Marca!$A$10:$A$12</c:f>
              <c:strCache>
                <c:ptCount val="2"/>
                <c:pt idx="0">
                  <c:v>PROPIA</c:v>
                </c:pt>
                <c:pt idx="1">
                  <c:v>SOL</c:v>
                </c:pt>
              </c:strCache>
            </c:strRef>
          </c:cat>
          <c:val>
            <c:numRef>
              <c:f>Marca!$B$10:$B$12</c:f>
              <c:numCache>
                <c:formatCode>#,##0.00</c:formatCode>
                <c:ptCount val="2"/>
                <c:pt idx="0">
                  <c:v>671623.96189999999</c:v>
                </c:pt>
                <c:pt idx="1">
                  <c:v>128021.31269999998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8-4ED2-B3CE-834E5E2AF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[Estadistica de Ventas Detalle por Productos.xlsx]Rubro!TablaDinámica1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por Rubro</a:t>
            </a:r>
          </a:p>
        </c:rich>
      </c:tx>
      <c:layout>
        <c:manualLayout>
          <c:xMode val="edge"/>
          <c:yMode val="edge"/>
          <c:x val="0.36680555555555561"/>
          <c:y val="0.15999562554680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0.19984711286089238"/>
              <c:y val="-0.2135476815398075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8.8198600174978131E-2"/>
              <c:y val="1.55628463108778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0.19984711286089238"/>
              <c:y val="-0.2135476815398075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8.8198600174978131E-2"/>
              <c:y val="1.55628463108778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0.20013812335958006"/>
              <c:y val="-0.1482870370370369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Rubro!$B$9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2C7-40CC-A562-A79FC9119B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2C7-40CC-A562-A79FC9119B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1"/>
              <c:layout>
                <c:manualLayout>
                  <c:x val="-0.20013812335958006"/>
                  <c:y val="-0.1482870370370369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2C7-40CC-A562-A79FC9119B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Rubro!$A$10:$A$13</c:f>
              <c:strCache>
                <c:ptCount val="3"/>
                <c:pt idx="0">
                  <c:v>DILUYENTES</c:v>
                </c:pt>
                <c:pt idx="1">
                  <c:v>PINTURAS</c:v>
                </c:pt>
                <c:pt idx="2">
                  <c:v>REMERAS</c:v>
                </c:pt>
              </c:strCache>
            </c:strRef>
          </c:cat>
          <c:val>
            <c:numRef>
              <c:f>Rubro!$B$10:$B$13</c:f>
              <c:numCache>
                <c:formatCode>#,##0.00</c:formatCode>
                <c:ptCount val="3"/>
                <c:pt idx="0">
                  <c:v>82884.975200000001</c:v>
                </c:pt>
                <c:pt idx="1">
                  <c:v>713311.09129999997</c:v>
                </c:pt>
                <c:pt idx="2">
                  <c:v>3449.2080999999998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C7-40CC-A562-A79FC9119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[Estadistica de Ventas Detalle por Productos.xlsx]Vendedor!TablaDinámica1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por Vendedor</a:t>
            </a:r>
          </a:p>
        </c:rich>
      </c:tx>
      <c:layout>
        <c:manualLayout>
          <c:xMode val="edge"/>
          <c:yMode val="edge"/>
          <c:x val="0.36680555555555561"/>
          <c:y val="0.15999562554680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0.19984711286089238"/>
              <c:y val="-0.2135476815398075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8.8198600174978131E-2"/>
              <c:y val="1.55628463108778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0.19984711286089238"/>
              <c:y val="-0.2135476815398075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8.8198600174978131E-2"/>
              <c:y val="1.55628463108778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0.20013812335958006"/>
              <c:y val="-0.1482870370370369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0.20013812335958006"/>
              <c:y val="-0.1482870370370369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Vendedor!$B$10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FF6-4BB0-A98C-DB7E2A572F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FF6-4BB0-A98C-DB7E2A572F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FF6-4BB0-A98C-DB7E2A572F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Vendedor!$A$11:$A$13</c:f>
              <c:strCache>
                <c:ptCount val="2"/>
                <c:pt idx="0">
                  <c:v>Empresa</c:v>
                </c:pt>
                <c:pt idx="1">
                  <c:v>Juan Perez</c:v>
                </c:pt>
              </c:strCache>
            </c:strRef>
          </c:cat>
          <c:val>
            <c:numRef>
              <c:f>Vendedor!$B$11:$B$13</c:f>
              <c:numCache>
                <c:formatCode>#,##0.00</c:formatCode>
                <c:ptCount val="2"/>
                <c:pt idx="0">
                  <c:v>799065.27579999994</c:v>
                </c:pt>
                <c:pt idx="1">
                  <c:v>579.99879999999996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F6-4BB0-A98C-DB7E2A572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[Estadistica de Ventas Detalle por Productos.xlsx]Proveedor!TablaDinámica1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por Proveedor Habitual</a:t>
            </a:r>
          </a:p>
        </c:rich>
      </c:tx>
      <c:layout>
        <c:manualLayout>
          <c:xMode val="edge"/>
          <c:yMode val="edge"/>
          <c:x val="0.36680555555555561"/>
          <c:y val="0.15999562554680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0.19984711286089238"/>
              <c:y val="-0.2135476815398075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8.8198600174978131E-2"/>
              <c:y val="1.55628463108778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0.19984711286089238"/>
              <c:y val="-0.2135476815398075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8.8198600174978131E-2"/>
              <c:y val="1.55628463108778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0.20013812335958006"/>
              <c:y val="-0.1482870370370369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0.20013812335958006"/>
              <c:y val="-0.1482870370370369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0.22381080489938757"/>
              <c:y val="6.3694590259550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0.20332731846019236"/>
              <c:y val="-0.1009025955088948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Proveedor!$B$10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935-4453-9491-FF66188CC8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935-4453-9491-FF66188CC8D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935-4453-9491-FF66188CC8D0}"/>
              </c:ext>
            </c:extLst>
          </c:dPt>
          <c:dLbls>
            <c:dLbl>
              <c:idx val="0"/>
              <c:layout>
                <c:manualLayout>
                  <c:x val="0.22381080489938757"/>
                  <c:y val="6.36945902595508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35-4453-9491-FF66188CC8D0}"/>
                </c:ext>
              </c:extLst>
            </c:dLbl>
            <c:dLbl>
              <c:idx val="1"/>
              <c:layout>
                <c:manualLayout>
                  <c:x val="0.20332731846019236"/>
                  <c:y val="-0.1009025955088948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35-4453-9491-FF66188CC8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Proveedor!$A$11:$A$14</c:f>
              <c:strCache>
                <c:ptCount val="3"/>
                <c:pt idx="0">
                  <c:v>OTRO PROVEEDOR SA</c:v>
                </c:pt>
                <c:pt idx="1">
                  <c:v>PROVEDOR EJEMPLO SA</c:v>
                </c:pt>
                <c:pt idx="2">
                  <c:v>(en blanco)</c:v>
                </c:pt>
              </c:strCache>
            </c:strRef>
          </c:cat>
          <c:val>
            <c:numRef>
              <c:f>Proveedor!$B$11:$B$14</c:f>
              <c:numCache>
                <c:formatCode>#,##0.00</c:formatCode>
                <c:ptCount val="3"/>
                <c:pt idx="0">
                  <c:v>51050.0026</c:v>
                </c:pt>
                <c:pt idx="1">
                  <c:v>614323.96</c:v>
                </c:pt>
                <c:pt idx="2">
                  <c:v>134271.31200000001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35-4453-9491-FF66188CC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2</xdr:row>
      <xdr:rowOff>138112</xdr:rowOff>
    </xdr:from>
    <xdr:to>
      <xdr:col>9</xdr:col>
      <xdr:colOff>495300</xdr:colOff>
      <xdr:row>17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EC3FB7-0716-C14E-F704-6CEA04835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2</xdr:row>
      <xdr:rowOff>138112</xdr:rowOff>
    </xdr:from>
    <xdr:to>
      <xdr:col>9</xdr:col>
      <xdr:colOff>495300</xdr:colOff>
      <xdr:row>17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9DACCD-8FE8-409F-8B34-656B1CFA2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2</xdr:row>
      <xdr:rowOff>138112</xdr:rowOff>
    </xdr:from>
    <xdr:to>
      <xdr:col>9</xdr:col>
      <xdr:colOff>495300</xdr:colOff>
      <xdr:row>17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ED9177-AD3C-4F7F-93B1-4533F92B8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2</xdr:row>
      <xdr:rowOff>138112</xdr:rowOff>
    </xdr:from>
    <xdr:to>
      <xdr:col>9</xdr:col>
      <xdr:colOff>495300</xdr:colOff>
      <xdr:row>17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893D22-F133-4ECC-BA3B-A3135B034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gusto" refreshedDate="44946.430281828703" createdVersion="8" refreshedVersion="8" minRefreshableVersion="3" recordCount="28" xr:uid="{2349CFD0-D203-48A6-87F2-A6DF7BC690EB}">
  <cacheSource type="worksheet">
    <worksheetSource name="Detalle"/>
  </cacheSource>
  <cacheFields count="53">
    <cacheField name="Año" numFmtId="0">
      <sharedItems containsSemiMixedTypes="0" containsString="0" containsNumber="1" containsInteger="1" minValue="2021" maxValue="2022" count="2">
        <n v="2022"/>
        <n v="2021"/>
      </sharedItems>
    </cacheField>
    <cacheField name="Periodo" numFmtId="0">
      <sharedItems count="15">
        <s v="2022/11"/>
        <s v="2022/07"/>
        <s v="2022/04"/>
        <s v="2022/03"/>
        <s v="2022/02"/>
        <s v="2021/12"/>
        <s v="2021/11"/>
        <s v="2021/09"/>
        <s v="2021/08"/>
        <s v="2021/06"/>
        <s v="2021/05"/>
        <s v="2021/04"/>
        <s v="2021/03"/>
        <s v="2021/02"/>
        <s v="2021/01"/>
      </sharedItems>
    </cacheField>
    <cacheField name="Suc." numFmtId="0">
      <sharedItems containsSemiMixedTypes="0" containsString="0" containsNumber="1" containsInteger="1" minValue="1" maxValue="1"/>
    </cacheField>
    <cacheField name="Fecha" numFmtId="22">
      <sharedItems containsSemiMixedTypes="0" containsNonDate="0" containsDate="1" containsString="0" minDate="2021-01-14T09:12:44" maxDate="2022-11-15T16:06:51"/>
    </cacheField>
    <cacheField name="Comprobante" numFmtId="0">
      <sharedItems/>
    </cacheField>
    <cacheField name="L." numFmtId="0">
      <sharedItems/>
    </cacheField>
    <cacheField name="Emisor" numFmtId="0">
      <sharedItems containsSemiMixedTypes="0" containsString="0" containsNumber="1" containsInteger="1" minValue="1" maxValue="1"/>
    </cacheField>
    <cacheField name="Número" numFmtId="0">
      <sharedItems containsSemiMixedTypes="0" containsString="0" containsNumber="1" containsInteger="1" minValue="1" maxValue="62"/>
    </cacheField>
    <cacheField name="Producto" numFmtId="0">
      <sharedItems/>
    </cacheField>
    <cacheField name="Nombre Producto" numFmtId="0">
      <sharedItems/>
    </cacheField>
    <cacheField name="Nombre Cliente" numFmtId="0">
      <sharedItems count="6">
        <s v="JUAN PEREZ"/>
        <s v="EMPRESA SA"/>
        <s v="EMPRESA SRL"/>
        <s v="CONSUMIDOR FINAL"/>
        <s v="EVENTUAL"/>
        <s v="SUSANA GONZALEZ"/>
      </sharedItems>
    </cacheField>
    <cacheField name="Telefono Cliente" numFmtId="0">
      <sharedItems/>
    </cacheField>
    <cacheField name="Neto" numFmtId="164">
      <sharedItems containsSemiMixedTypes="0" containsString="0" containsNumber="1" minValue="59.892600000000002" maxValue="504000"/>
    </cacheField>
    <cacheField name="IVA" numFmtId="0">
      <sharedItems containsSemiMixedTypes="0" containsString="0" containsNumber="1" minValue="12.58" maxValue="105840"/>
    </cacheField>
    <cacheField name="Total" numFmtId="164">
      <sharedItems containsSemiMixedTypes="0" containsString="0" containsNumber="1" minValue="72.4726" maxValue="609840"/>
    </cacheField>
    <cacheField name="Categ. Fiscal" numFmtId="0">
      <sharedItems/>
    </cacheField>
    <cacheField name="F. de Pago" numFmtId="0">
      <sharedItems/>
    </cacheField>
    <cacheField name="Zona Geografica" numFmtId="0">
      <sharedItems count="2">
        <s v="General"/>
        <s v="Norte"/>
      </sharedItems>
    </cacheField>
    <cacheField name="Vendedor" numFmtId="0">
      <sharedItems count="2">
        <s v="Empresa"/>
        <s v="Juan Perez"/>
      </sharedItems>
    </cacheField>
    <cacheField name="Transportista" numFmtId="0">
      <sharedItems containsBlank="1"/>
    </cacheField>
    <cacheField name="Tamaño" numFmtId="0">
      <sharedItems containsSemiMixedTypes="0" containsString="0" containsNumber="1" containsInteger="1" minValue="1" maxValue="100"/>
    </cacheField>
    <cacheField name="UM" numFmtId="0">
      <sharedItems/>
    </cacheField>
    <cacheField name="Marca" numFmtId="0">
      <sharedItems count="3">
        <s v="SOL"/>
        <s v="PROPIA"/>
        <s v="ADMINISTRACION"/>
      </sharedItems>
    </cacheField>
    <cacheField name="Rubro" numFmtId="0">
      <sharedItems count="4">
        <s v="PINTURAS"/>
        <s v="DILUYENTES"/>
        <s v="REMERAS"/>
        <s v="ADMINISTRACION"/>
      </sharedItems>
    </cacheField>
    <cacheField name="Subrubro" numFmtId="0">
      <sharedItems count="2">
        <s v=""/>
        <s v="AAA"/>
      </sharedItems>
    </cacheField>
    <cacheField name="Cantidad" numFmtId="0">
      <sharedItems containsSemiMixedTypes="0" containsString="0" containsNumber="1" containsInteger="1" minValue="1" maxValue="400"/>
    </cacheField>
    <cacheField name="Prec. Lista s/Iva" numFmtId="164">
      <sharedItems containsSemiMixedTypes="0" containsString="0" containsNumber="1" minValue="0" maxValue="1215"/>
    </cacheField>
    <cacheField name="Precio s/Iva" numFmtId="164">
      <sharedItems containsSemiMixedTypes="0" containsString="0" containsNumber="1" minValue="59.892600000000002" maxValue="41322.313999999998"/>
    </cacheField>
    <cacheField name="D/R %1" numFmtId="165">
      <sharedItems containsSemiMixedTypes="0" containsString="0" containsNumber="1" containsInteger="1" minValue="-4" maxValue="0"/>
    </cacheField>
    <cacheField name="Importe D/R 1" numFmtId="0">
      <sharedItems containsSemiMixedTypes="0" containsString="0" containsNumber="1" minValue="-3.89" maxValue="0"/>
    </cacheField>
    <cacheField name="D/R %2" numFmtId="165">
      <sharedItems containsSemiMixedTypes="0" containsString="0" containsNumber="1" containsInteger="1" minValue="0" maxValue="0"/>
    </cacheField>
    <cacheField name="Importe D/R 2" numFmtId="0">
      <sharedItems containsSemiMixedTypes="0" containsString="0" containsNumber="1" containsInteger="1" minValue="0" maxValue="0"/>
    </cacheField>
    <cacheField name="D/R % G." numFmtId="165">
      <sharedItems containsSemiMixedTypes="0" containsString="0" containsNumber="1" containsInteger="1" minValue="0" maxValue="5"/>
    </cacheField>
    <cacheField name="Importe D/R Gral" numFmtId="0">
      <sharedItems containsSemiMixedTypes="0" containsString="0" containsNumber="1" minValue="0" maxValue="2066.12"/>
    </cacheField>
    <cacheField name="Direccion" numFmtId="0">
      <sharedItems/>
    </cacheField>
    <cacheField name="Prec. Neto s/Iva" numFmtId="164">
      <sharedItems containsSemiMixedTypes="0" containsString="0" containsNumber="1" minValue="59.892600000000002" maxValue="43388.429700000001"/>
    </cacheField>
    <cacheField name="IVA %" numFmtId="165">
      <sharedItems containsSemiMixedTypes="0" containsString="0" containsNumber="1" containsInteger="1" minValue="21" maxValue="21"/>
    </cacheField>
    <cacheField name="Lista Precios" numFmtId="0">
      <sharedItems/>
    </cacheField>
    <cacheField name="Kilos" numFmtId="0">
      <sharedItems containsSemiMixedTypes="0" containsString="0" containsNumber="1" containsInteger="1" minValue="0" maxValue="2400"/>
    </cacheField>
    <cacheField name="Caja" numFmtId="0">
      <sharedItems/>
    </cacheField>
    <cacheField name="Usuario" numFmtId="0">
      <sharedItems/>
    </cacheField>
    <cacheField name="Localidad" numFmtId="0">
      <sharedItems/>
    </cacheField>
    <cacheField name="Provincia" numFmtId="0">
      <sharedItems/>
    </cacheField>
    <cacheField name="Categoría" numFmtId="0">
      <sharedItems/>
    </cacheField>
    <cacheField name="Formula" numFmtId="0">
      <sharedItems containsNonDate="0" containsString="0" containsBlank="1"/>
    </cacheField>
    <cacheField name="Inv." numFmtId="0">
      <sharedItems containsSemiMixedTypes="0" containsString="0" containsNumber="1" containsInteger="1" minValue="0" maxValue="0"/>
    </cacheField>
    <cacheField name="Observacion" numFmtId="0">
      <sharedItems/>
    </cacheField>
    <cacheField name="Detalle del Producto" numFmtId="0">
      <sharedItems/>
    </cacheField>
    <cacheField name="Motivo Nota de Crédito" numFmtId="0">
      <sharedItems containsNonDate="0" containsString="0" containsBlank="1"/>
    </cacheField>
    <cacheField name="Proveedor Habitual" numFmtId="0">
      <sharedItems containsBlank="1" count="3">
        <m/>
        <s v="PROVEDOR EJEMPLO SA"/>
        <s v="OTRO PROVEEDOR SA"/>
      </sharedItems>
    </cacheField>
    <cacheField name="Codigo Prod.Prov." numFmtId="0">
      <sharedItems containsBlank="1"/>
    </cacheField>
    <cacheField name="Proveedor OC" numFmtId="0">
      <sharedItems containsNonDate="0" containsString="0" containsBlank="1"/>
    </cacheField>
    <cacheField name="Numero OC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n v="1"/>
    <d v="2022-11-15T16:06:51"/>
    <s v="Cotizacion"/>
    <s v="X"/>
    <n v="1"/>
    <n v="62"/>
    <s v="CCEA020"/>
    <s v="CAU. CLOR. ESM. AZUL X 20 LTS."/>
    <x v="0"/>
    <s v=""/>
    <n v="2479.3388"/>
    <n v="520.66"/>
    <n v="2999.9987999999998"/>
    <s v="Cons.Final"/>
    <s v="Contado"/>
    <x v="0"/>
    <x v="0"/>
    <s v="TRANSPORTE BRIO"/>
    <n v="1"/>
    <s v="UN"/>
    <x v="0"/>
    <x v="0"/>
    <x v="0"/>
    <n v="2"/>
    <n v="0"/>
    <n v="1239.6694"/>
    <n v="0"/>
    <n v="0"/>
    <n v="0"/>
    <n v="0"/>
    <n v="0"/>
    <n v="0"/>
    <s v="."/>
    <n v="1239.6694"/>
    <n v="21"/>
    <s v="Minorista"/>
    <n v="0"/>
    <s v=" Mostrador"/>
    <s v="admin"/>
    <s v="ROSARIO"/>
    <s v="Santa Fe"/>
    <s v="Especiifica"/>
    <m/>
    <n v="0"/>
    <s v=""/>
    <s v=""/>
    <m/>
    <x v="0"/>
    <m/>
    <m/>
    <m/>
  </r>
  <r>
    <x v="0"/>
    <x v="1"/>
    <n v="1"/>
    <d v="2022-07-19T10:36:50"/>
    <s v="Factura"/>
    <s v="A"/>
    <n v="1"/>
    <n v="19"/>
    <s v="ATA4001"/>
    <s v="ALTA TEMP. ALUMINIO 400C X 1 LT.X 6U."/>
    <x v="1"/>
    <s v=""/>
    <n v="2430"/>
    <n v="510.3"/>
    <n v="2940.3"/>
    <s v="Resp.Insc."/>
    <s v="Contado"/>
    <x v="1"/>
    <x v="0"/>
    <s v="TRANSPORTE BRIO"/>
    <n v="1"/>
    <s v="LT"/>
    <x v="1"/>
    <x v="0"/>
    <x v="1"/>
    <n v="2"/>
    <n v="1215"/>
    <n v="1215"/>
    <n v="0"/>
    <n v="0"/>
    <n v="0"/>
    <n v="0"/>
    <n v="0"/>
    <n v="0"/>
    <s v="."/>
    <n v="1215"/>
    <n v="21"/>
    <s v="Minorista"/>
    <n v="12"/>
    <s v=" Mostrador"/>
    <s v="supervisor"/>
    <s v="ROSARIO"/>
    <s v="Santa Fe"/>
    <s v="General"/>
    <m/>
    <n v="0"/>
    <s v=""/>
    <s v=""/>
    <m/>
    <x v="1"/>
    <s v="A-100"/>
    <m/>
    <m/>
  </r>
  <r>
    <x v="0"/>
    <x v="2"/>
    <n v="1"/>
    <d v="2022-04-22T13:13:08"/>
    <s v="Cotizacion"/>
    <s v="X"/>
    <n v="1"/>
    <n v="60"/>
    <s v="AGUA001"/>
    <s v="AGUARRAS X 20 LTS X 5 TARROS"/>
    <x v="1"/>
    <s v=""/>
    <n v="26250"/>
    <n v="5512.5"/>
    <n v="31762.5"/>
    <s v="Resp.Insc."/>
    <s v=" Cta. Cte. - 30 dias"/>
    <x v="1"/>
    <x v="0"/>
    <m/>
    <n v="100"/>
    <s v="KG"/>
    <x v="0"/>
    <x v="1"/>
    <x v="0"/>
    <n v="1"/>
    <n v="89.51"/>
    <n v="25000"/>
    <n v="0"/>
    <n v="0"/>
    <n v="0"/>
    <n v="0"/>
    <n v="5"/>
    <n v="1250"/>
    <s v="."/>
    <n v="26250"/>
    <n v="21"/>
    <s v="Minorista"/>
    <n v="100"/>
    <s v=" Mostrador"/>
    <s v="supervisor"/>
    <s v="ROSARIO"/>
    <s v="Santa Fe"/>
    <s v="General"/>
    <m/>
    <n v="0"/>
    <s v=""/>
    <s v=""/>
    <m/>
    <x v="0"/>
    <m/>
    <m/>
    <m/>
  </r>
  <r>
    <x v="0"/>
    <x v="2"/>
    <n v="1"/>
    <d v="2022-04-20T15:46:06"/>
    <s v="Cotizacion"/>
    <s v="X"/>
    <n v="1"/>
    <n v="59"/>
    <s v="CCVI020"/>
    <s v="CAU. CLOR. ESM. VERDE INGLES X 20 LTS."/>
    <x v="2"/>
    <s v="425...."/>
    <n v="12600"/>
    <n v="2646"/>
    <n v="15246"/>
    <s v="Resp.Insc."/>
    <s v=" Cta. Cte. - 30 dias"/>
    <x v="1"/>
    <x v="0"/>
    <m/>
    <n v="1"/>
    <s v="UN"/>
    <x v="0"/>
    <x v="0"/>
    <x v="0"/>
    <n v="8"/>
    <n v="0"/>
    <n v="1500"/>
    <n v="0"/>
    <n v="0"/>
    <n v="0"/>
    <n v="0"/>
    <n v="5"/>
    <n v="75"/>
    <s v="."/>
    <n v="1575"/>
    <n v="21"/>
    <s v="Minorista"/>
    <n v="0"/>
    <s v=" Mostrador"/>
    <s v="supervisor"/>
    <s v="ROLDAN"/>
    <s v="Santa Fe"/>
    <s v="General"/>
    <m/>
    <n v="0"/>
    <s v=""/>
    <s v=""/>
    <m/>
    <x v="0"/>
    <m/>
    <m/>
    <m/>
  </r>
  <r>
    <x v="0"/>
    <x v="2"/>
    <n v="1"/>
    <d v="2022-04-20T15:46:06"/>
    <s v="Cotizacion"/>
    <s v="X"/>
    <n v="1"/>
    <n v="59"/>
    <s v="COR2420"/>
    <s v="CONVER-OX RAL 7024 X 20 LTS."/>
    <x v="2"/>
    <s v="425...."/>
    <n v="2362.5"/>
    <n v="496.13"/>
    <n v="2858.63"/>
    <s v="Resp.Insc."/>
    <s v=" Cta. Cte. - 30 dias"/>
    <x v="1"/>
    <x v="0"/>
    <m/>
    <n v="1"/>
    <s v="UN"/>
    <x v="0"/>
    <x v="0"/>
    <x v="0"/>
    <n v="3"/>
    <n v="0"/>
    <n v="750"/>
    <n v="0"/>
    <n v="0"/>
    <n v="0"/>
    <n v="0"/>
    <n v="5"/>
    <n v="37.5"/>
    <s v="."/>
    <n v="787.5"/>
    <n v="21"/>
    <s v="Minorista"/>
    <n v="0"/>
    <s v=" Mostrador"/>
    <s v="supervisor"/>
    <s v="ROLDAN"/>
    <s v="Santa Fe"/>
    <s v="General"/>
    <m/>
    <n v="0"/>
    <s v=""/>
    <s v=""/>
    <m/>
    <x v="0"/>
    <m/>
    <m/>
    <m/>
  </r>
  <r>
    <x v="0"/>
    <x v="3"/>
    <n v="1"/>
    <d v="2022-03-09T09:43:11"/>
    <s v="Cotizacion"/>
    <s v="X"/>
    <n v="1"/>
    <n v="58"/>
    <s v="CAFU020"/>
    <s v="CONER-OX AZUL FRANCIA ULTRA RAP. X 20 LTS"/>
    <x v="3"/>
    <s v=""/>
    <n v="82.644599999999997"/>
    <n v="17.36"/>
    <n v="100.0046"/>
    <s v="Cons.Final"/>
    <s v="Contado"/>
    <x v="0"/>
    <x v="0"/>
    <s v="VEHÍCULO PROPIO/CAMIONETA"/>
    <n v="1"/>
    <s v="UN"/>
    <x v="1"/>
    <x v="0"/>
    <x v="0"/>
    <n v="1"/>
    <n v="0"/>
    <n v="82.644599999999997"/>
    <n v="0"/>
    <n v="0"/>
    <n v="0"/>
    <n v="0"/>
    <n v="0"/>
    <n v="0"/>
    <s v="."/>
    <n v="82.644599999999997"/>
    <n v="21"/>
    <s v="Minorista"/>
    <n v="0"/>
    <s v=" Mostrador"/>
    <s v="supervisor"/>
    <s v="ROSARIO"/>
    <s v="Santa Fe"/>
    <s v="General"/>
    <m/>
    <n v="0"/>
    <s v=""/>
    <s v=""/>
    <m/>
    <x v="0"/>
    <m/>
    <m/>
    <m/>
  </r>
  <r>
    <x v="0"/>
    <x v="3"/>
    <n v="1"/>
    <d v="2022-03-09T09:43:11"/>
    <s v="Cotizacion"/>
    <s v="X"/>
    <n v="1"/>
    <n v="58"/>
    <s v="21"/>
    <s v="PRODUCTO A"/>
    <x v="3"/>
    <s v=""/>
    <n v="571.38049999999998"/>
    <n v="119.99"/>
    <n v="691.37049999999999"/>
    <s v="Cons.Final"/>
    <s v="Contado"/>
    <x v="0"/>
    <x v="0"/>
    <s v="VEHÍCULO PROPIO/CAMIONETA"/>
    <n v="1"/>
    <s v="KG"/>
    <x v="0"/>
    <x v="2"/>
    <x v="0"/>
    <n v="6"/>
    <n v="97.17"/>
    <n v="97.173599999999993"/>
    <n v="-2"/>
    <n v="-1.94"/>
    <n v="0"/>
    <n v="0"/>
    <n v="0"/>
    <n v="0"/>
    <s v="."/>
    <n v="95.230099999999993"/>
    <n v="21"/>
    <s v="Minorista"/>
    <n v="6"/>
    <s v=" Mostrador"/>
    <s v="supervisor"/>
    <s v="ROSARIO"/>
    <s v="Santa Fe"/>
    <s v="General"/>
    <m/>
    <n v="0"/>
    <s v=""/>
    <s v="ACA VAN OBSERVACIONES Y / O DETALLES TECNICOS. XXXX"/>
    <m/>
    <x v="0"/>
    <m/>
    <m/>
    <m/>
  </r>
  <r>
    <x v="0"/>
    <x v="4"/>
    <n v="1"/>
    <d v="2022-02-17T10:51:27"/>
    <s v="Cotizacion"/>
    <s v="X"/>
    <n v="1"/>
    <n v="57"/>
    <s v="CPBV020"/>
    <s v="CAU. CLOR. P/PISOS BRILL.VERDE X 20 LTS."/>
    <x v="4"/>
    <s v=""/>
    <n v="479.33879999999999"/>
    <n v="100.66"/>
    <n v="579.99879999999996"/>
    <s v="Cons.Final"/>
    <s v="Contado"/>
    <x v="0"/>
    <x v="1"/>
    <s v="VEHÍCULO PROPIO/CAMIONETA"/>
    <n v="1"/>
    <s v="UN"/>
    <x v="0"/>
    <x v="0"/>
    <x v="0"/>
    <n v="1"/>
    <n v="0"/>
    <n v="479.33879999999999"/>
    <n v="0"/>
    <n v="0"/>
    <n v="0"/>
    <n v="0"/>
    <n v="0"/>
    <n v="0"/>
    <s v="PERON 1515"/>
    <n v="479.33879999999999"/>
    <n v="21"/>
    <s v="Minorista"/>
    <n v="0"/>
    <s v=" Mostrador"/>
    <s v="supervisor"/>
    <s v="VILLA GOBERNADOR GALVEZ"/>
    <s v="Santa Fe"/>
    <s v="General"/>
    <m/>
    <n v="0"/>
    <s v=""/>
    <s v=""/>
    <m/>
    <x v="0"/>
    <m/>
    <m/>
    <m/>
  </r>
  <r>
    <x v="1"/>
    <x v="5"/>
    <n v="1"/>
    <d v="2021-12-30T08:24:39"/>
    <s v="Factura"/>
    <s v="B"/>
    <n v="1"/>
    <n v="13"/>
    <s v="ATA4001"/>
    <s v="ALTA TEMP. ALUMINIO 400C X 1 LT.X 6U."/>
    <x v="3"/>
    <s v=""/>
    <n v="1275.75"/>
    <n v="267.91000000000003"/>
    <n v="1543.66"/>
    <s v="Cons.Final"/>
    <s v=" Cta. Cte. - 30 dias"/>
    <x v="0"/>
    <x v="0"/>
    <m/>
    <n v="1"/>
    <s v="LT"/>
    <x v="1"/>
    <x v="0"/>
    <x v="1"/>
    <n v="1"/>
    <n v="1215"/>
    <n v="1215"/>
    <n v="0"/>
    <n v="0"/>
    <n v="0"/>
    <n v="0"/>
    <n v="5"/>
    <n v="60.75"/>
    <s v="."/>
    <n v="1275.75"/>
    <n v="21"/>
    <s v="Minorista"/>
    <n v="6"/>
    <s v=" Mostrador"/>
    <s v="supervisor"/>
    <s v="ROSARIO"/>
    <s v="Santa Fe"/>
    <s v="General"/>
    <m/>
    <n v="0"/>
    <s v=""/>
    <s v=""/>
    <m/>
    <x v="1"/>
    <s v="A-100"/>
    <m/>
    <m/>
  </r>
  <r>
    <x v="1"/>
    <x v="5"/>
    <n v="1"/>
    <d v="2021-12-23T12:39:43"/>
    <s v="Factura"/>
    <s v="A"/>
    <n v="1"/>
    <n v="18"/>
    <s v="21"/>
    <s v="PRODUCTO A"/>
    <x v="1"/>
    <s v=""/>
    <n v="932.83199999999999"/>
    <n v="195.89"/>
    <n v="1128.722"/>
    <s v="Resp.Insc."/>
    <s v="Contado"/>
    <x v="1"/>
    <x v="0"/>
    <m/>
    <n v="1"/>
    <s v="KG"/>
    <x v="0"/>
    <x v="2"/>
    <x v="0"/>
    <n v="10"/>
    <n v="97.17"/>
    <n v="97.17"/>
    <n v="-4"/>
    <n v="-3.89"/>
    <n v="0"/>
    <n v="0"/>
    <n v="0"/>
    <n v="0"/>
    <s v="."/>
    <n v="93.283000000000001"/>
    <n v="21"/>
    <s v="Minorista"/>
    <n v="10"/>
    <s v=" Mostrador"/>
    <s v="supervisor"/>
    <s v="ROSARIO"/>
    <s v="Santa Fe"/>
    <s v="General"/>
    <m/>
    <n v="0"/>
    <s v=""/>
    <s v="ACA VAN OBSERVACIONES Y / O DETALLES TECNICOS. XXXX"/>
    <m/>
    <x v="0"/>
    <m/>
    <m/>
    <m/>
  </r>
  <r>
    <x v="1"/>
    <x v="6"/>
    <n v="1"/>
    <d v="2021-11-26T11:06:07"/>
    <s v="Cotizacion"/>
    <s v="X"/>
    <n v="1"/>
    <n v="56"/>
    <s v="ATA4020"/>
    <s v="ALTA TEMP. ALUMINIO 400C X 20 LTS."/>
    <x v="0"/>
    <s v=""/>
    <n v="165.2893"/>
    <n v="34.71"/>
    <n v="199.99930000000001"/>
    <s v="Cons.Final"/>
    <s v="Contado"/>
    <x v="0"/>
    <x v="0"/>
    <m/>
    <n v="1"/>
    <s v="UN"/>
    <x v="1"/>
    <x v="0"/>
    <x v="0"/>
    <n v="1"/>
    <n v="0"/>
    <n v="165.2893"/>
    <n v="0"/>
    <n v="0"/>
    <n v="0"/>
    <n v="0"/>
    <n v="0"/>
    <n v="0"/>
    <s v="."/>
    <n v="165.2893"/>
    <n v="21"/>
    <s v="Minorista"/>
    <n v="0"/>
    <s v=" Mostrador"/>
    <s v="supervisor"/>
    <s v="ROSARIO"/>
    <s v="Santa Fe"/>
    <s v="Especiifica"/>
    <m/>
    <n v="0"/>
    <s v=""/>
    <s v=""/>
    <m/>
    <x v="0"/>
    <m/>
    <m/>
    <m/>
  </r>
  <r>
    <x v="1"/>
    <x v="6"/>
    <n v="1"/>
    <d v="2021-11-26T11:06:07"/>
    <s v="Cotizacion"/>
    <s v="X"/>
    <n v="1"/>
    <n v="56"/>
    <s v="ATA4004"/>
    <s v="ALTA TEMP. ALUMINIO 400C X 4 LTS.X 2U"/>
    <x v="0"/>
    <s v=""/>
    <n v="413.22309999999999"/>
    <n v="86.78"/>
    <n v="500.00310000000002"/>
    <s v="Cons.Final"/>
    <s v="Contado"/>
    <x v="0"/>
    <x v="0"/>
    <m/>
    <n v="1"/>
    <s v="UN"/>
    <x v="1"/>
    <x v="0"/>
    <x v="0"/>
    <n v="1"/>
    <n v="0"/>
    <n v="413.22309999999999"/>
    <n v="0"/>
    <n v="0"/>
    <n v="0"/>
    <n v="0"/>
    <n v="0"/>
    <n v="0"/>
    <s v="."/>
    <n v="413.22309999999999"/>
    <n v="21"/>
    <s v="Minorista"/>
    <n v="0"/>
    <s v=" Mostrador"/>
    <s v="supervisor"/>
    <s v="ROSARIO"/>
    <s v="Santa Fe"/>
    <s v="Especiifica"/>
    <m/>
    <n v="0"/>
    <s v=""/>
    <s v=""/>
    <m/>
    <x v="0"/>
    <m/>
    <m/>
    <m/>
  </r>
  <r>
    <x v="1"/>
    <x v="6"/>
    <n v="1"/>
    <d v="2021-11-26T11:06:07"/>
    <s v="Cotizacion"/>
    <s v="X"/>
    <n v="1"/>
    <n v="56"/>
    <s v="FIAL1/4"/>
    <s v="FIJADOR AL AGUA X 1/4 LT.X 24 U."/>
    <x v="0"/>
    <s v=""/>
    <n v="495.86779999999999"/>
    <n v="104.13"/>
    <n v="599.99779999999998"/>
    <s v="Cons.Final"/>
    <s v="Contado"/>
    <x v="0"/>
    <x v="0"/>
    <m/>
    <n v="1"/>
    <s v="UN"/>
    <x v="0"/>
    <x v="0"/>
    <x v="0"/>
    <n v="1"/>
    <n v="0"/>
    <n v="495.86779999999999"/>
    <n v="0"/>
    <n v="0"/>
    <n v="0"/>
    <n v="0"/>
    <n v="0"/>
    <n v="0"/>
    <s v="."/>
    <n v="495.86779999999999"/>
    <n v="21"/>
    <s v="Minorista"/>
    <n v="0"/>
    <s v=" Mostrador"/>
    <s v="supervisor"/>
    <s v="ROSARIO"/>
    <s v="Santa Fe"/>
    <s v="Especiifica"/>
    <m/>
    <n v="0"/>
    <s v=""/>
    <s v=""/>
    <m/>
    <x v="0"/>
    <m/>
    <m/>
    <m/>
  </r>
  <r>
    <x v="1"/>
    <x v="6"/>
    <n v="1"/>
    <d v="2021-11-10T08:09:43"/>
    <s v="Cotizacion"/>
    <s v="X"/>
    <n v="1"/>
    <n v="55"/>
    <s v="CCEA020"/>
    <s v="CAU. CLOR. ESM. AZUL X 20 LTS."/>
    <x v="2"/>
    <s v="425...."/>
    <n v="5000"/>
    <n v="1050"/>
    <n v="6050"/>
    <s v="Resp.Insc."/>
    <s v="Contado"/>
    <x v="1"/>
    <x v="0"/>
    <m/>
    <n v="1"/>
    <s v="UN"/>
    <x v="0"/>
    <x v="0"/>
    <x v="0"/>
    <n v="10"/>
    <n v="0"/>
    <n v="500"/>
    <n v="0"/>
    <n v="0"/>
    <n v="0"/>
    <n v="0"/>
    <n v="0"/>
    <n v="0"/>
    <s v="."/>
    <n v="500"/>
    <n v="21"/>
    <s v="Minorista"/>
    <n v="0"/>
    <s v=" Mostrador"/>
    <s v="supervisor"/>
    <s v="ROLDAN"/>
    <s v="Santa Fe"/>
    <s v="General"/>
    <m/>
    <n v="0"/>
    <s v=""/>
    <s v=""/>
    <m/>
    <x v="0"/>
    <m/>
    <m/>
    <m/>
  </r>
  <r>
    <x v="1"/>
    <x v="7"/>
    <n v="1"/>
    <d v="2021-09-07T13:33:52"/>
    <s v="NDeb.Cotiz"/>
    <s v="X"/>
    <n v="1"/>
    <n v="2"/>
    <s v="11"/>
    <s v="DESCUENTO / RECARGO"/>
    <x v="5"/>
    <s v=""/>
    <n v="867.76859999999999"/>
    <n v="182.23"/>
    <n v="1049.9985999999999"/>
    <s v="Cons.Final"/>
    <s v=" Cta. Cte. - 30 dias"/>
    <x v="0"/>
    <x v="0"/>
    <m/>
    <n v="1"/>
    <s v="UN"/>
    <x v="2"/>
    <x v="3"/>
    <x v="0"/>
    <n v="1"/>
    <n v="1050"/>
    <n v="867.76859999999999"/>
    <n v="0"/>
    <n v="0"/>
    <n v="0"/>
    <n v="0"/>
    <n v="0"/>
    <n v="0"/>
    <s v="."/>
    <n v="867.76859999999999"/>
    <n v="21"/>
    <s v="Minorista"/>
    <n v="0"/>
    <s v=" Mostrador"/>
    <s v="supervisor"/>
    <s v="CAPITAL FEDERAL"/>
    <s v="Buenos Aires"/>
    <s v="Especiifica"/>
    <m/>
    <n v="0"/>
    <s v="Generado Automatico."/>
    <s v=""/>
    <m/>
    <x v="0"/>
    <m/>
    <m/>
    <m/>
  </r>
  <r>
    <x v="1"/>
    <x v="7"/>
    <n v="1"/>
    <d v="2021-09-07T13:30:19"/>
    <s v="Cotizacion"/>
    <s v="X"/>
    <n v="1"/>
    <n v="54"/>
    <s v="ATN8004"/>
    <s v="ALTA TEMP. NEGRO 800C X 4 LTS.X 2U"/>
    <x v="5"/>
    <s v=""/>
    <n v="43388.429799999998"/>
    <n v="9111.57"/>
    <n v="52499.999799999998"/>
    <s v="Cons.Final"/>
    <s v=" Cta. Cte. - 30 dias"/>
    <x v="0"/>
    <x v="0"/>
    <m/>
    <n v="1"/>
    <s v="UN"/>
    <x v="1"/>
    <x v="0"/>
    <x v="0"/>
    <n v="1"/>
    <n v="0"/>
    <n v="41322.313999999998"/>
    <n v="0"/>
    <n v="0"/>
    <n v="0"/>
    <n v="0"/>
    <n v="5"/>
    <n v="2066.12"/>
    <s v="."/>
    <n v="43388.429700000001"/>
    <n v="21"/>
    <s v="Minorista"/>
    <n v="0"/>
    <s v=" Mostrador"/>
    <s v="supervisor"/>
    <s v="CAPITAL FEDERAL"/>
    <s v="Buenos Aires"/>
    <s v="Especiifica"/>
    <m/>
    <n v="0"/>
    <s v=""/>
    <s v=""/>
    <m/>
    <x v="0"/>
    <m/>
    <m/>
    <m/>
  </r>
  <r>
    <x v="1"/>
    <x v="7"/>
    <n v="1"/>
    <d v="2021-09-02T15:18:12"/>
    <s v="Cotizacion"/>
    <s v="X"/>
    <n v="1"/>
    <n v="53"/>
    <s v="SELL020"/>
    <s v="SELLADOR PARA MADERA X 20 LTS."/>
    <x v="3"/>
    <s v=""/>
    <n v="1652.8925999999999"/>
    <n v="347.11"/>
    <n v="2000.0026"/>
    <s v="Cons.Final"/>
    <s v="Contado"/>
    <x v="0"/>
    <x v="0"/>
    <m/>
    <n v="1"/>
    <s v="UN"/>
    <x v="0"/>
    <x v="0"/>
    <x v="0"/>
    <n v="4"/>
    <n v="0"/>
    <n v="413.22309999999999"/>
    <n v="0"/>
    <n v="0"/>
    <n v="0"/>
    <n v="0"/>
    <n v="0"/>
    <n v="0"/>
    <s v="."/>
    <n v="413.22309999999999"/>
    <n v="21"/>
    <s v="Minorista"/>
    <n v="0"/>
    <s v=" Mostrador"/>
    <s v="supervisor"/>
    <s v="ROSARIO"/>
    <s v="Santa Fe"/>
    <s v="General"/>
    <m/>
    <n v="0"/>
    <s v=""/>
    <s v=""/>
    <m/>
    <x v="0"/>
    <m/>
    <m/>
    <m/>
  </r>
  <r>
    <x v="1"/>
    <x v="8"/>
    <n v="1"/>
    <d v="2021-08-13T17:57:29"/>
    <s v="NDeb.Cotiz"/>
    <s v="X"/>
    <n v="1"/>
    <n v="1"/>
    <s v="11"/>
    <s v="DESCUENTO / RECARGO"/>
    <x v="5"/>
    <s v=""/>
    <n v="826.44629999999995"/>
    <n v="173.55"/>
    <n v="999.99630000000002"/>
    <s v="Cons.Final"/>
    <s v=" Cta. Cte. - 30 dias"/>
    <x v="0"/>
    <x v="0"/>
    <m/>
    <n v="1"/>
    <s v="UN"/>
    <x v="2"/>
    <x v="3"/>
    <x v="0"/>
    <n v="1"/>
    <n v="1000"/>
    <n v="826.44629999999995"/>
    <n v="0"/>
    <n v="0"/>
    <n v="0"/>
    <n v="0"/>
    <n v="0"/>
    <n v="0"/>
    <s v="."/>
    <n v="826.44629999999995"/>
    <n v="21"/>
    <s v="Minorista"/>
    <n v="0"/>
    <s v=" Mostrador"/>
    <s v="supervisor"/>
    <s v="CAPITAL FEDERAL"/>
    <s v="Buenos Aires"/>
    <s v="Especiifica"/>
    <m/>
    <n v="0"/>
    <s v="Generado Automatico."/>
    <s v=""/>
    <m/>
    <x v="0"/>
    <m/>
    <m/>
    <m/>
  </r>
  <r>
    <x v="1"/>
    <x v="8"/>
    <n v="1"/>
    <d v="2021-08-13T17:54:36"/>
    <s v="Cotizacion"/>
    <s v="X"/>
    <n v="1"/>
    <n v="52"/>
    <s v="AGUA010"/>
    <s v="SILLON 3 C BAHIA"/>
    <x v="5"/>
    <s v=""/>
    <n v="41322.313999999998"/>
    <n v="8677.69"/>
    <n v="50000.004000000001"/>
    <s v="Cons.Final"/>
    <s v=" Cta. Cte. - 30 dias"/>
    <x v="0"/>
    <x v="0"/>
    <m/>
    <n v="1"/>
    <s v="UN"/>
    <x v="0"/>
    <x v="1"/>
    <x v="0"/>
    <n v="1"/>
    <n v="110.63"/>
    <n v="41322.313999999998"/>
    <n v="0"/>
    <n v="0"/>
    <n v="0"/>
    <n v="0"/>
    <n v="0"/>
    <n v="0"/>
    <s v="."/>
    <n v="41322.313999999998"/>
    <n v="21"/>
    <s v="Minorista"/>
    <n v="0"/>
    <s v=" Mostrador"/>
    <s v="supervisor"/>
    <s v="CAPITAL FEDERAL"/>
    <s v="Buenos Aires"/>
    <s v="Especiifica"/>
    <m/>
    <n v="0"/>
    <s v=""/>
    <s v=""/>
    <m/>
    <x v="2"/>
    <s v="100"/>
    <m/>
    <m/>
  </r>
  <r>
    <x v="1"/>
    <x v="8"/>
    <n v="1"/>
    <d v="2021-08-13T17:01:57"/>
    <s v="Factura"/>
    <s v="A"/>
    <n v="1"/>
    <n v="17"/>
    <s v="FSAG004"/>
    <s v="FIJADOR SELLADOR AL AGUA X 4 LT.X 2U."/>
    <x v="1"/>
    <s v=""/>
    <n v="5250"/>
    <n v="1102.5"/>
    <n v="6352.5"/>
    <s v="Resp.Insc."/>
    <s v=" Cta. Cte. - 30 dias"/>
    <x v="1"/>
    <x v="0"/>
    <m/>
    <n v="1"/>
    <s v="UN"/>
    <x v="0"/>
    <x v="0"/>
    <x v="0"/>
    <n v="10"/>
    <n v="0"/>
    <n v="500"/>
    <n v="0"/>
    <n v="0"/>
    <n v="0"/>
    <n v="0"/>
    <n v="5"/>
    <n v="25"/>
    <s v="."/>
    <n v="525"/>
    <n v="21"/>
    <s v="Minorista"/>
    <n v="0"/>
    <s v=" Mostrador"/>
    <s v="supervisor"/>
    <s v="ROSARIO"/>
    <s v="Santa Fe"/>
    <s v="General"/>
    <m/>
    <n v="0"/>
    <s v=""/>
    <s v=""/>
    <m/>
    <x v="0"/>
    <m/>
    <m/>
    <m/>
  </r>
  <r>
    <x v="1"/>
    <x v="9"/>
    <n v="1"/>
    <d v="2021-06-23T14:22:34"/>
    <s v="Factura"/>
    <s v="B"/>
    <n v="1"/>
    <n v="12"/>
    <s v="AGUA010"/>
    <s v="AGUARRAS X 10 LTS."/>
    <x v="5"/>
    <s v=""/>
    <n v="867.76859999999999"/>
    <n v="182.23"/>
    <n v="1049.9985999999999"/>
    <s v="Cons.Final"/>
    <s v=" Cta. Cte. - 30 dias"/>
    <x v="0"/>
    <x v="0"/>
    <m/>
    <n v="1"/>
    <s v="UN"/>
    <x v="0"/>
    <x v="1"/>
    <x v="0"/>
    <n v="5"/>
    <n v="110.63"/>
    <n v="165.2893"/>
    <n v="0"/>
    <n v="0"/>
    <n v="0"/>
    <n v="0"/>
    <n v="5"/>
    <n v="8.26"/>
    <s v="."/>
    <n v="173.5538"/>
    <n v="21"/>
    <s v="Minorista"/>
    <n v="0"/>
    <s v=" Mostrador"/>
    <s v="supervisor"/>
    <s v="CAPITAL FEDERAL"/>
    <s v="Buenos Aires"/>
    <s v="Especiifica"/>
    <m/>
    <n v="0"/>
    <s v=""/>
    <s v=""/>
    <m/>
    <x v="2"/>
    <s v="100"/>
    <m/>
    <m/>
  </r>
  <r>
    <x v="1"/>
    <x v="9"/>
    <n v="1"/>
    <d v="2021-06-22T14:15:58"/>
    <s v="Factura"/>
    <s v="A"/>
    <n v="1"/>
    <n v="16"/>
    <s v="21"/>
    <s v="PRODUCTO A"/>
    <x v="2"/>
    <s v="425...."/>
    <n v="102.02849999999999"/>
    <n v="21.43"/>
    <n v="123.4585"/>
    <s v="Resp.Insc."/>
    <s v=" Cta. Cte. - 30 dias"/>
    <x v="1"/>
    <x v="0"/>
    <m/>
    <n v="1"/>
    <s v="KG"/>
    <x v="0"/>
    <x v="2"/>
    <x v="0"/>
    <n v="1"/>
    <n v="97.17"/>
    <n v="97.17"/>
    <n v="0"/>
    <n v="0"/>
    <n v="0"/>
    <n v="0"/>
    <n v="5"/>
    <n v="4.8600000000000003"/>
    <s v="."/>
    <n v="102.02849999999999"/>
    <n v="21"/>
    <s v="Minorista"/>
    <n v="1"/>
    <s v=" Mostrador"/>
    <s v="admin"/>
    <s v="ROLDAN"/>
    <s v="Santa Fe"/>
    <s v="General"/>
    <m/>
    <n v="0"/>
    <s v="aaa"/>
    <s v="ACA VAN OBSERVACIONES Y / O DETALLES TECNICOS. XXXX"/>
    <m/>
    <x v="0"/>
    <m/>
    <m/>
    <m/>
  </r>
  <r>
    <x v="1"/>
    <x v="10"/>
    <n v="1"/>
    <d v="2021-05-05T17:17:34"/>
    <s v="Factura"/>
    <s v="A"/>
    <n v="1"/>
    <n v="15"/>
    <s v="21"/>
    <s v="PRODUCTO A"/>
    <x v="1"/>
    <s v=""/>
    <n v="1050"/>
    <n v="220.5"/>
    <n v="1270.5"/>
    <s v="Resp.Insc."/>
    <s v=" Cta. Cte. - 30 dias"/>
    <x v="1"/>
    <x v="0"/>
    <m/>
    <n v="1"/>
    <s v="KG"/>
    <x v="0"/>
    <x v="2"/>
    <x v="0"/>
    <n v="10"/>
    <n v="97.17"/>
    <n v="100"/>
    <n v="0"/>
    <n v="0"/>
    <n v="0"/>
    <n v="0"/>
    <n v="5"/>
    <n v="5"/>
    <s v="."/>
    <n v="105"/>
    <n v="21"/>
    <s v="Minorista"/>
    <n v="10"/>
    <s v=" Mostrador"/>
    <s v="supervisor"/>
    <s v="ROSARIO"/>
    <s v="Santa Fe"/>
    <s v="General"/>
    <m/>
    <n v="0"/>
    <s v=""/>
    <s v="ACA VAN OBSERVACIONES Y / O DETALLES TECNICOS. XXXX"/>
    <m/>
    <x v="0"/>
    <m/>
    <m/>
    <m/>
  </r>
  <r>
    <x v="1"/>
    <x v="11"/>
    <n v="1"/>
    <d v="2021-04-23T11:47:52"/>
    <s v="Factura"/>
    <s v="A"/>
    <n v="1"/>
    <n v="14"/>
    <s v="ATA4001"/>
    <s v="ALTA TEMP. ALUMINIO 400C X 1 LT.X 6U."/>
    <x v="1"/>
    <s v=""/>
    <n v="504000"/>
    <n v="105840"/>
    <n v="609840"/>
    <s v="Resp.Insc."/>
    <s v=" Cta. Cte. - 30 dias"/>
    <x v="1"/>
    <x v="0"/>
    <m/>
    <n v="1"/>
    <s v="LT"/>
    <x v="1"/>
    <x v="0"/>
    <x v="1"/>
    <n v="400"/>
    <n v="1215"/>
    <n v="1200"/>
    <n v="0"/>
    <n v="0"/>
    <n v="0"/>
    <n v="0"/>
    <n v="5"/>
    <n v="60"/>
    <s v="."/>
    <n v="1260"/>
    <n v="21"/>
    <s v="Minorista"/>
    <n v="2400"/>
    <s v=" Mostrador"/>
    <s v="supervisor"/>
    <s v="ROSARIO"/>
    <s v="Santa Fe"/>
    <s v="General"/>
    <m/>
    <n v="0"/>
    <s v=""/>
    <s v=""/>
    <m/>
    <x v="1"/>
    <s v="A-100"/>
    <m/>
    <m/>
  </r>
  <r>
    <x v="1"/>
    <x v="12"/>
    <n v="1"/>
    <d v="2021-03-11T14:06:39"/>
    <s v="Cotizacion"/>
    <s v="X"/>
    <n v="1"/>
    <n v="51"/>
    <s v="AGUA200"/>
    <s v="AGUARRAS X 200 LTS."/>
    <x v="3"/>
    <s v=""/>
    <n v="59.892600000000002"/>
    <n v="12.58"/>
    <n v="72.4726"/>
    <s v="Cons.Final"/>
    <s v="Contado"/>
    <x v="0"/>
    <x v="0"/>
    <m/>
    <n v="1"/>
    <s v="UN"/>
    <x v="0"/>
    <x v="1"/>
    <x v="0"/>
    <n v="1"/>
    <n v="59.89"/>
    <n v="59.892600000000002"/>
    <n v="0"/>
    <n v="0"/>
    <n v="0"/>
    <n v="0"/>
    <n v="0"/>
    <n v="0"/>
    <s v="."/>
    <n v="59.892600000000002"/>
    <n v="21"/>
    <s v="Minorista"/>
    <n v="0"/>
    <s v=" Mostrador"/>
    <s v="supervisor"/>
    <s v="ROSARIO"/>
    <s v="Santa Fe"/>
    <s v="General"/>
    <m/>
    <n v="0"/>
    <s v=""/>
    <s v=""/>
    <m/>
    <x v="0"/>
    <m/>
    <m/>
    <m/>
  </r>
  <r>
    <x v="1"/>
    <x v="12"/>
    <n v="1"/>
    <d v="2021-03-11T14:06:39"/>
    <s v="Cotizacion"/>
    <s v="X"/>
    <n v="1"/>
    <n v="51"/>
    <s v="21"/>
    <s v="PRODUCTO A"/>
    <x v="3"/>
    <s v=""/>
    <n v="194.34710000000001"/>
    <n v="40.81"/>
    <n v="235.15710000000001"/>
    <s v="Cons.Final"/>
    <s v="Contado"/>
    <x v="0"/>
    <x v="0"/>
    <m/>
    <n v="1"/>
    <s v="KG"/>
    <x v="0"/>
    <x v="2"/>
    <x v="0"/>
    <n v="2"/>
    <n v="97.17"/>
    <n v="97.173599999999993"/>
    <n v="0"/>
    <n v="0"/>
    <n v="0"/>
    <n v="0"/>
    <n v="0"/>
    <n v="0"/>
    <s v="."/>
    <n v="97.173599999999993"/>
    <n v="21"/>
    <s v="Minorista"/>
    <n v="2"/>
    <s v=" Mostrador"/>
    <s v="supervisor"/>
    <s v="ROSARIO"/>
    <s v="Santa Fe"/>
    <s v="General"/>
    <m/>
    <n v="0"/>
    <s v=""/>
    <s v="ACA VAN OBSERVACIONES Y / O DETALLES TECNICOS. XXXX"/>
    <m/>
    <x v="0"/>
    <m/>
    <m/>
    <m/>
  </r>
  <r>
    <x v="1"/>
    <x v="13"/>
    <n v="1"/>
    <d v="2021-02-26T08:34:35"/>
    <s v="Cotizacion"/>
    <s v="X"/>
    <n v="1"/>
    <n v="50"/>
    <s v="FEAL020"/>
    <s v="CONVERTIDOR OXIDO ALUMINIO X 20 LT."/>
    <x v="3"/>
    <s v=""/>
    <n v="4132.2313999999997"/>
    <n v="867.77"/>
    <n v="5000.0014000000001"/>
    <s v="Cons.Final"/>
    <s v="Contado"/>
    <x v="0"/>
    <x v="0"/>
    <m/>
    <n v="1"/>
    <s v="UN"/>
    <x v="0"/>
    <x v="0"/>
    <x v="0"/>
    <n v="10"/>
    <n v="0"/>
    <n v="413.22309999999999"/>
    <n v="0"/>
    <n v="0"/>
    <n v="0"/>
    <n v="0"/>
    <n v="0"/>
    <n v="0"/>
    <s v="."/>
    <n v="413.22309999999999"/>
    <n v="21"/>
    <s v="Minorista"/>
    <n v="0"/>
    <s v=" Mostrador"/>
    <s v="admin"/>
    <s v="ROSARIO"/>
    <s v="Santa Fe"/>
    <s v="General"/>
    <m/>
    <n v="0"/>
    <s v=""/>
    <s v=""/>
    <m/>
    <x v="0"/>
    <m/>
    <m/>
    <m/>
  </r>
  <r>
    <x v="1"/>
    <x v="14"/>
    <n v="1"/>
    <d v="2021-01-14T09:12:44"/>
    <s v="Factura"/>
    <s v="B"/>
    <n v="1"/>
    <n v="11"/>
    <s v="ATA41/4"/>
    <s v="ALTA TEMP. ALUMINIO 400C X 1/4 LT.X 6U."/>
    <x v="3"/>
    <s v=""/>
    <n v="3305.7851000000001"/>
    <n v="694.21"/>
    <n v="3999.9951000000001"/>
    <s v="Cons.Final"/>
    <s v="Contado"/>
    <x v="0"/>
    <x v="0"/>
    <m/>
    <n v="1"/>
    <s v="UN"/>
    <x v="1"/>
    <x v="0"/>
    <x v="0"/>
    <n v="10"/>
    <n v="0"/>
    <n v="330.57850000000002"/>
    <n v="0"/>
    <n v="0"/>
    <n v="0"/>
    <n v="0"/>
    <n v="0"/>
    <n v="0"/>
    <s v="."/>
    <n v="330.57850000000002"/>
    <n v="21"/>
    <s v="Minorista"/>
    <n v="0"/>
    <s v=" Mostrador"/>
    <s v="supervisor"/>
    <s v="ROSARIO"/>
    <s v="Santa Fe"/>
    <s v="General"/>
    <m/>
    <n v="0"/>
    <s v=""/>
    <s v=""/>
    <m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33A4EC-47D4-46DC-BD99-25F33F617300}" name="TablaDinámica1" cacheId="3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9:B12" firstHeaderRow="1" firstDataRow="1" firstDataCol="1" rowPageCount="7" colPageCount="1"/>
  <pivotFields count="53">
    <pivotField axis="axisPage" showAll="0">
      <items count="3">
        <item x="1"/>
        <item x="0"/>
        <item t="default"/>
      </items>
    </pivotField>
    <pivotField axis="axisPage" showAll="0">
      <items count="16"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numFmtId="22" showAll="0"/>
    <pivotField showAll="0"/>
    <pivotField showAll="0"/>
    <pivotField showAll="0"/>
    <pivotField showAll="0"/>
    <pivotField showAll="0"/>
    <pivotField showAll="0"/>
    <pivotField axis="axisPage" showAll="0">
      <items count="7">
        <item x="3"/>
        <item x="1"/>
        <item x="2"/>
        <item x="4"/>
        <item x="0"/>
        <item x="5"/>
        <item t="default"/>
      </items>
    </pivotField>
    <pivotField showAll="0"/>
    <pivotField numFmtId="164" showAll="0"/>
    <pivotField showAll="0"/>
    <pivotField dataField="1" numFmtId="164" showAll="0"/>
    <pivotField showAll="0"/>
    <pivotField showAll="0"/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4">
        <item h="1" x="2"/>
        <item x="1"/>
        <item x="0"/>
        <item t="default"/>
      </items>
    </pivotField>
    <pivotField axis="axisPage" showAll="0">
      <items count="5">
        <item x="3"/>
        <item x="1"/>
        <item x="0"/>
        <item x="2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numFmtId="164" showAll="0"/>
    <pivotField numFmtId="164" showAll="0"/>
    <pivotField numFmtId="165" showAll="0"/>
    <pivotField showAll="0"/>
    <pivotField numFmtId="165" showAll="0"/>
    <pivotField showAll="0"/>
    <pivotField numFmtId="165" showAll="0"/>
    <pivotField showAll="0"/>
    <pivotField showAll="0"/>
    <pivotField numFmtId="164"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2"/>
  </rowFields>
  <rowItems count="3">
    <i>
      <x v="1"/>
    </i>
    <i>
      <x v="2"/>
    </i>
    <i t="grand">
      <x/>
    </i>
  </rowItems>
  <colItems count="1">
    <i/>
  </colItems>
  <pageFields count="7">
    <pageField fld="0" hier="-1"/>
    <pageField fld="1" hier="-1"/>
    <pageField fld="10" hier="-1"/>
    <pageField fld="17" hier="-1"/>
    <pageField fld="18" hier="-1"/>
    <pageField fld="23" hier="-1"/>
    <pageField fld="24" hier="-1"/>
  </pageFields>
  <dataFields count="1">
    <dataField name="Suma de Total" fld="14" baseField="22" baseItem="0" numFmtId="4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2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D72ACA-2B16-4BE5-B706-23AB9581CA65}" name="TablaDinámica1" cacheId="3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9:B13" firstHeaderRow="1" firstDataRow="1" firstDataCol="1" rowPageCount="7" colPageCount="1"/>
  <pivotFields count="53">
    <pivotField axis="axisPage" showAll="0">
      <items count="3">
        <item x="1"/>
        <item x="0"/>
        <item t="default"/>
      </items>
    </pivotField>
    <pivotField axis="axisPage" showAll="0">
      <items count="16"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numFmtId="22" showAll="0"/>
    <pivotField showAll="0"/>
    <pivotField showAll="0"/>
    <pivotField showAll="0"/>
    <pivotField showAll="0"/>
    <pivotField showAll="0"/>
    <pivotField showAll="0"/>
    <pivotField axis="axisPage" showAll="0">
      <items count="7">
        <item x="3"/>
        <item x="1"/>
        <item x="2"/>
        <item x="4"/>
        <item x="0"/>
        <item x="5"/>
        <item t="default"/>
      </items>
    </pivotField>
    <pivotField showAll="0"/>
    <pivotField numFmtId="164" showAll="0"/>
    <pivotField showAll="0"/>
    <pivotField dataField="1" numFmtId="164" showAll="0"/>
    <pivotField showAll="0"/>
    <pivotField showAll="0"/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Page" multipleItemSelectionAllowed="1" showAll="0">
      <items count="4">
        <item x="2"/>
        <item x="1"/>
        <item x="0"/>
        <item t="default"/>
      </items>
    </pivotField>
    <pivotField axis="axisRow" showAll="0">
      <items count="5">
        <item h="1" x="3"/>
        <item x="1"/>
        <item x="0"/>
        <item x="2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numFmtId="164" showAll="0"/>
    <pivotField numFmtId="164" showAll="0"/>
    <pivotField numFmtId="165" showAll="0"/>
    <pivotField showAll="0"/>
    <pivotField numFmtId="165" showAll="0"/>
    <pivotField showAll="0"/>
    <pivotField numFmtId="165" showAll="0"/>
    <pivotField showAll="0"/>
    <pivotField showAll="0"/>
    <pivotField numFmtId="164"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3"/>
  </rowFields>
  <rowItems count="4">
    <i>
      <x v="1"/>
    </i>
    <i>
      <x v="2"/>
    </i>
    <i>
      <x v="3"/>
    </i>
    <i t="grand">
      <x/>
    </i>
  </rowItems>
  <colItems count="1">
    <i/>
  </colItems>
  <pageFields count="7">
    <pageField fld="0" hier="-1"/>
    <pageField fld="1" hier="-1"/>
    <pageField fld="10" hier="-1"/>
    <pageField fld="17" hier="-1"/>
    <pageField fld="22" hier="-1"/>
    <pageField fld="18" hier="-1"/>
    <pageField fld="24" hier="-1"/>
  </pageFields>
  <dataFields count="1">
    <dataField name="Suma de Total" fld="14" baseField="22" baseItem="0" numFmtId="4"/>
  </dataFields>
  <chartFormats count="7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2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22" count="1" selected="0">
            <x v="2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778748-3C8D-4AA3-AD88-6DC20C8D636C}" name="TablaDinámica1" cacheId="3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10:B13" firstHeaderRow="1" firstDataRow="1" firstDataCol="1" rowPageCount="7" colPageCount="1"/>
  <pivotFields count="53">
    <pivotField axis="axisPage" showAll="0">
      <items count="3">
        <item x="1"/>
        <item x="0"/>
        <item t="default"/>
      </items>
    </pivotField>
    <pivotField axis="axisPage" showAll="0">
      <items count="16"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numFmtId="22" showAll="0"/>
    <pivotField showAll="0"/>
    <pivotField showAll="0"/>
    <pivotField showAll="0"/>
    <pivotField showAll="0"/>
    <pivotField showAll="0"/>
    <pivotField showAll="0"/>
    <pivotField axis="axisPage" showAll="0">
      <items count="7">
        <item x="3"/>
        <item x="1"/>
        <item x="2"/>
        <item x="4"/>
        <item x="0"/>
        <item x="5"/>
        <item t="default"/>
      </items>
    </pivotField>
    <pivotField showAll="0"/>
    <pivotField numFmtId="164" showAll="0"/>
    <pivotField showAll="0"/>
    <pivotField dataField="1" numFmtId="164" showAll="0"/>
    <pivotField showAll="0"/>
    <pivotField showAl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axis="axisPage" multipleItemSelectionAllowed="1" showAll="0">
      <items count="4">
        <item x="2"/>
        <item x="1"/>
        <item x="0"/>
        <item t="default"/>
      </items>
    </pivotField>
    <pivotField axis="axisPage" multipleItemSelectionAllowed="1" showAll="0">
      <items count="5">
        <item h="1" x="3"/>
        <item x="1"/>
        <item x="0"/>
        <item x="2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numFmtId="164" showAll="0"/>
    <pivotField numFmtId="164" showAll="0"/>
    <pivotField numFmtId="165" showAll="0"/>
    <pivotField showAll="0"/>
    <pivotField numFmtId="165" showAll="0"/>
    <pivotField showAll="0"/>
    <pivotField numFmtId="165" showAll="0"/>
    <pivotField showAll="0"/>
    <pivotField showAll="0"/>
    <pivotField numFmtId="164"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8"/>
  </rowFields>
  <rowItems count="3">
    <i>
      <x/>
    </i>
    <i>
      <x v="1"/>
    </i>
    <i t="grand">
      <x/>
    </i>
  </rowItems>
  <colItems count="1">
    <i/>
  </colItems>
  <pageFields count="7">
    <pageField fld="0" hier="-1"/>
    <pageField fld="1" hier="-1"/>
    <pageField fld="10" hier="-1"/>
    <pageField fld="17" hier="-1"/>
    <pageField fld="22" hier="-1"/>
    <pageField fld="23" hier="-1"/>
    <pageField fld="24" hier="-1"/>
  </pageFields>
  <dataFields count="1">
    <dataField name="Suma de Total" fld="14" baseField="22" baseItem="0" numFmtId="4"/>
  </dataFields>
  <chartFormats count="1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2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22" count="1" selected="0">
            <x v="2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2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AAB7BC-C13A-46DA-B921-C4D751AAD007}" name="TablaDinámica1" cacheId="3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10:B14" firstHeaderRow="1" firstDataRow="1" firstDataCol="1" rowPageCount="8" colPageCount="1"/>
  <pivotFields count="53">
    <pivotField axis="axisPage" showAll="0">
      <items count="3">
        <item x="1"/>
        <item x="0"/>
        <item t="default"/>
      </items>
    </pivotField>
    <pivotField axis="axisPage" showAll="0">
      <items count="16"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numFmtId="22" showAll="0"/>
    <pivotField showAll="0"/>
    <pivotField showAll="0"/>
    <pivotField showAll="0"/>
    <pivotField showAll="0"/>
    <pivotField showAll="0"/>
    <pivotField showAll="0"/>
    <pivotField axis="axisPage" showAll="0">
      <items count="7">
        <item x="3"/>
        <item x="1"/>
        <item x="2"/>
        <item x="4"/>
        <item x="0"/>
        <item x="5"/>
        <item t="default"/>
      </items>
    </pivotField>
    <pivotField showAll="0"/>
    <pivotField numFmtId="164" showAll="0"/>
    <pivotField showAll="0"/>
    <pivotField dataField="1" numFmtId="164" showAll="0"/>
    <pivotField showAll="0"/>
    <pivotField showAll="0"/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Page" multipleItemSelectionAllowed="1" showAll="0">
      <items count="4">
        <item x="2"/>
        <item x="1"/>
        <item x="0"/>
        <item t="default"/>
      </items>
    </pivotField>
    <pivotField axis="axisPage" multipleItemSelectionAllowed="1" showAll="0">
      <items count="5">
        <item h="1" x="3"/>
        <item x="1"/>
        <item x="0"/>
        <item x="2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numFmtId="164" showAll="0"/>
    <pivotField numFmtId="164" showAll="0"/>
    <pivotField numFmtId="165" showAll="0"/>
    <pivotField showAll="0"/>
    <pivotField numFmtId="165" showAll="0"/>
    <pivotField showAll="0"/>
    <pivotField numFmtId="165" showAll="0"/>
    <pivotField showAll="0"/>
    <pivotField showAll="0"/>
    <pivotField numFmtId="164"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</pivotFields>
  <rowFields count="1">
    <field x="49"/>
  </rowFields>
  <rowItems count="4">
    <i>
      <x/>
    </i>
    <i>
      <x v="1"/>
    </i>
    <i>
      <x v="2"/>
    </i>
    <i t="grand">
      <x/>
    </i>
  </rowItems>
  <colItems count="1">
    <i/>
  </colItems>
  <pageFields count="8">
    <pageField fld="0" hier="-1"/>
    <pageField fld="1" hier="-1"/>
    <pageField fld="10" hier="-1"/>
    <pageField fld="17" hier="-1"/>
    <pageField fld="22" hier="-1"/>
    <pageField fld="23" hier="-1"/>
    <pageField fld="24" hier="-1"/>
    <pageField fld="18" hier="-1"/>
  </pageFields>
  <dataFields count="1">
    <dataField name="Suma de Total" fld="14" baseField="22" baseItem="0" numFmtId="4"/>
  </dataFields>
  <chartFormats count="1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2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22" count="1" selected="0">
            <x v="2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23" count="1" selected="0">
            <x v="3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9" count="1" selected="0">
            <x v="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9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C9867-DF4B-4027-A0A2-FA221EDD8E2F}" name="TablaDinámica1" cacheId="3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10:L14" firstHeaderRow="1" firstDataRow="2" firstDataCol="1" rowPageCount="7" colPageCount="1"/>
  <pivotFields count="53">
    <pivotField axis="axisPage" showAll="0">
      <items count="3">
        <item x="1"/>
        <item x="0"/>
        <item t="default"/>
      </items>
    </pivotField>
    <pivotField axis="axisCol" showAll="0">
      <items count="16"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numFmtId="22" showAll="0"/>
    <pivotField showAll="0"/>
    <pivotField showAll="0"/>
    <pivotField showAll="0"/>
    <pivotField showAll="0"/>
    <pivotField showAll="0"/>
    <pivotField showAll="0"/>
    <pivotField axis="axisPage" showAll="0">
      <items count="7">
        <item x="3"/>
        <item x="1"/>
        <item x="2"/>
        <item x="4"/>
        <item x="0"/>
        <item x="5"/>
        <item t="default"/>
      </items>
    </pivotField>
    <pivotField showAll="0"/>
    <pivotField numFmtId="164" showAll="0"/>
    <pivotField showAll="0"/>
    <pivotField dataField="1" numFmtId="164" showAll="0"/>
    <pivotField showAll="0"/>
    <pivotField showAll="0"/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Row" multipleItemSelectionAllowed="1" showAll="0">
      <items count="4">
        <item x="2"/>
        <item x="1"/>
        <item x="0"/>
        <item t="default"/>
      </items>
    </pivotField>
    <pivotField axis="axisPage" multipleItemSelectionAllowed="1" showAll="0">
      <items count="5">
        <item h="1" x="3"/>
        <item x="1"/>
        <item x="0"/>
        <item x="2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numFmtId="164" showAll="0"/>
    <pivotField numFmtId="164" showAll="0"/>
    <pivotField numFmtId="165" showAll="0"/>
    <pivotField showAll="0"/>
    <pivotField numFmtId="165" showAll="0"/>
    <pivotField showAll="0"/>
    <pivotField numFmtId="165" showAll="0"/>
    <pivotField showAll="0"/>
    <pivotField showAll="0"/>
    <pivotField numFmtId="164"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2"/>
        <item x="1"/>
        <item x="0"/>
        <item t="default"/>
      </items>
    </pivotField>
    <pivotField showAll="0"/>
    <pivotField showAll="0"/>
    <pivotField showAll="0"/>
  </pivotFields>
  <rowFields count="1">
    <field x="22"/>
  </rowFields>
  <rowItems count="3">
    <i>
      <x v="1"/>
    </i>
    <i>
      <x v="2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7">
    <pageField fld="0" item="0" hier="-1"/>
    <pageField fld="10" hier="-1"/>
    <pageField fld="17" hier="-1"/>
    <pageField fld="49" hier="-1"/>
    <pageField fld="23" hier="-1"/>
    <pageField fld="24" hier="-1"/>
    <pageField fld="18" hier="-1"/>
  </pageFields>
  <dataFields count="1">
    <dataField name="Suma de Total" fld="14" baseField="22" baseItem="0" numFmtId="4"/>
  </dataFields>
  <chartFormats count="1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2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22" count="1" selected="0">
            <x v="2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23" count="1" selected="0">
            <x v="3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9" count="1" selected="0">
            <x v="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9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A31"/>
  <sheetViews>
    <sheetView zoomScaleNormal="100" workbookViewId="0">
      <pane ySplit="3" topLeftCell="A4" activePane="bottomLeft" state="frozen"/>
      <selection pane="bottomLeft" activeCell="AV20" sqref="AV20"/>
    </sheetView>
  </sheetViews>
  <sheetFormatPr baseColWidth="10" defaultColWidth="9.140625" defaultRowHeight="15" x14ac:dyDescent="0.25"/>
  <cols>
    <col min="1" max="1" width="9.42578125" bestFit="1" customWidth="1"/>
    <col min="3" max="3" width="6.5703125" bestFit="1" customWidth="1"/>
    <col min="4" max="4" width="15.7109375" bestFit="1" customWidth="1"/>
    <col min="5" max="5" width="12.28515625" bestFit="1" customWidth="1"/>
    <col min="6" max="6" width="4.5703125" bestFit="1" customWidth="1"/>
    <col min="7" max="7" width="7.85546875" bestFit="1" customWidth="1"/>
    <col min="8" max="8" width="8.7109375" bestFit="1" customWidth="1"/>
    <col min="9" max="9" width="9.42578125" bestFit="1" customWidth="1"/>
    <col min="10" max="10" width="37.5703125" bestFit="1" customWidth="1"/>
    <col min="11" max="11" width="16.42578125" bestFit="1" customWidth="1"/>
    <col min="12" max="12" width="14.28515625" bestFit="1" customWidth="1"/>
    <col min="13" max="13" width="10.140625" bestFit="1" customWidth="1"/>
    <col min="14" max="14" width="7.140625" bestFit="1" customWidth="1"/>
    <col min="15" max="15" width="10.140625" bestFit="1" customWidth="1"/>
    <col min="16" max="16" width="12" bestFit="1" customWidth="1"/>
    <col min="17" max="17" width="13.42578125" bestFit="1" customWidth="1"/>
    <col min="18" max="18" width="14.7109375" bestFit="1" customWidth="1"/>
    <col min="19" max="19" width="9.85546875" bestFit="1" customWidth="1"/>
    <col min="20" max="20" width="25" bestFit="1" customWidth="1"/>
    <col min="21" max="21" width="9" bestFit="1" customWidth="1"/>
    <col min="22" max="22" width="5.7109375" bestFit="1" customWidth="1"/>
    <col min="23" max="24" width="14.28515625" bestFit="1" customWidth="1"/>
    <col min="25" max="26" width="9.42578125" bestFit="1" customWidth="1"/>
    <col min="27" max="27" width="14.5703125" bestFit="1" customWidth="1"/>
    <col min="28" max="28" width="11.7109375" bestFit="1" customWidth="1"/>
    <col min="29" max="29" width="8.85546875" bestFit="1" customWidth="1"/>
    <col min="30" max="30" width="13.140625" bestFit="1" customWidth="1"/>
    <col min="31" max="31" width="6.5703125" bestFit="1" customWidth="1"/>
    <col min="32" max="32" width="10.85546875" bestFit="1" customWidth="1"/>
    <col min="33" max="33" width="7.7109375" bestFit="1" customWidth="1"/>
    <col min="34" max="34" width="12.7109375" bestFit="1" customWidth="1"/>
    <col min="35" max="35" width="10.28515625" bestFit="1" customWidth="1"/>
    <col min="36" max="36" width="12.42578125" bestFit="1" customWidth="1"/>
    <col min="37" max="37" width="5.5703125" bestFit="1" customWidth="1"/>
    <col min="38" max="38" width="9.5703125" bestFit="1" customWidth="1"/>
    <col min="39" max="39" width="5" bestFit="1" customWidth="1"/>
    <col min="40" max="40" width="8.140625" bestFit="1" customWidth="1"/>
    <col min="41" max="41" width="7.85546875" bestFit="1" customWidth="1"/>
    <col min="42" max="42" width="23.28515625" bestFit="1" customWidth="1"/>
    <col min="43" max="43" width="9.85546875" bestFit="1" customWidth="1"/>
    <col min="44" max="44" width="8.28515625" bestFit="1" customWidth="1"/>
    <col min="45" max="45" width="6.28515625" bestFit="1" customWidth="1"/>
    <col min="46" max="46" width="3.7109375" bestFit="1" customWidth="1"/>
    <col min="47" max="47" width="16.28515625" bestFit="1" customWidth="1"/>
    <col min="48" max="48" width="47.42578125" bestFit="1" customWidth="1"/>
    <col min="49" max="49" width="16.7109375" bestFit="1" customWidth="1"/>
    <col min="50" max="50" width="22.140625" bestFit="1" customWidth="1"/>
    <col min="51" max="51" width="17" bestFit="1" customWidth="1"/>
    <col min="52" max="52" width="13.28515625" bestFit="1" customWidth="1"/>
    <col min="53" max="53" width="11.28515625" bestFit="1" customWidth="1"/>
  </cols>
  <sheetData>
    <row r="1" spans="1:53" ht="18.75" x14ac:dyDescent="0.3">
      <c r="A1" s="1" t="s">
        <v>45</v>
      </c>
    </row>
    <row r="3" spans="1:53" s="6" customFormat="1" ht="18" customHeight="1" x14ac:dyDescent="0.25">
      <c r="A3" s="5" t="s">
        <v>37</v>
      </c>
      <c r="B3" s="5" t="s">
        <v>38</v>
      </c>
      <c r="C3" s="5" t="s">
        <v>46</v>
      </c>
      <c r="D3" s="5" t="s">
        <v>34</v>
      </c>
      <c r="E3" s="5" t="s">
        <v>2</v>
      </c>
      <c r="F3" s="5" t="s">
        <v>11</v>
      </c>
      <c r="G3" s="5" t="s">
        <v>30</v>
      </c>
      <c r="H3" s="5" t="s">
        <v>8</v>
      </c>
      <c r="I3" s="5" t="s">
        <v>29</v>
      </c>
      <c r="J3" s="5" t="s">
        <v>28</v>
      </c>
      <c r="K3" s="5" t="s">
        <v>26</v>
      </c>
      <c r="L3" s="5" t="s">
        <v>47</v>
      </c>
      <c r="M3" s="5" t="s">
        <v>31</v>
      </c>
      <c r="N3" s="5" t="s">
        <v>48</v>
      </c>
      <c r="O3" s="5" t="s">
        <v>25</v>
      </c>
      <c r="P3" s="5" t="s">
        <v>23</v>
      </c>
      <c r="Q3" s="5" t="s">
        <v>24</v>
      </c>
      <c r="R3" s="5" t="s">
        <v>32</v>
      </c>
      <c r="S3" s="5" t="s">
        <v>22</v>
      </c>
      <c r="T3" s="5" t="s">
        <v>49</v>
      </c>
      <c r="U3" s="5" t="s">
        <v>36</v>
      </c>
      <c r="V3" s="5" t="s">
        <v>15</v>
      </c>
      <c r="W3" s="5" t="s">
        <v>9</v>
      </c>
      <c r="X3" s="5" t="s">
        <v>18</v>
      </c>
      <c r="Y3" s="5" t="s">
        <v>50</v>
      </c>
      <c r="Z3" s="5" t="s">
        <v>17</v>
      </c>
      <c r="AA3" s="5" t="s">
        <v>51</v>
      </c>
      <c r="AB3" s="5" t="s">
        <v>52</v>
      </c>
      <c r="AC3" s="5" t="s">
        <v>12</v>
      </c>
      <c r="AD3" s="5" t="s">
        <v>53</v>
      </c>
      <c r="AE3" s="5" t="s">
        <v>1</v>
      </c>
      <c r="AF3" s="5" t="s">
        <v>54</v>
      </c>
      <c r="AG3" s="5" t="s">
        <v>16</v>
      </c>
      <c r="AH3" s="5" t="s">
        <v>55</v>
      </c>
      <c r="AI3" s="5" t="s">
        <v>56</v>
      </c>
      <c r="AJ3" s="5" t="s">
        <v>57</v>
      </c>
      <c r="AK3" s="5" t="s">
        <v>35</v>
      </c>
      <c r="AL3" s="5" t="s">
        <v>58</v>
      </c>
      <c r="AM3" s="5" t="s">
        <v>59</v>
      </c>
      <c r="AN3" s="5" t="s">
        <v>60</v>
      </c>
      <c r="AO3" s="5" t="s">
        <v>0</v>
      </c>
      <c r="AP3" s="5" t="s">
        <v>42</v>
      </c>
      <c r="AQ3" s="5" t="s">
        <v>43</v>
      </c>
      <c r="AR3" s="5" t="s">
        <v>61</v>
      </c>
      <c r="AS3" s="5" t="s">
        <v>62</v>
      </c>
      <c r="AT3" s="5" t="s">
        <v>143</v>
      </c>
      <c r="AU3" s="5" t="s">
        <v>64</v>
      </c>
      <c r="AV3" s="5" t="s">
        <v>65</v>
      </c>
      <c r="AW3" s="5" t="s">
        <v>66</v>
      </c>
      <c r="AX3" s="5" t="s">
        <v>67</v>
      </c>
      <c r="AY3" s="5" t="s">
        <v>68</v>
      </c>
      <c r="AZ3" s="5" t="s">
        <v>69</v>
      </c>
      <c r="BA3" s="5" t="s">
        <v>70</v>
      </c>
    </row>
    <row r="4" spans="1:53" x14ac:dyDescent="0.25">
      <c r="A4" s="7">
        <f>YEAR(D4)</f>
        <v>2022</v>
      </c>
      <c r="B4" s="7" t="str">
        <f>YEAR(D4)&amp;"/"&amp; RIGHT("0"&amp;MONTH(D4),2)</f>
        <v>2022/11</v>
      </c>
      <c r="C4" s="8">
        <v>1</v>
      </c>
      <c r="D4" s="9">
        <v>44880.671423611115</v>
      </c>
      <c r="E4" s="10" t="s">
        <v>6</v>
      </c>
      <c r="F4" s="7" t="s">
        <v>7</v>
      </c>
      <c r="G4" s="8">
        <v>1</v>
      </c>
      <c r="H4" s="8">
        <v>62</v>
      </c>
      <c r="I4" s="8" t="s">
        <v>71</v>
      </c>
      <c r="J4" s="10" t="s">
        <v>72</v>
      </c>
      <c r="K4" s="10" t="s">
        <v>73</v>
      </c>
      <c r="L4" s="10" t="s">
        <v>63</v>
      </c>
      <c r="M4" s="11">
        <v>2479.3388</v>
      </c>
      <c r="N4" s="8">
        <v>520.66</v>
      </c>
      <c r="O4" s="11">
        <v>2999.9987999999998</v>
      </c>
      <c r="P4" s="10" t="s">
        <v>33</v>
      </c>
      <c r="Q4" s="10" t="s">
        <v>74</v>
      </c>
      <c r="R4" s="10" t="s">
        <v>3</v>
      </c>
      <c r="S4" s="10" t="s">
        <v>21</v>
      </c>
      <c r="T4" s="10" t="s">
        <v>75</v>
      </c>
      <c r="U4" s="8">
        <v>1</v>
      </c>
      <c r="V4" s="7" t="s">
        <v>76</v>
      </c>
      <c r="W4" s="10" t="s">
        <v>146</v>
      </c>
      <c r="X4" s="10" t="s">
        <v>78</v>
      </c>
      <c r="Y4" s="10" t="s">
        <v>63</v>
      </c>
      <c r="Z4" s="8">
        <v>2</v>
      </c>
      <c r="AA4" s="11">
        <v>0</v>
      </c>
      <c r="AB4" s="11">
        <v>1239.6694</v>
      </c>
      <c r="AC4" s="12">
        <v>0</v>
      </c>
      <c r="AD4" s="8">
        <v>0</v>
      </c>
      <c r="AE4" s="12">
        <v>0</v>
      </c>
      <c r="AF4" s="8">
        <v>0</v>
      </c>
      <c r="AG4" s="12">
        <v>0</v>
      </c>
      <c r="AH4" s="8">
        <v>0</v>
      </c>
      <c r="AI4" s="10" t="s">
        <v>79</v>
      </c>
      <c r="AJ4" s="11">
        <v>1239.6694</v>
      </c>
      <c r="AK4" s="12">
        <v>21</v>
      </c>
      <c r="AL4" s="10" t="s">
        <v>80</v>
      </c>
      <c r="AM4" s="8">
        <v>0</v>
      </c>
      <c r="AN4" s="10" t="s">
        <v>81</v>
      </c>
      <c r="AO4" s="10" t="s">
        <v>5</v>
      </c>
      <c r="AP4" s="10" t="s">
        <v>82</v>
      </c>
      <c r="AQ4" s="10" t="s">
        <v>44</v>
      </c>
      <c r="AR4" s="10" t="s">
        <v>123</v>
      </c>
      <c r="AS4" s="10"/>
      <c r="AT4" s="7">
        <v>0</v>
      </c>
      <c r="AU4" s="10" t="s">
        <v>63</v>
      </c>
      <c r="AV4" s="10" t="s">
        <v>63</v>
      </c>
      <c r="AW4" s="10"/>
      <c r="AX4" s="10"/>
      <c r="AY4" s="10"/>
      <c r="AZ4" s="10"/>
      <c r="BA4" s="8"/>
    </row>
    <row r="5" spans="1:53" x14ac:dyDescent="0.25">
      <c r="A5" s="7">
        <f t="shared" ref="A5:A31" si="0">YEAR(D5)</f>
        <v>2022</v>
      </c>
      <c r="B5" s="7" t="str">
        <f t="shared" ref="B5:B31" si="1">YEAR(D5)&amp;"/"&amp; RIGHT("0"&amp;MONTH(D5),2)</f>
        <v>2022/07</v>
      </c>
      <c r="C5" s="8">
        <v>1</v>
      </c>
      <c r="D5" s="9">
        <v>44761.442245370374</v>
      </c>
      <c r="E5" s="10" t="s">
        <v>13</v>
      </c>
      <c r="F5" s="7" t="s">
        <v>83</v>
      </c>
      <c r="G5" s="8">
        <v>1</v>
      </c>
      <c r="H5" s="8">
        <v>19</v>
      </c>
      <c r="I5" s="8" t="s">
        <v>84</v>
      </c>
      <c r="J5" s="10" t="s">
        <v>85</v>
      </c>
      <c r="K5" s="10" t="s">
        <v>86</v>
      </c>
      <c r="L5" s="10" t="s">
        <v>63</v>
      </c>
      <c r="M5" s="11">
        <v>2430</v>
      </c>
      <c r="N5" s="8">
        <v>510.3</v>
      </c>
      <c r="O5" s="11">
        <v>2940.3</v>
      </c>
      <c r="P5" s="10" t="s">
        <v>19</v>
      </c>
      <c r="Q5" s="10" t="s">
        <v>74</v>
      </c>
      <c r="R5" s="10" t="s">
        <v>147</v>
      </c>
      <c r="S5" s="10" t="s">
        <v>21</v>
      </c>
      <c r="T5" s="10" t="s">
        <v>75</v>
      </c>
      <c r="U5" s="8">
        <v>1</v>
      </c>
      <c r="V5" s="7" t="s">
        <v>77</v>
      </c>
      <c r="W5" s="10" t="s">
        <v>148</v>
      </c>
      <c r="X5" s="10" t="s">
        <v>78</v>
      </c>
      <c r="Y5" s="10" t="s">
        <v>87</v>
      </c>
      <c r="Z5" s="8">
        <v>2</v>
      </c>
      <c r="AA5" s="11">
        <v>1215</v>
      </c>
      <c r="AB5" s="11">
        <v>1215</v>
      </c>
      <c r="AC5" s="12">
        <v>0</v>
      </c>
      <c r="AD5" s="8">
        <v>0</v>
      </c>
      <c r="AE5" s="12">
        <v>0</v>
      </c>
      <c r="AF5" s="8">
        <v>0</v>
      </c>
      <c r="AG5" s="12">
        <v>0</v>
      </c>
      <c r="AH5" s="8">
        <v>0</v>
      </c>
      <c r="AI5" s="10" t="s">
        <v>79</v>
      </c>
      <c r="AJ5" s="11">
        <v>1215</v>
      </c>
      <c r="AK5" s="12">
        <v>21</v>
      </c>
      <c r="AL5" s="10" t="s">
        <v>80</v>
      </c>
      <c r="AM5" s="8">
        <v>12</v>
      </c>
      <c r="AN5" s="10" t="s">
        <v>81</v>
      </c>
      <c r="AO5" s="10" t="s">
        <v>88</v>
      </c>
      <c r="AP5" s="10" t="s">
        <v>82</v>
      </c>
      <c r="AQ5" s="10" t="s">
        <v>44</v>
      </c>
      <c r="AR5" s="10" t="s">
        <v>3</v>
      </c>
      <c r="AS5" s="10"/>
      <c r="AT5" s="7">
        <v>0</v>
      </c>
      <c r="AU5" s="10" t="s">
        <v>63</v>
      </c>
      <c r="AV5" s="10" t="s">
        <v>63</v>
      </c>
      <c r="AW5" s="10"/>
      <c r="AX5" s="10" t="s">
        <v>89</v>
      </c>
      <c r="AY5" s="10" t="s">
        <v>90</v>
      </c>
      <c r="AZ5" s="10"/>
      <c r="BA5" s="8"/>
    </row>
    <row r="6" spans="1:53" x14ac:dyDescent="0.25">
      <c r="A6" s="7">
        <f t="shared" si="0"/>
        <v>2022</v>
      </c>
      <c r="B6" s="7" t="str">
        <f t="shared" si="1"/>
        <v>2022/04</v>
      </c>
      <c r="C6" s="8">
        <v>1</v>
      </c>
      <c r="D6" s="9">
        <v>44673.550787037035</v>
      </c>
      <c r="E6" s="10" t="s">
        <v>6</v>
      </c>
      <c r="F6" s="7" t="s">
        <v>7</v>
      </c>
      <c r="G6" s="8">
        <v>1</v>
      </c>
      <c r="H6" s="8">
        <v>60</v>
      </c>
      <c r="I6" s="8" t="s">
        <v>91</v>
      </c>
      <c r="J6" s="10" t="s">
        <v>92</v>
      </c>
      <c r="K6" s="10" t="s">
        <v>86</v>
      </c>
      <c r="L6" s="10" t="s">
        <v>63</v>
      </c>
      <c r="M6" s="11">
        <v>26250</v>
      </c>
      <c r="N6" s="8">
        <v>5512.5</v>
      </c>
      <c r="O6" s="11">
        <v>31762.5</v>
      </c>
      <c r="P6" s="10" t="s">
        <v>19</v>
      </c>
      <c r="Q6" s="10" t="s">
        <v>93</v>
      </c>
      <c r="R6" s="10" t="s">
        <v>147</v>
      </c>
      <c r="S6" s="10" t="s">
        <v>21</v>
      </c>
      <c r="T6" s="10"/>
      <c r="U6" s="8">
        <v>100</v>
      </c>
      <c r="V6" s="7" t="s">
        <v>20</v>
      </c>
      <c r="W6" s="10" t="s">
        <v>146</v>
      </c>
      <c r="X6" s="10" t="s">
        <v>94</v>
      </c>
      <c r="Y6" s="10" t="s">
        <v>63</v>
      </c>
      <c r="Z6" s="8">
        <v>1</v>
      </c>
      <c r="AA6" s="11">
        <v>89.51</v>
      </c>
      <c r="AB6" s="11">
        <v>25000</v>
      </c>
      <c r="AC6" s="12">
        <v>0</v>
      </c>
      <c r="AD6" s="8">
        <v>0</v>
      </c>
      <c r="AE6" s="12">
        <v>0</v>
      </c>
      <c r="AF6" s="8">
        <v>0</v>
      </c>
      <c r="AG6" s="12">
        <v>5</v>
      </c>
      <c r="AH6" s="8">
        <v>1250</v>
      </c>
      <c r="AI6" s="10" t="s">
        <v>79</v>
      </c>
      <c r="AJ6" s="11">
        <v>26250</v>
      </c>
      <c r="AK6" s="12">
        <v>21</v>
      </c>
      <c r="AL6" s="10" t="s">
        <v>80</v>
      </c>
      <c r="AM6" s="8">
        <v>100</v>
      </c>
      <c r="AN6" s="10" t="s">
        <v>81</v>
      </c>
      <c r="AO6" s="10" t="s">
        <v>88</v>
      </c>
      <c r="AP6" s="10" t="s">
        <v>82</v>
      </c>
      <c r="AQ6" s="10" t="s">
        <v>44</v>
      </c>
      <c r="AR6" s="10" t="s">
        <v>3</v>
      </c>
      <c r="AS6" s="10"/>
      <c r="AT6" s="7">
        <v>0</v>
      </c>
      <c r="AU6" s="10" t="s">
        <v>63</v>
      </c>
      <c r="AV6" s="10" t="s">
        <v>63</v>
      </c>
      <c r="AW6" s="10"/>
      <c r="AX6" s="10"/>
      <c r="AY6" s="10"/>
      <c r="AZ6" s="10"/>
      <c r="BA6" s="8"/>
    </row>
    <row r="7" spans="1:53" x14ac:dyDescent="0.25">
      <c r="A7" s="7">
        <f t="shared" si="0"/>
        <v>2022</v>
      </c>
      <c r="B7" s="7" t="str">
        <f t="shared" si="1"/>
        <v>2022/04</v>
      </c>
      <c r="C7" s="8">
        <v>1</v>
      </c>
      <c r="D7" s="9">
        <v>44671.657013888886</v>
      </c>
      <c r="E7" s="10" t="s">
        <v>6</v>
      </c>
      <c r="F7" s="7" t="s">
        <v>7</v>
      </c>
      <c r="G7" s="8">
        <v>1</v>
      </c>
      <c r="H7" s="8">
        <v>59</v>
      </c>
      <c r="I7" s="8" t="s">
        <v>95</v>
      </c>
      <c r="J7" s="10" t="s">
        <v>96</v>
      </c>
      <c r="K7" s="10" t="s">
        <v>97</v>
      </c>
      <c r="L7" s="10" t="s">
        <v>98</v>
      </c>
      <c r="M7" s="11">
        <v>12600</v>
      </c>
      <c r="N7" s="8">
        <v>2646</v>
      </c>
      <c r="O7" s="11">
        <v>15246</v>
      </c>
      <c r="P7" s="10" t="s">
        <v>19</v>
      </c>
      <c r="Q7" s="10" t="s">
        <v>93</v>
      </c>
      <c r="R7" s="10" t="s">
        <v>147</v>
      </c>
      <c r="S7" s="10" t="s">
        <v>21</v>
      </c>
      <c r="T7" s="10"/>
      <c r="U7" s="8">
        <v>1</v>
      </c>
      <c r="V7" s="7" t="s">
        <v>76</v>
      </c>
      <c r="W7" s="10" t="s">
        <v>146</v>
      </c>
      <c r="X7" s="10" t="s">
        <v>78</v>
      </c>
      <c r="Y7" s="10" t="s">
        <v>63</v>
      </c>
      <c r="Z7" s="8">
        <v>8</v>
      </c>
      <c r="AA7" s="11">
        <v>0</v>
      </c>
      <c r="AB7" s="11">
        <v>1500</v>
      </c>
      <c r="AC7" s="12">
        <v>0</v>
      </c>
      <c r="AD7" s="8">
        <v>0</v>
      </c>
      <c r="AE7" s="12">
        <v>0</v>
      </c>
      <c r="AF7" s="8">
        <v>0</v>
      </c>
      <c r="AG7" s="12">
        <v>5</v>
      </c>
      <c r="AH7" s="8">
        <v>75</v>
      </c>
      <c r="AI7" s="10" t="s">
        <v>79</v>
      </c>
      <c r="AJ7" s="11">
        <v>1575</v>
      </c>
      <c r="AK7" s="12">
        <v>21</v>
      </c>
      <c r="AL7" s="10" t="s">
        <v>80</v>
      </c>
      <c r="AM7" s="8">
        <v>0</v>
      </c>
      <c r="AN7" s="10" t="s">
        <v>81</v>
      </c>
      <c r="AO7" s="10" t="s">
        <v>88</v>
      </c>
      <c r="AP7" s="10" t="s">
        <v>99</v>
      </c>
      <c r="AQ7" s="10" t="s">
        <v>44</v>
      </c>
      <c r="AR7" s="10" t="s">
        <v>3</v>
      </c>
      <c r="AS7" s="10"/>
      <c r="AT7" s="7">
        <v>0</v>
      </c>
      <c r="AU7" s="10" t="s">
        <v>63</v>
      </c>
      <c r="AV7" s="10" t="s">
        <v>63</v>
      </c>
      <c r="AW7" s="10"/>
      <c r="AX7" s="10"/>
      <c r="AY7" s="10"/>
      <c r="AZ7" s="10"/>
      <c r="BA7" s="8"/>
    </row>
    <row r="8" spans="1:53" x14ac:dyDescent="0.25">
      <c r="A8" s="7">
        <f t="shared" si="0"/>
        <v>2022</v>
      </c>
      <c r="B8" s="7" t="str">
        <f t="shared" si="1"/>
        <v>2022/04</v>
      </c>
      <c r="C8" s="8">
        <v>1</v>
      </c>
      <c r="D8" s="9">
        <v>44671.657013888886</v>
      </c>
      <c r="E8" s="10" t="s">
        <v>6</v>
      </c>
      <c r="F8" s="7" t="s">
        <v>7</v>
      </c>
      <c r="G8" s="8">
        <v>1</v>
      </c>
      <c r="H8" s="8">
        <v>59</v>
      </c>
      <c r="I8" s="8" t="s">
        <v>100</v>
      </c>
      <c r="J8" s="10" t="s">
        <v>101</v>
      </c>
      <c r="K8" s="10" t="s">
        <v>97</v>
      </c>
      <c r="L8" s="10" t="s">
        <v>98</v>
      </c>
      <c r="M8" s="11">
        <v>2362.5</v>
      </c>
      <c r="N8" s="8">
        <v>496.13</v>
      </c>
      <c r="O8" s="11">
        <v>2858.63</v>
      </c>
      <c r="P8" s="10" t="s">
        <v>19</v>
      </c>
      <c r="Q8" s="10" t="s">
        <v>93</v>
      </c>
      <c r="R8" s="10" t="s">
        <v>147</v>
      </c>
      <c r="S8" s="10" t="s">
        <v>21</v>
      </c>
      <c r="T8" s="10"/>
      <c r="U8" s="8">
        <v>1</v>
      </c>
      <c r="V8" s="7" t="s">
        <v>76</v>
      </c>
      <c r="W8" s="10" t="s">
        <v>146</v>
      </c>
      <c r="X8" s="10" t="s">
        <v>78</v>
      </c>
      <c r="Y8" s="10" t="s">
        <v>63</v>
      </c>
      <c r="Z8" s="8">
        <v>3</v>
      </c>
      <c r="AA8" s="11">
        <v>0</v>
      </c>
      <c r="AB8" s="11">
        <v>750</v>
      </c>
      <c r="AC8" s="12">
        <v>0</v>
      </c>
      <c r="AD8" s="8">
        <v>0</v>
      </c>
      <c r="AE8" s="12">
        <v>0</v>
      </c>
      <c r="AF8" s="8">
        <v>0</v>
      </c>
      <c r="AG8" s="12">
        <v>5</v>
      </c>
      <c r="AH8" s="8">
        <v>37.5</v>
      </c>
      <c r="AI8" s="10" t="s">
        <v>79</v>
      </c>
      <c r="AJ8" s="11">
        <v>787.5</v>
      </c>
      <c r="AK8" s="12">
        <v>21</v>
      </c>
      <c r="AL8" s="10" t="s">
        <v>80</v>
      </c>
      <c r="AM8" s="8">
        <v>0</v>
      </c>
      <c r="AN8" s="10" t="s">
        <v>81</v>
      </c>
      <c r="AO8" s="10" t="s">
        <v>88</v>
      </c>
      <c r="AP8" s="10" t="s">
        <v>99</v>
      </c>
      <c r="AQ8" s="10" t="s">
        <v>44</v>
      </c>
      <c r="AR8" s="10" t="s">
        <v>3</v>
      </c>
      <c r="AS8" s="10"/>
      <c r="AT8" s="7">
        <v>0</v>
      </c>
      <c r="AU8" s="10" t="s">
        <v>63</v>
      </c>
      <c r="AV8" s="10" t="s">
        <v>63</v>
      </c>
      <c r="AW8" s="10"/>
      <c r="AX8" s="10"/>
      <c r="AY8" s="10"/>
      <c r="AZ8" s="10"/>
      <c r="BA8" s="8"/>
    </row>
    <row r="9" spans="1:53" x14ac:dyDescent="0.25">
      <c r="A9" s="7">
        <f t="shared" si="0"/>
        <v>2022</v>
      </c>
      <c r="B9" s="7" t="str">
        <f t="shared" si="1"/>
        <v>2022/03</v>
      </c>
      <c r="C9" s="8">
        <v>1</v>
      </c>
      <c r="D9" s="9">
        <v>44629.404988425929</v>
      </c>
      <c r="E9" s="10" t="s">
        <v>6</v>
      </c>
      <c r="F9" s="7" t="s">
        <v>7</v>
      </c>
      <c r="G9" s="8">
        <v>1</v>
      </c>
      <c r="H9" s="8">
        <v>58</v>
      </c>
      <c r="I9" s="8" t="s">
        <v>102</v>
      </c>
      <c r="J9" s="10" t="s">
        <v>103</v>
      </c>
      <c r="K9" s="10" t="s">
        <v>14</v>
      </c>
      <c r="L9" s="10" t="s">
        <v>63</v>
      </c>
      <c r="M9" s="11">
        <v>82.644599999999997</v>
      </c>
      <c r="N9" s="8">
        <v>17.36</v>
      </c>
      <c r="O9" s="11">
        <v>100.0046</v>
      </c>
      <c r="P9" s="10" t="s">
        <v>33</v>
      </c>
      <c r="Q9" s="10" t="s">
        <v>74</v>
      </c>
      <c r="R9" s="10" t="s">
        <v>3</v>
      </c>
      <c r="S9" s="10" t="s">
        <v>21</v>
      </c>
      <c r="T9" s="10" t="s">
        <v>104</v>
      </c>
      <c r="U9" s="8">
        <v>1</v>
      </c>
      <c r="V9" s="7" t="s">
        <v>76</v>
      </c>
      <c r="W9" s="10" t="s">
        <v>148</v>
      </c>
      <c r="X9" s="10" t="s">
        <v>78</v>
      </c>
      <c r="Y9" s="10" t="s">
        <v>63</v>
      </c>
      <c r="Z9" s="8">
        <v>1</v>
      </c>
      <c r="AA9" s="11">
        <v>0</v>
      </c>
      <c r="AB9" s="11">
        <v>82.644599999999997</v>
      </c>
      <c r="AC9" s="12">
        <v>0</v>
      </c>
      <c r="AD9" s="8">
        <v>0</v>
      </c>
      <c r="AE9" s="12">
        <v>0</v>
      </c>
      <c r="AF9" s="8">
        <v>0</v>
      </c>
      <c r="AG9" s="12">
        <v>0</v>
      </c>
      <c r="AH9" s="8">
        <v>0</v>
      </c>
      <c r="AI9" s="10" t="s">
        <v>79</v>
      </c>
      <c r="AJ9" s="11">
        <v>82.644599999999997</v>
      </c>
      <c r="AK9" s="12">
        <v>21</v>
      </c>
      <c r="AL9" s="10" t="s">
        <v>80</v>
      </c>
      <c r="AM9" s="8">
        <v>0</v>
      </c>
      <c r="AN9" s="10" t="s">
        <v>81</v>
      </c>
      <c r="AO9" s="10" t="s">
        <v>88</v>
      </c>
      <c r="AP9" s="10" t="s">
        <v>82</v>
      </c>
      <c r="AQ9" s="10" t="s">
        <v>44</v>
      </c>
      <c r="AR9" s="10" t="s">
        <v>3</v>
      </c>
      <c r="AS9" s="10"/>
      <c r="AT9" s="7">
        <v>0</v>
      </c>
      <c r="AU9" s="10" t="s">
        <v>63</v>
      </c>
      <c r="AV9" s="10" t="s">
        <v>63</v>
      </c>
      <c r="AW9" s="10"/>
      <c r="AX9" s="10"/>
      <c r="AY9" s="10"/>
      <c r="AZ9" s="10"/>
      <c r="BA9" s="8"/>
    </row>
    <row r="10" spans="1:53" x14ac:dyDescent="0.25">
      <c r="A10" s="7">
        <f t="shared" si="0"/>
        <v>2022</v>
      </c>
      <c r="B10" s="7" t="str">
        <f t="shared" si="1"/>
        <v>2022/03</v>
      </c>
      <c r="C10" s="8">
        <v>1</v>
      </c>
      <c r="D10" s="9">
        <v>44629.404988425929</v>
      </c>
      <c r="E10" s="10" t="s">
        <v>6</v>
      </c>
      <c r="F10" s="7" t="s">
        <v>7</v>
      </c>
      <c r="G10" s="8">
        <v>1</v>
      </c>
      <c r="H10" s="8">
        <v>58</v>
      </c>
      <c r="I10" s="8" t="s">
        <v>10</v>
      </c>
      <c r="J10" s="10" t="s">
        <v>4</v>
      </c>
      <c r="K10" s="10" t="s">
        <v>14</v>
      </c>
      <c r="L10" s="10" t="s">
        <v>63</v>
      </c>
      <c r="M10" s="11">
        <v>571.38049999999998</v>
      </c>
      <c r="N10" s="8">
        <v>119.99</v>
      </c>
      <c r="O10" s="11">
        <v>691.37049999999999</v>
      </c>
      <c r="P10" s="10" t="s">
        <v>33</v>
      </c>
      <c r="Q10" s="10" t="s">
        <v>74</v>
      </c>
      <c r="R10" s="10" t="s">
        <v>3</v>
      </c>
      <c r="S10" s="10" t="s">
        <v>21</v>
      </c>
      <c r="T10" s="10" t="s">
        <v>104</v>
      </c>
      <c r="U10" s="8">
        <v>1</v>
      </c>
      <c r="V10" s="7" t="s">
        <v>20</v>
      </c>
      <c r="W10" s="10" t="s">
        <v>146</v>
      </c>
      <c r="X10" s="10" t="s">
        <v>105</v>
      </c>
      <c r="Y10" s="10" t="s">
        <v>63</v>
      </c>
      <c r="Z10" s="8">
        <v>6</v>
      </c>
      <c r="AA10" s="11">
        <v>97.17</v>
      </c>
      <c r="AB10" s="11">
        <v>97.173599999999993</v>
      </c>
      <c r="AC10" s="12">
        <v>-2</v>
      </c>
      <c r="AD10" s="8">
        <v>-1.94</v>
      </c>
      <c r="AE10" s="12">
        <v>0</v>
      </c>
      <c r="AF10" s="8">
        <v>0</v>
      </c>
      <c r="AG10" s="12">
        <v>0</v>
      </c>
      <c r="AH10" s="8">
        <v>0</v>
      </c>
      <c r="AI10" s="10" t="s">
        <v>79</v>
      </c>
      <c r="AJ10" s="11">
        <v>95.230099999999993</v>
      </c>
      <c r="AK10" s="12">
        <v>21</v>
      </c>
      <c r="AL10" s="10" t="s">
        <v>80</v>
      </c>
      <c r="AM10" s="8">
        <v>6</v>
      </c>
      <c r="AN10" s="10" t="s">
        <v>81</v>
      </c>
      <c r="AO10" s="10" t="s">
        <v>88</v>
      </c>
      <c r="AP10" s="10" t="s">
        <v>82</v>
      </c>
      <c r="AQ10" s="10" t="s">
        <v>44</v>
      </c>
      <c r="AR10" s="10" t="s">
        <v>3</v>
      </c>
      <c r="AS10" s="10"/>
      <c r="AT10" s="7">
        <v>0</v>
      </c>
      <c r="AU10" s="10" t="s">
        <v>63</v>
      </c>
      <c r="AV10" s="10" t="s">
        <v>106</v>
      </c>
      <c r="AW10" s="10"/>
      <c r="AX10" s="10"/>
      <c r="AY10" s="10"/>
      <c r="AZ10" s="10"/>
      <c r="BA10" s="8"/>
    </row>
    <row r="11" spans="1:53" x14ac:dyDescent="0.25">
      <c r="A11" s="7">
        <f t="shared" si="0"/>
        <v>2022</v>
      </c>
      <c r="B11" s="7" t="str">
        <f t="shared" si="1"/>
        <v>2022/02</v>
      </c>
      <c r="C11" s="8">
        <v>1</v>
      </c>
      <c r="D11" s="9">
        <v>44609.45239583333</v>
      </c>
      <c r="E11" s="10" t="s">
        <v>6</v>
      </c>
      <c r="F11" s="7" t="s">
        <v>7</v>
      </c>
      <c r="G11" s="8">
        <v>1</v>
      </c>
      <c r="H11" s="8">
        <v>57</v>
      </c>
      <c r="I11" s="8" t="s">
        <v>107</v>
      </c>
      <c r="J11" s="10" t="s">
        <v>108</v>
      </c>
      <c r="K11" s="10" t="s">
        <v>149</v>
      </c>
      <c r="L11" s="10" t="s">
        <v>63</v>
      </c>
      <c r="M11" s="11">
        <v>479.33879999999999</v>
      </c>
      <c r="N11" s="8">
        <v>100.66</v>
      </c>
      <c r="O11" s="11">
        <v>579.99879999999996</v>
      </c>
      <c r="P11" s="10" t="s">
        <v>33</v>
      </c>
      <c r="Q11" s="10" t="s">
        <v>74</v>
      </c>
      <c r="R11" s="10" t="s">
        <v>3</v>
      </c>
      <c r="S11" s="10" t="s">
        <v>41</v>
      </c>
      <c r="T11" s="10" t="s">
        <v>104</v>
      </c>
      <c r="U11" s="8">
        <v>1</v>
      </c>
      <c r="V11" s="7" t="s">
        <v>76</v>
      </c>
      <c r="W11" s="10" t="s">
        <v>146</v>
      </c>
      <c r="X11" s="10" t="s">
        <v>78</v>
      </c>
      <c r="Y11" s="10" t="s">
        <v>63</v>
      </c>
      <c r="Z11" s="8">
        <v>1</v>
      </c>
      <c r="AA11" s="11">
        <v>0</v>
      </c>
      <c r="AB11" s="11">
        <v>479.33879999999999</v>
      </c>
      <c r="AC11" s="12">
        <v>0</v>
      </c>
      <c r="AD11" s="8">
        <v>0</v>
      </c>
      <c r="AE11" s="12">
        <v>0</v>
      </c>
      <c r="AF11" s="8">
        <v>0</v>
      </c>
      <c r="AG11" s="12">
        <v>0</v>
      </c>
      <c r="AH11" s="8">
        <v>0</v>
      </c>
      <c r="AI11" s="10" t="s">
        <v>109</v>
      </c>
      <c r="AJ11" s="11">
        <v>479.33879999999999</v>
      </c>
      <c r="AK11" s="12">
        <v>21</v>
      </c>
      <c r="AL11" s="10" t="s">
        <v>80</v>
      </c>
      <c r="AM11" s="8">
        <v>0</v>
      </c>
      <c r="AN11" s="10" t="s">
        <v>81</v>
      </c>
      <c r="AO11" s="10" t="s">
        <v>88</v>
      </c>
      <c r="AP11" s="10" t="s">
        <v>110</v>
      </c>
      <c r="AQ11" s="10" t="s">
        <v>44</v>
      </c>
      <c r="AR11" s="10" t="s">
        <v>3</v>
      </c>
      <c r="AS11" s="10"/>
      <c r="AT11" s="7">
        <v>0</v>
      </c>
      <c r="AU11" s="10" t="s">
        <v>63</v>
      </c>
      <c r="AV11" s="10" t="s">
        <v>63</v>
      </c>
      <c r="AW11" s="10"/>
      <c r="AX11" s="10"/>
      <c r="AY11" s="10"/>
      <c r="AZ11" s="10"/>
      <c r="BA11" s="8"/>
    </row>
    <row r="12" spans="1:53" x14ac:dyDescent="0.25">
      <c r="A12" s="7">
        <f t="shared" si="0"/>
        <v>2021</v>
      </c>
      <c r="B12" s="7" t="str">
        <f t="shared" si="1"/>
        <v>2021/12</v>
      </c>
      <c r="C12" s="8">
        <v>1</v>
      </c>
      <c r="D12" s="9">
        <v>44560.350451388891</v>
      </c>
      <c r="E12" s="10" t="s">
        <v>13</v>
      </c>
      <c r="F12" s="7" t="s">
        <v>27</v>
      </c>
      <c r="G12" s="8">
        <v>1</v>
      </c>
      <c r="H12" s="8">
        <v>13</v>
      </c>
      <c r="I12" s="8" t="s">
        <v>84</v>
      </c>
      <c r="J12" s="10" t="s">
        <v>85</v>
      </c>
      <c r="K12" s="10" t="s">
        <v>14</v>
      </c>
      <c r="L12" s="10" t="s">
        <v>63</v>
      </c>
      <c r="M12" s="11">
        <v>1275.75</v>
      </c>
      <c r="N12" s="8">
        <v>267.91000000000003</v>
      </c>
      <c r="O12" s="11">
        <v>1543.66</v>
      </c>
      <c r="P12" s="10" t="s">
        <v>33</v>
      </c>
      <c r="Q12" s="10" t="s">
        <v>93</v>
      </c>
      <c r="R12" s="10" t="s">
        <v>3</v>
      </c>
      <c r="S12" s="10" t="s">
        <v>21</v>
      </c>
      <c r="T12" s="10"/>
      <c r="U12" s="8">
        <v>1</v>
      </c>
      <c r="V12" s="7" t="s">
        <v>77</v>
      </c>
      <c r="W12" s="10" t="s">
        <v>148</v>
      </c>
      <c r="X12" s="10" t="s">
        <v>78</v>
      </c>
      <c r="Y12" s="10" t="s">
        <v>87</v>
      </c>
      <c r="Z12" s="8">
        <v>1</v>
      </c>
      <c r="AA12" s="11">
        <v>1215</v>
      </c>
      <c r="AB12" s="11">
        <v>1215</v>
      </c>
      <c r="AC12" s="12">
        <v>0</v>
      </c>
      <c r="AD12" s="8">
        <v>0</v>
      </c>
      <c r="AE12" s="12">
        <v>0</v>
      </c>
      <c r="AF12" s="8">
        <v>0</v>
      </c>
      <c r="AG12" s="12">
        <v>5</v>
      </c>
      <c r="AH12" s="8">
        <v>60.75</v>
      </c>
      <c r="AI12" s="10" t="s">
        <v>79</v>
      </c>
      <c r="AJ12" s="11">
        <v>1275.75</v>
      </c>
      <c r="AK12" s="12">
        <v>21</v>
      </c>
      <c r="AL12" s="10" t="s">
        <v>80</v>
      </c>
      <c r="AM12" s="8">
        <v>6</v>
      </c>
      <c r="AN12" s="10" t="s">
        <v>81</v>
      </c>
      <c r="AO12" s="10" t="s">
        <v>88</v>
      </c>
      <c r="AP12" s="10" t="s">
        <v>82</v>
      </c>
      <c r="AQ12" s="10" t="s">
        <v>44</v>
      </c>
      <c r="AR12" s="10" t="s">
        <v>3</v>
      </c>
      <c r="AS12" s="10"/>
      <c r="AT12" s="7">
        <v>0</v>
      </c>
      <c r="AU12" s="10" t="s">
        <v>63</v>
      </c>
      <c r="AV12" s="10" t="s">
        <v>63</v>
      </c>
      <c r="AW12" s="10"/>
      <c r="AX12" s="10" t="s">
        <v>89</v>
      </c>
      <c r="AY12" s="10" t="s">
        <v>90</v>
      </c>
      <c r="AZ12" s="10"/>
      <c r="BA12" s="8"/>
    </row>
    <row r="13" spans="1:53" x14ac:dyDescent="0.25">
      <c r="A13" s="7">
        <f t="shared" si="0"/>
        <v>2021</v>
      </c>
      <c r="B13" s="7" t="str">
        <f t="shared" si="1"/>
        <v>2021/12</v>
      </c>
      <c r="C13" s="8">
        <v>1</v>
      </c>
      <c r="D13" s="9">
        <v>44553.527581018519</v>
      </c>
      <c r="E13" s="10" t="s">
        <v>13</v>
      </c>
      <c r="F13" s="7" t="s">
        <v>83</v>
      </c>
      <c r="G13" s="8">
        <v>1</v>
      </c>
      <c r="H13" s="8">
        <v>18</v>
      </c>
      <c r="I13" s="8" t="s">
        <v>10</v>
      </c>
      <c r="J13" s="10" t="s">
        <v>4</v>
      </c>
      <c r="K13" s="10" t="s">
        <v>86</v>
      </c>
      <c r="L13" s="10" t="s">
        <v>63</v>
      </c>
      <c r="M13" s="11">
        <v>932.83199999999999</v>
      </c>
      <c r="N13" s="8">
        <v>195.89</v>
      </c>
      <c r="O13" s="11">
        <v>1128.722</v>
      </c>
      <c r="P13" s="10" t="s">
        <v>19</v>
      </c>
      <c r="Q13" s="10" t="s">
        <v>74</v>
      </c>
      <c r="R13" s="10" t="s">
        <v>147</v>
      </c>
      <c r="S13" s="10" t="s">
        <v>21</v>
      </c>
      <c r="T13" s="10"/>
      <c r="U13" s="8">
        <v>1</v>
      </c>
      <c r="V13" s="7" t="s">
        <v>20</v>
      </c>
      <c r="W13" s="10" t="s">
        <v>146</v>
      </c>
      <c r="X13" s="10" t="s">
        <v>105</v>
      </c>
      <c r="Y13" s="10" t="s">
        <v>63</v>
      </c>
      <c r="Z13" s="8">
        <v>10</v>
      </c>
      <c r="AA13" s="11">
        <v>97.17</v>
      </c>
      <c r="AB13" s="11">
        <v>97.17</v>
      </c>
      <c r="AC13" s="12">
        <v>-4</v>
      </c>
      <c r="AD13" s="8">
        <v>-3.89</v>
      </c>
      <c r="AE13" s="12">
        <v>0</v>
      </c>
      <c r="AF13" s="8">
        <v>0</v>
      </c>
      <c r="AG13" s="12">
        <v>0</v>
      </c>
      <c r="AH13" s="8">
        <v>0</v>
      </c>
      <c r="AI13" s="10" t="s">
        <v>79</v>
      </c>
      <c r="AJ13" s="11">
        <v>93.283000000000001</v>
      </c>
      <c r="AK13" s="12">
        <v>21</v>
      </c>
      <c r="AL13" s="10" t="s">
        <v>80</v>
      </c>
      <c r="AM13" s="8">
        <v>10</v>
      </c>
      <c r="AN13" s="10" t="s">
        <v>81</v>
      </c>
      <c r="AO13" s="10" t="s">
        <v>88</v>
      </c>
      <c r="AP13" s="10" t="s">
        <v>82</v>
      </c>
      <c r="AQ13" s="10" t="s">
        <v>44</v>
      </c>
      <c r="AR13" s="10" t="s">
        <v>3</v>
      </c>
      <c r="AS13" s="10"/>
      <c r="AT13" s="7">
        <v>0</v>
      </c>
      <c r="AU13" s="10" t="s">
        <v>63</v>
      </c>
      <c r="AV13" s="10" t="s">
        <v>106</v>
      </c>
      <c r="AW13" s="10"/>
      <c r="AX13" s="10"/>
      <c r="AY13" s="10"/>
      <c r="AZ13" s="10"/>
      <c r="BA13" s="8"/>
    </row>
    <row r="14" spans="1:53" x14ac:dyDescent="0.25">
      <c r="A14" s="7">
        <f t="shared" si="0"/>
        <v>2021</v>
      </c>
      <c r="B14" s="7" t="str">
        <f t="shared" si="1"/>
        <v>2021/11</v>
      </c>
      <c r="C14" s="8">
        <v>1</v>
      </c>
      <c r="D14" s="9">
        <v>44526.462581018517</v>
      </c>
      <c r="E14" s="10" t="s">
        <v>6</v>
      </c>
      <c r="F14" s="7" t="s">
        <v>7</v>
      </c>
      <c r="G14" s="8">
        <v>1</v>
      </c>
      <c r="H14" s="8">
        <v>56</v>
      </c>
      <c r="I14" s="8" t="s">
        <v>111</v>
      </c>
      <c r="J14" s="10" t="s">
        <v>112</v>
      </c>
      <c r="K14" s="10" t="s">
        <v>73</v>
      </c>
      <c r="L14" s="10" t="s">
        <v>63</v>
      </c>
      <c r="M14" s="11">
        <v>165.2893</v>
      </c>
      <c r="N14" s="8">
        <v>34.71</v>
      </c>
      <c r="O14" s="11">
        <v>199.99930000000001</v>
      </c>
      <c r="P14" s="10" t="s">
        <v>33</v>
      </c>
      <c r="Q14" s="10" t="s">
        <v>74</v>
      </c>
      <c r="R14" s="10" t="s">
        <v>3</v>
      </c>
      <c r="S14" s="10" t="s">
        <v>21</v>
      </c>
      <c r="T14" s="10"/>
      <c r="U14" s="8">
        <v>1</v>
      </c>
      <c r="V14" s="7" t="s">
        <v>76</v>
      </c>
      <c r="W14" s="10" t="s">
        <v>148</v>
      </c>
      <c r="X14" s="10" t="s">
        <v>78</v>
      </c>
      <c r="Y14" s="10" t="s">
        <v>63</v>
      </c>
      <c r="Z14" s="8">
        <v>1</v>
      </c>
      <c r="AA14" s="11">
        <v>0</v>
      </c>
      <c r="AB14" s="11">
        <v>165.2893</v>
      </c>
      <c r="AC14" s="12">
        <v>0</v>
      </c>
      <c r="AD14" s="8">
        <v>0</v>
      </c>
      <c r="AE14" s="12">
        <v>0</v>
      </c>
      <c r="AF14" s="8">
        <v>0</v>
      </c>
      <c r="AG14" s="12">
        <v>0</v>
      </c>
      <c r="AH14" s="8">
        <v>0</v>
      </c>
      <c r="AI14" s="10" t="s">
        <v>79</v>
      </c>
      <c r="AJ14" s="11">
        <v>165.2893</v>
      </c>
      <c r="AK14" s="12">
        <v>21</v>
      </c>
      <c r="AL14" s="10" t="s">
        <v>80</v>
      </c>
      <c r="AM14" s="8">
        <v>0</v>
      </c>
      <c r="AN14" s="10" t="s">
        <v>81</v>
      </c>
      <c r="AO14" s="10" t="s">
        <v>88</v>
      </c>
      <c r="AP14" s="10" t="s">
        <v>82</v>
      </c>
      <c r="AQ14" s="10" t="s">
        <v>44</v>
      </c>
      <c r="AR14" s="10" t="s">
        <v>123</v>
      </c>
      <c r="AS14" s="10"/>
      <c r="AT14" s="7">
        <v>0</v>
      </c>
      <c r="AU14" s="10" t="s">
        <v>63</v>
      </c>
      <c r="AV14" s="10" t="s">
        <v>63</v>
      </c>
      <c r="AW14" s="10"/>
      <c r="AX14" s="10"/>
      <c r="AY14" s="10"/>
      <c r="AZ14" s="10"/>
      <c r="BA14" s="8"/>
    </row>
    <row r="15" spans="1:53" x14ac:dyDescent="0.25">
      <c r="A15" s="7">
        <f t="shared" si="0"/>
        <v>2021</v>
      </c>
      <c r="B15" s="7" t="str">
        <f t="shared" si="1"/>
        <v>2021/11</v>
      </c>
      <c r="C15" s="8">
        <v>1</v>
      </c>
      <c r="D15" s="9">
        <v>44526.462581018517</v>
      </c>
      <c r="E15" s="10" t="s">
        <v>6</v>
      </c>
      <c r="F15" s="7" t="s">
        <v>7</v>
      </c>
      <c r="G15" s="8">
        <v>1</v>
      </c>
      <c r="H15" s="8">
        <v>56</v>
      </c>
      <c r="I15" s="8" t="s">
        <v>113</v>
      </c>
      <c r="J15" s="10" t="s">
        <v>114</v>
      </c>
      <c r="K15" s="10" t="s">
        <v>73</v>
      </c>
      <c r="L15" s="10" t="s">
        <v>63</v>
      </c>
      <c r="M15" s="11">
        <v>413.22309999999999</v>
      </c>
      <c r="N15" s="8">
        <v>86.78</v>
      </c>
      <c r="O15" s="11">
        <v>500.00310000000002</v>
      </c>
      <c r="P15" s="10" t="s">
        <v>33</v>
      </c>
      <c r="Q15" s="10" t="s">
        <v>74</v>
      </c>
      <c r="R15" s="10" t="s">
        <v>3</v>
      </c>
      <c r="S15" s="10" t="s">
        <v>21</v>
      </c>
      <c r="T15" s="10"/>
      <c r="U15" s="8">
        <v>1</v>
      </c>
      <c r="V15" s="7" t="s">
        <v>76</v>
      </c>
      <c r="W15" s="10" t="s">
        <v>148</v>
      </c>
      <c r="X15" s="10" t="s">
        <v>78</v>
      </c>
      <c r="Y15" s="10" t="s">
        <v>63</v>
      </c>
      <c r="Z15" s="8">
        <v>1</v>
      </c>
      <c r="AA15" s="11">
        <v>0</v>
      </c>
      <c r="AB15" s="11">
        <v>413.22309999999999</v>
      </c>
      <c r="AC15" s="12">
        <v>0</v>
      </c>
      <c r="AD15" s="8">
        <v>0</v>
      </c>
      <c r="AE15" s="12">
        <v>0</v>
      </c>
      <c r="AF15" s="8">
        <v>0</v>
      </c>
      <c r="AG15" s="12">
        <v>0</v>
      </c>
      <c r="AH15" s="8">
        <v>0</v>
      </c>
      <c r="AI15" s="10" t="s">
        <v>79</v>
      </c>
      <c r="AJ15" s="11">
        <v>413.22309999999999</v>
      </c>
      <c r="AK15" s="12">
        <v>21</v>
      </c>
      <c r="AL15" s="10" t="s">
        <v>80</v>
      </c>
      <c r="AM15" s="8">
        <v>0</v>
      </c>
      <c r="AN15" s="10" t="s">
        <v>81</v>
      </c>
      <c r="AO15" s="10" t="s">
        <v>88</v>
      </c>
      <c r="AP15" s="10" t="s">
        <v>82</v>
      </c>
      <c r="AQ15" s="10" t="s">
        <v>44</v>
      </c>
      <c r="AR15" s="10" t="s">
        <v>123</v>
      </c>
      <c r="AS15" s="10"/>
      <c r="AT15" s="7">
        <v>0</v>
      </c>
      <c r="AU15" s="10" t="s">
        <v>63</v>
      </c>
      <c r="AV15" s="10" t="s">
        <v>63</v>
      </c>
      <c r="AW15" s="10"/>
      <c r="AX15" s="10"/>
      <c r="AY15" s="10"/>
      <c r="AZ15" s="10"/>
      <c r="BA15" s="8"/>
    </row>
    <row r="16" spans="1:53" x14ac:dyDescent="0.25">
      <c r="A16" s="7">
        <f t="shared" si="0"/>
        <v>2021</v>
      </c>
      <c r="B16" s="7" t="str">
        <f t="shared" si="1"/>
        <v>2021/11</v>
      </c>
      <c r="C16" s="8">
        <v>1</v>
      </c>
      <c r="D16" s="9">
        <v>44526.462581018517</v>
      </c>
      <c r="E16" s="10" t="s">
        <v>6</v>
      </c>
      <c r="F16" s="7" t="s">
        <v>7</v>
      </c>
      <c r="G16" s="8">
        <v>1</v>
      </c>
      <c r="H16" s="8">
        <v>56</v>
      </c>
      <c r="I16" s="8" t="s">
        <v>115</v>
      </c>
      <c r="J16" s="10" t="s">
        <v>116</v>
      </c>
      <c r="K16" s="10" t="s">
        <v>73</v>
      </c>
      <c r="L16" s="10" t="s">
        <v>63</v>
      </c>
      <c r="M16" s="11">
        <v>495.86779999999999</v>
      </c>
      <c r="N16" s="8">
        <v>104.13</v>
      </c>
      <c r="O16" s="11">
        <v>599.99779999999998</v>
      </c>
      <c r="P16" s="10" t="s">
        <v>33</v>
      </c>
      <c r="Q16" s="10" t="s">
        <v>74</v>
      </c>
      <c r="R16" s="10" t="s">
        <v>3</v>
      </c>
      <c r="S16" s="10" t="s">
        <v>21</v>
      </c>
      <c r="T16" s="10"/>
      <c r="U16" s="8">
        <v>1</v>
      </c>
      <c r="V16" s="7" t="s">
        <v>76</v>
      </c>
      <c r="W16" s="10" t="s">
        <v>146</v>
      </c>
      <c r="X16" s="10" t="s">
        <v>78</v>
      </c>
      <c r="Y16" s="10" t="s">
        <v>63</v>
      </c>
      <c r="Z16" s="8">
        <v>1</v>
      </c>
      <c r="AA16" s="11">
        <v>0</v>
      </c>
      <c r="AB16" s="11">
        <v>495.86779999999999</v>
      </c>
      <c r="AC16" s="12">
        <v>0</v>
      </c>
      <c r="AD16" s="8">
        <v>0</v>
      </c>
      <c r="AE16" s="12">
        <v>0</v>
      </c>
      <c r="AF16" s="8">
        <v>0</v>
      </c>
      <c r="AG16" s="12">
        <v>0</v>
      </c>
      <c r="AH16" s="8">
        <v>0</v>
      </c>
      <c r="AI16" s="10" t="s">
        <v>79</v>
      </c>
      <c r="AJ16" s="11">
        <v>495.86779999999999</v>
      </c>
      <c r="AK16" s="12">
        <v>21</v>
      </c>
      <c r="AL16" s="10" t="s">
        <v>80</v>
      </c>
      <c r="AM16" s="8">
        <v>0</v>
      </c>
      <c r="AN16" s="10" t="s">
        <v>81</v>
      </c>
      <c r="AO16" s="10" t="s">
        <v>88</v>
      </c>
      <c r="AP16" s="10" t="s">
        <v>82</v>
      </c>
      <c r="AQ16" s="10" t="s">
        <v>44</v>
      </c>
      <c r="AR16" s="10" t="s">
        <v>123</v>
      </c>
      <c r="AS16" s="10"/>
      <c r="AT16" s="7">
        <v>0</v>
      </c>
      <c r="AU16" s="10" t="s">
        <v>63</v>
      </c>
      <c r="AV16" s="10" t="s">
        <v>63</v>
      </c>
      <c r="AW16" s="10"/>
      <c r="AX16" s="10"/>
      <c r="AY16" s="10"/>
      <c r="AZ16" s="10"/>
      <c r="BA16" s="8"/>
    </row>
    <row r="17" spans="1:53" x14ac:dyDescent="0.25">
      <c r="A17" s="7">
        <f t="shared" si="0"/>
        <v>2021</v>
      </c>
      <c r="B17" s="7" t="str">
        <f t="shared" si="1"/>
        <v>2021/11</v>
      </c>
      <c r="C17" s="8">
        <v>1</v>
      </c>
      <c r="D17" s="9">
        <v>44510.340081018519</v>
      </c>
      <c r="E17" s="10" t="s">
        <v>6</v>
      </c>
      <c r="F17" s="7" t="s">
        <v>7</v>
      </c>
      <c r="G17" s="8">
        <v>1</v>
      </c>
      <c r="H17" s="8">
        <v>55</v>
      </c>
      <c r="I17" s="8" t="s">
        <v>71</v>
      </c>
      <c r="J17" s="10" t="s">
        <v>72</v>
      </c>
      <c r="K17" s="10" t="s">
        <v>97</v>
      </c>
      <c r="L17" s="10" t="s">
        <v>98</v>
      </c>
      <c r="M17" s="11">
        <v>5000</v>
      </c>
      <c r="N17" s="8">
        <v>1050</v>
      </c>
      <c r="O17" s="11">
        <v>6050</v>
      </c>
      <c r="P17" s="10" t="s">
        <v>19</v>
      </c>
      <c r="Q17" s="10" t="s">
        <v>74</v>
      </c>
      <c r="R17" s="10" t="s">
        <v>147</v>
      </c>
      <c r="S17" s="10" t="s">
        <v>21</v>
      </c>
      <c r="T17" s="10"/>
      <c r="U17" s="8">
        <v>1</v>
      </c>
      <c r="V17" s="7" t="s">
        <v>76</v>
      </c>
      <c r="W17" s="10" t="s">
        <v>146</v>
      </c>
      <c r="X17" s="10" t="s">
        <v>78</v>
      </c>
      <c r="Y17" s="10" t="s">
        <v>63</v>
      </c>
      <c r="Z17" s="8">
        <v>10</v>
      </c>
      <c r="AA17" s="11">
        <v>0</v>
      </c>
      <c r="AB17" s="11">
        <v>500</v>
      </c>
      <c r="AC17" s="12">
        <v>0</v>
      </c>
      <c r="AD17" s="8">
        <v>0</v>
      </c>
      <c r="AE17" s="12">
        <v>0</v>
      </c>
      <c r="AF17" s="8">
        <v>0</v>
      </c>
      <c r="AG17" s="12">
        <v>0</v>
      </c>
      <c r="AH17" s="8">
        <v>0</v>
      </c>
      <c r="AI17" s="10" t="s">
        <v>79</v>
      </c>
      <c r="AJ17" s="11">
        <v>500</v>
      </c>
      <c r="AK17" s="12">
        <v>21</v>
      </c>
      <c r="AL17" s="10" t="s">
        <v>80</v>
      </c>
      <c r="AM17" s="8">
        <v>0</v>
      </c>
      <c r="AN17" s="10" t="s">
        <v>81</v>
      </c>
      <c r="AO17" s="10" t="s">
        <v>88</v>
      </c>
      <c r="AP17" s="10" t="s">
        <v>99</v>
      </c>
      <c r="AQ17" s="10" t="s">
        <v>44</v>
      </c>
      <c r="AR17" s="10" t="s">
        <v>3</v>
      </c>
      <c r="AS17" s="10"/>
      <c r="AT17" s="7">
        <v>0</v>
      </c>
      <c r="AU17" s="10" t="s">
        <v>63</v>
      </c>
      <c r="AV17" s="10" t="s">
        <v>63</v>
      </c>
      <c r="AW17" s="10"/>
      <c r="AX17" s="10"/>
      <c r="AY17" s="10"/>
      <c r="AZ17" s="10"/>
      <c r="BA17" s="8"/>
    </row>
    <row r="18" spans="1:53" x14ac:dyDescent="0.25">
      <c r="A18" s="7">
        <f t="shared" si="0"/>
        <v>2021</v>
      </c>
      <c r="B18" s="7" t="str">
        <f t="shared" si="1"/>
        <v>2021/09</v>
      </c>
      <c r="C18" s="8">
        <v>1</v>
      </c>
      <c r="D18" s="9">
        <v>44446.565185185187</v>
      </c>
      <c r="E18" s="10" t="s">
        <v>117</v>
      </c>
      <c r="F18" s="7" t="s">
        <v>7</v>
      </c>
      <c r="G18" s="8">
        <v>1</v>
      </c>
      <c r="H18" s="8">
        <v>2</v>
      </c>
      <c r="I18" s="8" t="s">
        <v>118</v>
      </c>
      <c r="J18" s="10" t="s">
        <v>119</v>
      </c>
      <c r="K18" s="10" t="s">
        <v>150</v>
      </c>
      <c r="L18" s="10" t="s">
        <v>63</v>
      </c>
      <c r="M18" s="11">
        <v>867.76859999999999</v>
      </c>
      <c r="N18" s="8">
        <v>182.23</v>
      </c>
      <c r="O18" s="11">
        <v>1049.9985999999999</v>
      </c>
      <c r="P18" s="10" t="s">
        <v>33</v>
      </c>
      <c r="Q18" s="10" t="s">
        <v>93</v>
      </c>
      <c r="R18" s="10" t="s">
        <v>3</v>
      </c>
      <c r="S18" s="10" t="s">
        <v>21</v>
      </c>
      <c r="T18" s="10"/>
      <c r="U18" s="8">
        <v>1</v>
      </c>
      <c r="V18" s="7" t="s">
        <v>76</v>
      </c>
      <c r="W18" s="10" t="s">
        <v>120</v>
      </c>
      <c r="X18" s="10" t="s">
        <v>120</v>
      </c>
      <c r="Y18" s="10" t="s">
        <v>63</v>
      </c>
      <c r="Z18" s="8">
        <v>1</v>
      </c>
      <c r="AA18" s="11">
        <v>1050</v>
      </c>
      <c r="AB18" s="11">
        <v>867.76859999999999</v>
      </c>
      <c r="AC18" s="12">
        <v>0</v>
      </c>
      <c r="AD18" s="8">
        <v>0</v>
      </c>
      <c r="AE18" s="12">
        <v>0</v>
      </c>
      <c r="AF18" s="8">
        <v>0</v>
      </c>
      <c r="AG18" s="12">
        <v>0</v>
      </c>
      <c r="AH18" s="8">
        <v>0</v>
      </c>
      <c r="AI18" s="10" t="s">
        <v>79</v>
      </c>
      <c r="AJ18" s="11">
        <v>867.76859999999999</v>
      </c>
      <c r="AK18" s="12">
        <v>21</v>
      </c>
      <c r="AL18" s="10" t="s">
        <v>80</v>
      </c>
      <c r="AM18" s="8">
        <v>0</v>
      </c>
      <c r="AN18" s="10" t="s">
        <v>81</v>
      </c>
      <c r="AO18" s="10" t="s">
        <v>88</v>
      </c>
      <c r="AP18" s="10" t="s">
        <v>121</v>
      </c>
      <c r="AQ18" s="10" t="s">
        <v>122</v>
      </c>
      <c r="AR18" s="10" t="s">
        <v>123</v>
      </c>
      <c r="AS18" s="10"/>
      <c r="AT18" s="7">
        <v>0</v>
      </c>
      <c r="AU18" s="10" t="s">
        <v>124</v>
      </c>
      <c r="AV18" s="10" t="s">
        <v>63</v>
      </c>
      <c r="AW18" s="10"/>
      <c r="AX18" s="10"/>
      <c r="AY18" s="10"/>
      <c r="AZ18" s="10"/>
      <c r="BA18" s="8"/>
    </row>
    <row r="19" spans="1:53" x14ac:dyDescent="0.25">
      <c r="A19" s="7">
        <f t="shared" si="0"/>
        <v>2021</v>
      </c>
      <c r="B19" s="7" t="str">
        <f t="shared" si="1"/>
        <v>2021/09</v>
      </c>
      <c r="C19" s="8">
        <v>1</v>
      </c>
      <c r="D19" s="9">
        <v>44446.562719907408</v>
      </c>
      <c r="E19" s="10" t="s">
        <v>6</v>
      </c>
      <c r="F19" s="7" t="s">
        <v>7</v>
      </c>
      <c r="G19" s="8">
        <v>1</v>
      </c>
      <c r="H19" s="8">
        <v>54</v>
      </c>
      <c r="I19" s="8" t="s">
        <v>125</v>
      </c>
      <c r="J19" s="10" t="s">
        <v>126</v>
      </c>
      <c r="K19" s="10" t="s">
        <v>150</v>
      </c>
      <c r="L19" s="10" t="s">
        <v>63</v>
      </c>
      <c r="M19" s="11">
        <v>43388.429799999998</v>
      </c>
      <c r="N19" s="8">
        <v>9111.57</v>
      </c>
      <c r="O19" s="11">
        <v>52499.999799999998</v>
      </c>
      <c r="P19" s="10" t="s">
        <v>33</v>
      </c>
      <c r="Q19" s="10" t="s">
        <v>93</v>
      </c>
      <c r="R19" s="10" t="s">
        <v>3</v>
      </c>
      <c r="S19" s="10" t="s">
        <v>21</v>
      </c>
      <c r="T19" s="10"/>
      <c r="U19" s="8">
        <v>1</v>
      </c>
      <c r="V19" s="7" t="s">
        <v>76</v>
      </c>
      <c r="W19" s="10" t="s">
        <v>148</v>
      </c>
      <c r="X19" s="10" t="s">
        <v>78</v>
      </c>
      <c r="Y19" s="10" t="s">
        <v>63</v>
      </c>
      <c r="Z19" s="8">
        <v>1</v>
      </c>
      <c r="AA19" s="11">
        <v>0</v>
      </c>
      <c r="AB19" s="11">
        <v>41322.313999999998</v>
      </c>
      <c r="AC19" s="12">
        <v>0</v>
      </c>
      <c r="AD19" s="8">
        <v>0</v>
      </c>
      <c r="AE19" s="12">
        <v>0</v>
      </c>
      <c r="AF19" s="8">
        <v>0</v>
      </c>
      <c r="AG19" s="12">
        <v>5</v>
      </c>
      <c r="AH19" s="8">
        <v>2066.12</v>
      </c>
      <c r="AI19" s="10" t="s">
        <v>79</v>
      </c>
      <c r="AJ19" s="11">
        <v>43388.429700000001</v>
      </c>
      <c r="AK19" s="12">
        <v>21</v>
      </c>
      <c r="AL19" s="10" t="s">
        <v>80</v>
      </c>
      <c r="AM19" s="8">
        <v>0</v>
      </c>
      <c r="AN19" s="10" t="s">
        <v>81</v>
      </c>
      <c r="AO19" s="10" t="s">
        <v>88</v>
      </c>
      <c r="AP19" s="10" t="s">
        <v>121</v>
      </c>
      <c r="AQ19" s="10" t="s">
        <v>122</v>
      </c>
      <c r="AR19" s="10" t="s">
        <v>123</v>
      </c>
      <c r="AS19" s="10"/>
      <c r="AT19" s="7">
        <v>0</v>
      </c>
      <c r="AU19" s="10" t="s">
        <v>63</v>
      </c>
      <c r="AV19" s="10" t="s">
        <v>63</v>
      </c>
      <c r="AW19" s="10"/>
      <c r="AX19" s="10"/>
      <c r="AY19" s="10"/>
      <c r="AZ19" s="10"/>
      <c r="BA19" s="8"/>
    </row>
    <row r="20" spans="1:53" x14ac:dyDescent="0.25">
      <c r="A20" s="7">
        <f t="shared" si="0"/>
        <v>2021</v>
      </c>
      <c r="B20" s="7" t="str">
        <f t="shared" si="1"/>
        <v>2021/09</v>
      </c>
      <c r="C20" s="8">
        <v>1</v>
      </c>
      <c r="D20" s="9">
        <v>44441.637638888889</v>
      </c>
      <c r="E20" s="10" t="s">
        <v>6</v>
      </c>
      <c r="F20" s="7" t="s">
        <v>7</v>
      </c>
      <c r="G20" s="8">
        <v>1</v>
      </c>
      <c r="H20" s="8">
        <v>53</v>
      </c>
      <c r="I20" s="8" t="s">
        <v>127</v>
      </c>
      <c r="J20" s="10" t="s">
        <v>128</v>
      </c>
      <c r="K20" s="10" t="s">
        <v>14</v>
      </c>
      <c r="L20" s="10" t="s">
        <v>63</v>
      </c>
      <c r="M20" s="11">
        <v>1652.8925999999999</v>
      </c>
      <c r="N20" s="8">
        <v>347.11</v>
      </c>
      <c r="O20" s="11">
        <v>2000.0026</v>
      </c>
      <c r="P20" s="10" t="s">
        <v>33</v>
      </c>
      <c r="Q20" s="10" t="s">
        <v>74</v>
      </c>
      <c r="R20" s="10" t="s">
        <v>3</v>
      </c>
      <c r="S20" s="10" t="s">
        <v>21</v>
      </c>
      <c r="T20" s="10"/>
      <c r="U20" s="8">
        <v>1</v>
      </c>
      <c r="V20" s="7" t="s">
        <v>76</v>
      </c>
      <c r="W20" s="10" t="s">
        <v>146</v>
      </c>
      <c r="X20" s="10" t="s">
        <v>78</v>
      </c>
      <c r="Y20" s="10" t="s">
        <v>63</v>
      </c>
      <c r="Z20" s="8">
        <v>4</v>
      </c>
      <c r="AA20" s="11">
        <v>0</v>
      </c>
      <c r="AB20" s="11">
        <v>413.22309999999999</v>
      </c>
      <c r="AC20" s="12">
        <v>0</v>
      </c>
      <c r="AD20" s="8">
        <v>0</v>
      </c>
      <c r="AE20" s="12">
        <v>0</v>
      </c>
      <c r="AF20" s="8">
        <v>0</v>
      </c>
      <c r="AG20" s="12">
        <v>0</v>
      </c>
      <c r="AH20" s="8">
        <v>0</v>
      </c>
      <c r="AI20" s="10" t="s">
        <v>79</v>
      </c>
      <c r="AJ20" s="11">
        <v>413.22309999999999</v>
      </c>
      <c r="AK20" s="12">
        <v>21</v>
      </c>
      <c r="AL20" s="10" t="s">
        <v>80</v>
      </c>
      <c r="AM20" s="8">
        <v>0</v>
      </c>
      <c r="AN20" s="10" t="s">
        <v>81</v>
      </c>
      <c r="AO20" s="10" t="s">
        <v>88</v>
      </c>
      <c r="AP20" s="10" t="s">
        <v>82</v>
      </c>
      <c r="AQ20" s="10" t="s">
        <v>44</v>
      </c>
      <c r="AR20" s="10" t="s">
        <v>3</v>
      </c>
      <c r="AS20" s="10"/>
      <c r="AT20" s="7">
        <v>0</v>
      </c>
      <c r="AU20" s="10" t="s">
        <v>63</v>
      </c>
      <c r="AV20" s="10" t="s">
        <v>63</v>
      </c>
      <c r="AW20" s="10"/>
      <c r="AX20" s="10"/>
      <c r="AY20" s="10"/>
      <c r="AZ20" s="10"/>
      <c r="BA20" s="8"/>
    </row>
    <row r="21" spans="1:53" x14ac:dyDescent="0.25">
      <c r="A21" s="7">
        <f t="shared" si="0"/>
        <v>2021</v>
      </c>
      <c r="B21" s="7" t="str">
        <f t="shared" si="1"/>
        <v>2021/08</v>
      </c>
      <c r="C21" s="8">
        <v>1</v>
      </c>
      <c r="D21" s="9">
        <v>44421.748252314814</v>
      </c>
      <c r="E21" s="10" t="s">
        <v>117</v>
      </c>
      <c r="F21" s="7" t="s">
        <v>7</v>
      </c>
      <c r="G21" s="8">
        <v>1</v>
      </c>
      <c r="H21" s="8">
        <v>1</v>
      </c>
      <c r="I21" s="8" t="s">
        <v>118</v>
      </c>
      <c r="J21" s="10" t="s">
        <v>119</v>
      </c>
      <c r="K21" s="10" t="s">
        <v>150</v>
      </c>
      <c r="L21" s="10" t="s">
        <v>63</v>
      </c>
      <c r="M21" s="11">
        <v>826.44629999999995</v>
      </c>
      <c r="N21" s="8">
        <v>173.55</v>
      </c>
      <c r="O21" s="11">
        <v>999.99630000000002</v>
      </c>
      <c r="P21" s="10" t="s">
        <v>33</v>
      </c>
      <c r="Q21" s="10" t="s">
        <v>93</v>
      </c>
      <c r="R21" s="10" t="s">
        <v>3</v>
      </c>
      <c r="S21" s="10" t="s">
        <v>21</v>
      </c>
      <c r="T21" s="10"/>
      <c r="U21" s="8">
        <v>1</v>
      </c>
      <c r="V21" s="7" t="s">
        <v>76</v>
      </c>
      <c r="W21" s="10" t="s">
        <v>120</v>
      </c>
      <c r="X21" s="10" t="s">
        <v>120</v>
      </c>
      <c r="Y21" s="10" t="s">
        <v>63</v>
      </c>
      <c r="Z21" s="8">
        <v>1</v>
      </c>
      <c r="AA21" s="11">
        <v>1000</v>
      </c>
      <c r="AB21" s="11">
        <v>826.44629999999995</v>
      </c>
      <c r="AC21" s="12">
        <v>0</v>
      </c>
      <c r="AD21" s="8">
        <v>0</v>
      </c>
      <c r="AE21" s="12">
        <v>0</v>
      </c>
      <c r="AF21" s="8">
        <v>0</v>
      </c>
      <c r="AG21" s="12">
        <v>0</v>
      </c>
      <c r="AH21" s="8">
        <v>0</v>
      </c>
      <c r="AI21" s="10" t="s">
        <v>79</v>
      </c>
      <c r="AJ21" s="11">
        <v>826.44629999999995</v>
      </c>
      <c r="AK21" s="12">
        <v>21</v>
      </c>
      <c r="AL21" s="10" t="s">
        <v>80</v>
      </c>
      <c r="AM21" s="8">
        <v>0</v>
      </c>
      <c r="AN21" s="10" t="s">
        <v>81</v>
      </c>
      <c r="AO21" s="10" t="s">
        <v>88</v>
      </c>
      <c r="AP21" s="10" t="s">
        <v>121</v>
      </c>
      <c r="AQ21" s="10" t="s">
        <v>122</v>
      </c>
      <c r="AR21" s="10" t="s">
        <v>123</v>
      </c>
      <c r="AS21" s="10"/>
      <c r="AT21" s="7">
        <v>0</v>
      </c>
      <c r="AU21" s="10" t="s">
        <v>124</v>
      </c>
      <c r="AV21" s="10" t="s">
        <v>63</v>
      </c>
      <c r="AW21" s="10"/>
      <c r="AX21" s="10"/>
      <c r="AY21" s="10"/>
      <c r="AZ21" s="10"/>
      <c r="BA21" s="8"/>
    </row>
    <row r="22" spans="1:53" x14ac:dyDescent="0.25">
      <c r="A22" s="7">
        <f t="shared" si="0"/>
        <v>2021</v>
      </c>
      <c r="B22" s="7" t="str">
        <f t="shared" si="1"/>
        <v>2021/08</v>
      </c>
      <c r="C22" s="8">
        <v>1</v>
      </c>
      <c r="D22" s="9">
        <v>44421.746249999997</v>
      </c>
      <c r="E22" s="10" t="s">
        <v>6</v>
      </c>
      <c r="F22" s="7" t="s">
        <v>7</v>
      </c>
      <c r="G22" s="8">
        <v>1</v>
      </c>
      <c r="H22" s="8">
        <v>52</v>
      </c>
      <c r="I22" s="8" t="s">
        <v>129</v>
      </c>
      <c r="J22" s="10" t="s">
        <v>130</v>
      </c>
      <c r="K22" s="10" t="s">
        <v>150</v>
      </c>
      <c r="L22" s="10" t="s">
        <v>63</v>
      </c>
      <c r="M22" s="11">
        <v>41322.313999999998</v>
      </c>
      <c r="N22" s="8">
        <v>8677.69</v>
      </c>
      <c r="O22" s="11">
        <v>50000.004000000001</v>
      </c>
      <c r="P22" s="10" t="s">
        <v>33</v>
      </c>
      <c r="Q22" s="10" t="s">
        <v>93</v>
      </c>
      <c r="R22" s="10" t="s">
        <v>3</v>
      </c>
      <c r="S22" s="10" t="s">
        <v>21</v>
      </c>
      <c r="T22" s="10"/>
      <c r="U22" s="8">
        <v>1</v>
      </c>
      <c r="V22" s="7" t="s">
        <v>76</v>
      </c>
      <c r="W22" s="10" t="s">
        <v>146</v>
      </c>
      <c r="X22" s="10" t="s">
        <v>94</v>
      </c>
      <c r="Y22" s="10" t="s">
        <v>63</v>
      </c>
      <c r="Z22" s="8">
        <v>1</v>
      </c>
      <c r="AA22" s="11">
        <v>110.63</v>
      </c>
      <c r="AB22" s="11">
        <v>41322.313999999998</v>
      </c>
      <c r="AC22" s="12">
        <v>0</v>
      </c>
      <c r="AD22" s="8">
        <v>0</v>
      </c>
      <c r="AE22" s="12">
        <v>0</v>
      </c>
      <c r="AF22" s="8">
        <v>0</v>
      </c>
      <c r="AG22" s="12">
        <v>0</v>
      </c>
      <c r="AH22" s="8">
        <v>0</v>
      </c>
      <c r="AI22" s="10" t="s">
        <v>79</v>
      </c>
      <c r="AJ22" s="11">
        <v>41322.313999999998</v>
      </c>
      <c r="AK22" s="12">
        <v>21</v>
      </c>
      <c r="AL22" s="10" t="s">
        <v>80</v>
      </c>
      <c r="AM22" s="8">
        <v>0</v>
      </c>
      <c r="AN22" s="10" t="s">
        <v>81</v>
      </c>
      <c r="AO22" s="10" t="s">
        <v>88</v>
      </c>
      <c r="AP22" s="10" t="s">
        <v>121</v>
      </c>
      <c r="AQ22" s="10" t="s">
        <v>122</v>
      </c>
      <c r="AR22" s="10" t="s">
        <v>123</v>
      </c>
      <c r="AS22" s="10"/>
      <c r="AT22" s="7">
        <v>0</v>
      </c>
      <c r="AU22" s="10" t="s">
        <v>63</v>
      </c>
      <c r="AV22" s="10" t="s">
        <v>63</v>
      </c>
      <c r="AW22" s="10"/>
      <c r="AX22" s="10" t="s">
        <v>131</v>
      </c>
      <c r="AY22" s="10" t="s">
        <v>132</v>
      </c>
      <c r="AZ22" s="10"/>
      <c r="BA22" s="8"/>
    </row>
    <row r="23" spans="1:53" x14ac:dyDescent="0.25">
      <c r="A23" s="7">
        <f t="shared" si="0"/>
        <v>2021</v>
      </c>
      <c r="B23" s="7" t="str">
        <f t="shared" si="1"/>
        <v>2021/08</v>
      </c>
      <c r="C23" s="8">
        <v>1</v>
      </c>
      <c r="D23" s="9">
        <v>44421.709687499999</v>
      </c>
      <c r="E23" s="10" t="s">
        <v>13</v>
      </c>
      <c r="F23" s="7" t="s">
        <v>83</v>
      </c>
      <c r="G23" s="8">
        <v>1</v>
      </c>
      <c r="H23" s="8">
        <v>17</v>
      </c>
      <c r="I23" s="8" t="s">
        <v>133</v>
      </c>
      <c r="J23" s="10" t="s">
        <v>134</v>
      </c>
      <c r="K23" s="10" t="s">
        <v>86</v>
      </c>
      <c r="L23" s="10" t="s">
        <v>63</v>
      </c>
      <c r="M23" s="11">
        <v>5250</v>
      </c>
      <c r="N23" s="8">
        <v>1102.5</v>
      </c>
      <c r="O23" s="11">
        <v>6352.5</v>
      </c>
      <c r="P23" s="10" t="s">
        <v>19</v>
      </c>
      <c r="Q23" s="10" t="s">
        <v>93</v>
      </c>
      <c r="R23" s="10" t="s">
        <v>147</v>
      </c>
      <c r="S23" s="10" t="s">
        <v>21</v>
      </c>
      <c r="T23" s="10"/>
      <c r="U23" s="8">
        <v>1</v>
      </c>
      <c r="V23" s="7" t="s">
        <v>76</v>
      </c>
      <c r="W23" s="10" t="s">
        <v>146</v>
      </c>
      <c r="X23" s="10" t="s">
        <v>78</v>
      </c>
      <c r="Y23" s="10" t="s">
        <v>63</v>
      </c>
      <c r="Z23" s="8">
        <v>10</v>
      </c>
      <c r="AA23" s="11">
        <v>0</v>
      </c>
      <c r="AB23" s="11">
        <v>500</v>
      </c>
      <c r="AC23" s="12">
        <v>0</v>
      </c>
      <c r="AD23" s="8">
        <v>0</v>
      </c>
      <c r="AE23" s="12">
        <v>0</v>
      </c>
      <c r="AF23" s="8">
        <v>0</v>
      </c>
      <c r="AG23" s="12">
        <v>5</v>
      </c>
      <c r="AH23" s="8">
        <v>25</v>
      </c>
      <c r="AI23" s="10" t="s">
        <v>79</v>
      </c>
      <c r="AJ23" s="11">
        <v>525</v>
      </c>
      <c r="AK23" s="12">
        <v>21</v>
      </c>
      <c r="AL23" s="10" t="s">
        <v>80</v>
      </c>
      <c r="AM23" s="8">
        <v>0</v>
      </c>
      <c r="AN23" s="10" t="s">
        <v>81</v>
      </c>
      <c r="AO23" s="10" t="s">
        <v>88</v>
      </c>
      <c r="AP23" s="10" t="s">
        <v>82</v>
      </c>
      <c r="AQ23" s="10" t="s">
        <v>44</v>
      </c>
      <c r="AR23" s="10" t="s">
        <v>3</v>
      </c>
      <c r="AS23" s="10"/>
      <c r="AT23" s="7">
        <v>0</v>
      </c>
      <c r="AU23" s="10" t="s">
        <v>63</v>
      </c>
      <c r="AV23" s="10" t="s">
        <v>63</v>
      </c>
      <c r="AW23" s="10"/>
      <c r="AX23" s="10"/>
      <c r="AY23" s="10"/>
      <c r="AZ23" s="10"/>
      <c r="BA23" s="8"/>
    </row>
    <row r="24" spans="1:53" x14ac:dyDescent="0.25">
      <c r="A24" s="7">
        <f t="shared" si="0"/>
        <v>2021</v>
      </c>
      <c r="B24" s="7" t="str">
        <f t="shared" si="1"/>
        <v>2021/06</v>
      </c>
      <c r="C24" s="8">
        <v>1</v>
      </c>
      <c r="D24" s="9">
        <v>44370.599004629628</v>
      </c>
      <c r="E24" s="10" t="s">
        <v>13</v>
      </c>
      <c r="F24" s="7" t="s">
        <v>27</v>
      </c>
      <c r="G24" s="8">
        <v>1</v>
      </c>
      <c r="H24" s="8">
        <v>12</v>
      </c>
      <c r="I24" s="8" t="s">
        <v>129</v>
      </c>
      <c r="J24" s="10" t="s">
        <v>135</v>
      </c>
      <c r="K24" s="10" t="s">
        <v>150</v>
      </c>
      <c r="L24" s="10" t="s">
        <v>63</v>
      </c>
      <c r="M24" s="11">
        <v>867.76859999999999</v>
      </c>
      <c r="N24" s="8">
        <v>182.23</v>
      </c>
      <c r="O24" s="11">
        <v>1049.9985999999999</v>
      </c>
      <c r="P24" s="10" t="s">
        <v>33</v>
      </c>
      <c r="Q24" s="10" t="s">
        <v>93</v>
      </c>
      <c r="R24" s="10" t="s">
        <v>3</v>
      </c>
      <c r="S24" s="10" t="s">
        <v>21</v>
      </c>
      <c r="T24" s="10"/>
      <c r="U24" s="8">
        <v>1</v>
      </c>
      <c r="V24" s="7" t="s">
        <v>76</v>
      </c>
      <c r="W24" s="10" t="s">
        <v>146</v>
      </c>
      <c r="X24" s="10" t="s">
        <v>94</v>
      </c>
      <c r="Y24" s="10" t="s">
        <v>63</v>
      </c>
      <c r="Z24" s="8">
        <v>5</v>
      </c>
      <c r="AA24" s="11">
        <v>110.63</v>
      </c>
      <c r="AB24" s="11">
        <v>165.2893</v>
      </c>
      <c r="AC24" s="12">
        <v>0</v>
      </c>
      <c r="AD24" s="8">
        <v>0</v>
      </c>
      <c r="AE24" s="12">
        <v>0</v>
      </c>
      <c r="AF24" s="8">
        <v>0</v>
      </c>
      <c r="AG24" s="12">
        <v>5</v>
      </c>
      <c r="AH24" s="8">
        <v>8.26</v>
      </c>
      <c r="AI24" s="10" t="s">
        <v>79</v>
      </c>
      <c r="AJ24" s="11">
        <v>173.5538</v>
      </c>
      <c r="AK24" s="12">
        <v>21</v>
      </c>
      <c r="AL24" s="10" t="s">
        <v>80</v>
      </c>
      <c r="AM24" s="8">
        <v>0</v>
      </c>
      <c r="AN24" s="10" t="s">
        <v>81</v>
      </c>
      <c r="AO24" s="10" t="s">
        <v>88</v>
      </c>
      <c r="AP24" s="10" t="s">
        <v>121</v>
      </c>
      <c r="AQ24" s="10" t="s">
        <v>122</v>
      </c>
      <c r="AR24" s="10" t="s">
        <v>123</v>
      </c>
      <c r="AS24" s="10"/>
      <c r="AT24" s="7">
        <v>0</v>
      </c>
      <c r="AU24" s="10" t="s">
        <v>63</v>
      </c>
      <c r="AV24" s="10" t="s">
        <v>63</v>
      </c>
      <c r="AW24" s="10"/>
      <c r="AX24" s="10" t="s">
        <v>131</v>
      </c>
      <c r="AY24" s="10" t="s">
        <v>132</v>
      </c>
      <c r="AZ24" s="10"/>
      <c r="BA24" s="8"/>
    </row>
    <row r="25" spans="1:53" x14ac:dyDescent="0.25">
      <c r="A25" s="7">
        <f t="shared" si="0"/>
        <v>2021</v>
      </c>
      <c r="B25" s="7" t="str">
        <f t="shared" si="1"/>
        <v>2021/06</v>
      </c>
      <c r="C25" s="8">
        <v>1</v>
      </c>
      <c r="D25" s="9">
        <v>44369.594421296293</v>
      </c>
      <c r="E25" s="10" t="s">
        <v>13</v>
      </c>
      <c r="F25" s="7" t="s">
        <v>83</v>
      </c>
      <c r="G25" s="8">
        <v>1</v>
      </c>
      <c r="H25" s="8">
        <v>16</v>
      </c>
      <c r="I25" s="8" t="s">
        <v>10</v>
      </c>
      <c r="J25" s="10" t="s">
        <v>4</v>
      </c>
      <c r="K25" s="10" t="s">
        <v>97</v>
      </c>
      <c r="L25" s="10" t="s">
        <v>98</v>
      </c>
      <c r="M25" s="11">
        <v>102.02849999999999</v>
      </c>
      <c r="N25" s="8">
        <v>21.43</v>
      </c>
      <c r="O25" s="11">
        <v>123.4585</v>
      </c>
      <c r="P25" s="10" t="s">
        <v>19</v>
      </c>
      <c r="Q25" s="10" t="s">
        <v>93</v>
      </c>
      <c r="R25" s="10" t="s">
        <v>147</v>
      </c>
      <c r="S25" s="10" t="s">
        <v>21</v>
      </c>
      <c r="T25" s="10"/>
      <c r="U25" s="8">
        <v>1</v>
      </c>
      <c r="V25" s="7" t="s">
        <v>20</v>
      </c>
      <c r="W25" s="10" t="s">
        <v>146</v>
      </c>
      <c r="X25" s="10" t="s">
        <v>105</v>
      </c>
      <c r="Y25" s="10" t="s">
        <v>63</v>
      </c>
      <c r="Z25" s="8">
        <v>1</v>
      </c>
      <c r="AA25" s="11">
        <v>97.17</v>
      </c>
      <c r="AB25" s="11">
        <v>97.17</v>
      </c>
      <c r="AC25" s="12">
        <v>0</v>
      </c>
      <c r="AD25" s="8">
        <v>0</v>
      </c>
      <c r="AE25" s="12">
        <v>0</v>
      </c>
      <c r="AF25" s="8">
        <v>0</v>
      </c>
      <c r="AG25" s="12">
        <v>5</v>
      </c>
      <c r="AH25" s="8">
        <v>4.8600000000000003</v>
      </c>
      <c r="AI25" s="10" t="s">
        <v>79</v>
      </c>
      <c r="AJ25" s="11">
        <v>102.02849999999999</v>
      </c>
      <c r="AK25" s="12">
        <v>21</v>
      </c>
      <c r="AL25" s="10" t="s">
        <v>80</v>
      </c>
      <c r="AM25" s="8">
        <v>1</v>
      </c>
      <c r="AN25" s="10" t="s">
        <v>81</v>
      </c>
      <c r="AO25" s="10" t="s">
        <v>5</v>
      </c>
      <c r="AP25" s="10" t="s">
        <v>99</v>
      </c>
      <c r="AQ25" s="10" t="s">
        <v>44</v>
      </c>
      <c r="AR25" s="10" t="s">
        <v>3</v>
      </c>
      <c r="AS25" s="10"/>
      <c r="AT25" s="7">
        <v>0</v>
      </c>
      <c r="AU25" s="10" t="s">
        <v>136</v>
      </c>
      <c r="AV25" s="10" t="s">
        <v>106</v>
      </c>
      <c r="AW25" s="10"/>
      <c r="AX25" s="10"/>
      <c r="AY25" s="10"/>
      <c r="AZ25" s="10"/>
      <c r="BA25" s="8"/>
    </row>
    <row r="26" spans="1:53" x14ac:dyDescent="0.25">
      <c r="A26" s="7">
        <f t="shared" si="0"/>
        <v>2021</v>
      </c>
      <c r="B26" s="7" t="str">
        <f t="shared" si="1"/>
        <v>2021/05</v>
      </c>
      <c r="C26" s="8">
        <v>1</v>
      </c>
      <c r="D26" s="9">
        <v>44321.720532407409</v>
      </c>
      <c r="E26" s="10" t="s">
        <v>13</v>
      </c>
      <c r="F26" s="7" t="s">
        <v>83</v>
      </c>
      <c r="G26" s="8">
        <v>1</v>
      </c>
      <c r="H26" s="8">
        <v>15</v>
      </c>
      <c r="I26" s="8" t="s">
        <v>10</v>
      </c>
      <c r="J26" s="10" t="s">
        <v>4</v>
      </c>
      <c r="K26" s="10" t="s">
        <v>86</v>
      </c>
      <c r="L26" s="10" t="s">
        <v>63</v>
      </c>
      <c r="M26" s="11">
        <v>1050</v>
      </c>
      <c r="N26" s="8">
        <v>220.5</v>
      </c>
      <c r="O26" s="11">
        <v>1270.5</v>
      </c>
      <c r="P26" s="10" t="s">
        <v>19</v>
      </c>
      <c r="Q26" s="10" t="s">
        <v>93</v>
      </c>
      <c r="R26" s="10" t="s">
        <v>147</v>
      </c>
      <c r="S26" s="10" t="s">
        <v>21</v>
      </c>
      <c r="T26" s="10"/>
      <c r="U26" s="8">
        <v>1</v>
      </c>
      <c r="V26" s="7" t="s">
        <v>20</v>
      </c>
      <c r="W26" s="10" t="s">
        <v>146</v>
      </c>
      <c r="X26" s="10" t="s">
        <v>105</v>
      </c>
      <c r="Y26" s="10" t="s">
        <v>63</v>
      </c>
      <c r="Z26" s="8">
        <v>10</v>
      </c>
      <c r="AA26" s="11">
        <v>97.17</v>
      </c>
      <c r="AB26" s="11">
        <v>100</v>
      </c>
      <c r="AC26" s="12">
        <v>0</v>
      </c>
      <c r="AD26" s="8">
        <v>0</v>
      </c>
      <c r="AE26" s="12">
        <v>0</v>
      </c>
      <c r="AF26" s="8">
        <v>0</v>
      </c>
      <c r="AG26" s="12">
        <v>5</v>
      </c>
      <c r="AH26" s="8">
        <v>5</v>
      </c>
      <c r="AI26" s="10" t="s">
        <v>79</v>
      </c>
      <c r="AJ26" s="11">
        <v>105</v>
      </c>
      <c r="AK26" s="12">
        <v>21</v>
      </c>
      <c r="AL26" s="10" t="s">
        <v>80</v>
      </c>
      <c r="AM26" s="8">
        <v>10</v>
      </c>
      <c r="AN26" s="10" t="s">
        <v>81</v>
      </c>
      <c r="AO26" s="10" t="s">
        <v>88</v>
      </c>
      <c r="AP26" s="10" t="s">
        <v>82</v>
      </c>
      <c r="AQ26" s="10" t="s">
        <v>44</v>
      </c>
      <c r="AR26" s="10" t="s">
        <v>3</v>
      </c>
      <c r="AS26" s="10"/>
      <c r="AT26" s="7">
        <v>0</v>
      </c>
      <c r="AU26" s="10" t="s">
        <v>63</v>
      </c>
      <c r="AV26" s="10" t="s">
        <v>106</v>
      </c>
      <c r="AW26" s="10"/>
      <c r="AX26" s="10"/>
      <c r="AY26" s="10"/>
      <c r="AZ26" s="10"/>
      <c r="BA26" s="8"/>
    </row>
    <row r="27" spans="1:53" x14ac:dyDescent="0.25">
      <c r="A27" s="7">
        <f t="shared" si="0"/>
        <v>2021</v>
      </c>
      <c r="B27" s="7" t="str">
        <f t="shared" si="1"/>
        <v>2021/04</v>
      </c>
      <c r="C27" s="8">
        <v>1</v>
      </c>
      <c r="D27" s="9">
        <v>44309.491574074076</v>
      </c>
      <c r="E27" s="10" t="s">
        <v>13</v>
      </c>
      <c r="F27" s="7" t="s">
        <v>83</v>
      </c>
      <c r="G27" s="8">
        <v>1</v>
      </c>
      <c r="H27" s="8">
        <v>14</v>
      </c>
      <c r="I27" s="8" t="s">
        <v>84</v>
      </c>
      <c r="J27" s="10" t="s">
        <v>85</v>
      </c>
      <c r="K27" s="10" t="s">
        <v>86</v>
      </c>
      <c r="L27" s="10" t="s">
        <v>63</v>
      </c>
      <c r="M27" s="11">
        <v>504000</v>
      </c>
      <c r="N27" s="8">
        <v>105840</v>
      </c>
      <c r="O27" s="11">
        <v>609840</v>
      </c>
      <c r="P27" s="10" t="s">
        <v>19</v>
      </c>
      <c r="Q27" s="10" t="s">
        <v>93</v>
      </c>
      <c r="R27" s="10" t="s">
        <v>147</v>
      </c>
      <c r="S27" s="10" t="s">
        <v>21</v>
      </c>
      <c r="T27" s="10"/>
      <c r="U27" s="8">
        <v>1</v>
      </c>
      <c r="V27" s="7" t="s">
        <v>77</v>
      </c>
      <c r="W27" s="10" t="s">
        <v>148</v>
      </c>
      <c r="X27" s="10" t="s">
        <v>78</v>
      </c>
      <c r="Y27" s="10" t="s">
        <v>87</v>
      </c>
      <c r="Z27" s="8">
        <v>400</v>
      </c>
      <c r="AA27" s="11">
        <v>1215</v>
      </c>
      <c r="AB27" s="11">
        <v>1200</v>
      </c>
      <c r="AC27" s="12">
        <v>0</v>
      </c>
      <c r="AD27" s="8">
        <v>0</v>
      </c>
      <c r="AE27" s="12">
        <v>0</v>
      </c>
      <c r="AF27" s="8">
        <v>0</v>
      </c>
      <c r="AG27" s="12">
        <v>5</v>
      </c>
      <c r="AH27" s="8">
        <v>60</v>
      </c>
      <c r="AI27" s="10" t="s">
        <v>79</v>
      </c>
      <c r="AJ27" s="11">
        <v>1260</v>
      </c>
      <c r="AK27" s="12">
        <v>21</v>
      </c>
      <c r="AL27" s="10" t="s">
        <v>80</v>
      </c>
      <c r="AM27" s="8">
        <v>2400</v>
      </c>
      <c r="AN27" s="10" t="s">
        <v>81</v>
      </c>
      <c r="AO27" s="10" t="s">
        <v>88</v>
      </c>
      <c r="AP27" s="10" t="s">
        <v>82</v>
      </c>
      <c r="AQ27" s="10" t="s">
        <v>44</v>
      </c>
      <c r="AR27" s="10" t="s">
        <v>3</v>
      </c>
      <c r="AS27" s="10"/>
      <c r="AT27" s="7">
        <v>0</v>
      </c>
      <c r="AU27" s="10" t="s">
        <v>63</v>
      </c>
      <c r="AV27" s="10" t="s">
        <v>63</v>
      </c>
      <c r="AW27" s="10"/>
      <c r="AX27" s="10" t="s">
        <v>89</v>
      </c>
      <c r="AY27" s="10" t="s">
        <v>90</v>
      </c>
      <c r="AZ27" s="10"/>
      <c r="BA27" s="8"/>
    </row>
    <row r="28" spans="1:53" x14ac:dyDescent="0.25">
      <c r="A28" s="7">
        <f t="shared" si="0"/>
        <v>2021</v>
      </c>
      <c r="B28" s="7" t="str">
        <f t="shared" si="1"/>
        <v>2021/03</v>
      </c>
      <c r="C28" s="8">
        <v>1</v>
      </c>
      <c r="D28" s="9">
        <v>44266.587951388887</v>
      </c>
      <c r="E28" s="10" t="s">
        <v>6</v>
      </c>
      <c r="F28" s="7" t="s">
        <v>7</v>
      </c>
      <c r="G28" s="8">
        <v>1</v>
      </c>
      <c r="H28" s="8">
        <v>51</v>
      </c>
      <c r="I28" s="8" t="s">
        <v>137</v>
      </c>
      <c r="J28" s="10" t="s">
        <v>138</v>
      </c>
      <c r="K28" s="10" t="s">
        <v>14</v>
      </c>
      <c r="L28" s="10" t="s">
        <v>63</v>
      </c>
      <c r="M28" s="11">
        <v>59.892600000000002</v>
      </c>
      <c r="N28" s="8">
        <v>12.58</v>
      </c>
      <c r="O28" s="11">
        <v>72.4726</v>
      </c>
      <c r="P28" s="10" t="s">
        <v>33</v>
      </c>
      <c r="Q28" s="10" t="s">
        <v>74</v>
      </c>
      <c r="R28" s="10" t="s">
        <v>3</v>
      </c>
      <c r="S28" s="10" t="s">
        <v>21</v>
      </c>
      <c r="T28" s="10"/>
      <c r="U28" s="8">
        <v>1</v>
      </c>
      <c r="V28" s="7" t="s">
        <v>76</v>
      </c>
      <c r="W28" s="10" t="s">
        <v>146</v>
      </c>
      <c r="X28" s="10" t="s">
        <v>94</v>
      </c>
      <c r="Y28" s="10" t="s">
        <v>63</v>
      </c>
      <c r="Z28" s="8">
        <v>1</v>
      </c>
      <c r="AA28" s="11">
        <v>59.89</v>
      </c>
      <c r="AB28" s="11">
        <v>59.892600000000002</v>
      </c>
      <c r="AC28" s="12">
        <v>0</v>
      </c>
      <c r="AD28" s="8">
        <v>0</v>
      </c>
      <c r="AE28" s="12">
        <v>0</v>
      </c>
      <c r="AF28" s="8">
        <v>0</v>
      </c>
      <c r="AG28" s="12">
        <v>0</v>
      </c>
      <c r="AH28" s="8">
        <v>0</v>
      </c>
      <c r="AI28" s="10" t="s">
        <v>79</v>
      </c>
      <c r="AJ28" s="11">
        <v>59.892600000000002</v>
      </c>
      <c r="AK28" s="12">
        <v>21</v>
      </c>
      <c r="AL28" s="10" t="s">
        <v>80</v>
      </c>
      <c r="AM28" s="8">
        <v>0</v>
      </c>
      <c r="AN28" s="10" t="s">
        <v>81</v>
      </c>
      <c r="AO28" s="10" t="s">
        <v>88</v>
      </c>
      <c r="AP28" s="10" t="s">
        <v>82</v>
      </c>
      <c r="AQ28" s="10" t="s">
        <v>44</v>
      </c>
      <c r="AR28" s="10" t="s">
        <v>3</v>
      </c>
      <c r="AS28" s="10"/>
      <c r="AT28" s="7">
        <v>0</v>
      </c>
      <c r="AU28" s="10" t="s">
        <v>63</v>
      </c>
      <c r="AV28" s="10" t="s">
        <v>63</v>
      </c>
      <c r="AW28" s="10"/>
      <c r="AX28" s="10"/>
      <c r="AY28" s="10"/>
      <c r="AZ28" s="10"/>
      <c r="BA28" s="8"/>
    </row>
    <row r="29" spans="1:53" x14ac:dyDescent="0.25">
      <c r="A29" s="7">
        <f t="shared" si="0"/>
        <v>2021</v>
      </c>
      <c r="B29" s="7" t="str">
        <f t="shared" si="1"/>
        <v>2021/03</v>
      </c>
      <c r="C29" s="8">
        <v>1</v>
      </c>
      <c r="D29" s="9">
        <v>44266.587951388887</v>
      </c>
      <c r="E29" s="10" t="s">
        <v>6</v>
      </c>
      <c r="F29" s="7" t="s">
        <v>7</v>
      </c>
      <c r="G29" s="8">
        <v>1</v>
      </c>
      <c r="H29" s="8">
        <v>51</v>
      </c>
      <c r="I29" s="8" t="s">
        <v>10</v>
      </c>
      <c r="J29" s="10" t="s">
        <v>4</v>
      </c>
      <c r="K29" s="10" t="s">
        <v>14</v>
      </c>
      <c r="L29" s="10" t="s">
        <v>63</v>
      </c>
      <c r="M29" s="11">
        <v>194.34710000000001</v>
      </c>
      <c r="N29" s="8">
        <v>40.81</v>
      </c>
      <c r="O29" s="11">
        <v>235.15710000000001</v>
      </c>
      <c r="P29" s="10" t="s">
        <v>33</v>
      </c>
      <c r="Q29" s="10" t="s">
        <v>74</v>
      </c>
      <c r="R29" s="10" t="s">
        <v>3</v>
      </c>
      <c r="S29" s="10" t="s">
        <v>21</v>
      </c>
      <c r="T29" s="10"/>
      <c r="U29" s="8">
        <v>1</v>
      </c>
      <c r="V29" s="7" t="s">
        <v>20</v>
      </c>
      <c r="W29" s="10" t="s">
        <v>146</v>
      </c>
      <c r="X29" s="10" t="s">
        <v>105</v>
      </c>
      <c r="Y29" s="10" t="s">
        <v>63</v>
      </c>
      <c r="Z29" s="8">
        <v>2</v>
      </c>
      <c r="AA29" s="11">
        <v>97.17</v>
      </c>
      <c r="AB29" s="11">
        <v>97.173599999999993</v>
      </c>
      <c r="AC29" s="12">
        <v>0</v>
      </c>
      <c r="AD29" s="8">
        <v>0</v>
      </c>
      <c r="AE29" s="12">
        <v>0</v>
      </c>
      <c r="AF29" s="8">
        <v>0</v>
      </c>
      <c r="AG29" s="12">
        <v>0</v>
      </c>
      <c r="AH29" s="8">
        <v>0</v>
      </c>
      <c r="AI29" s="10" t="s">
        <v>79</v>
      </c>
      <c r="AJ29" s="11">
        <v>97.173599999999993</v>
      </c>
      <c r="AK29" s="12">
        <v>21</v>
      </c>
      <c r="AL29" s="10" t="s">
        <v>80</v>
      </c>
      <c r="AM29" s="8">
        <v>2</v>
      </c>
      <c r="AN29" s="10" t="s">
        <v>81</v>
      </c>
      <c r="AO29" s="10" t="s">
        <v>88</v>
      </c>
      <c r="AP29" s="10" t="s">
        <v>82</v>
      </c>
      <c r="AQ29" s="10" t="s">
        <v>44</v>
      </c>
      <c r="AR29" s="10" t="s">
        <v>3</v>
      </c>
      <c r="AS29" s="10"/>
      <c r="AT29" s="7">
        <v>0</v>
      </c>
      <c r="AU29" s="10" t="s">
        <v>63</v>
      </c>
      <c r="AV29" s="10" t="s">
        <v>106</v>
      </c>
      <c r="AW29" s="10"/>
      <c r="AX29" s="10"/>
      <c r="AY29" s="10"/>
      <c r="AZ29" s="10"/>
      <c r="BA29" s="8"/>
    </row>
    <row r="30" spans="1:53" x14ac:dyDescent="0.25">
      <c r="A30" s="7">
        <f t="shared" si="0"/>
        <v>2021</v>
      </c>
      <c r="B30" s="7" t="str">
        <f t="shared" si="1"/>
        <v>2021/02</v>
      </c>
      <c r="C30" s="8">
        <v>1</v>
      </c>
      <c r="D30" s="14">
        <v>44253.357349537036</v>
      </c>
      <c r="E30" s="15" t="s">
        <v>6</v>
      </c>
      <c r="F30" s="16" t="s">
        <v>7</v>
      </c>
      <c r="G30" s="13">
        <v>1</v>
      </c>
      <c r="H30" s="13">
        <v>50</v>
      </c>
      <c r="I30" s="13" t="s">
        <v>139</v>
      </c>
      <c r="J30" s="15" t="s">
        <v>140</v>
      </c>
      <c r="K30" s="15" t="s">
        <v>14</v>
      </c>
      <c r="L30" s="15" t="s">
        <v>63</v>
      </c>
      <c r="M30" s="17">
        <v>4132.2313999999997</v>
      </c>
      <c r="N30" s="13">
        <v>867.77</v>
      </c>
      <c r="O30" s="17">
        <v>5000.0014000000001</v>
      </c>
      <c r="P30" s="15" t="s">
        <v>33</v>
      </c>
      <c r="Q30" s="15" t="s">
        <v>74</v>
      </c>
      <c r="R30" s="15" t="s">
        <v>3</v>
      </c>
      <c r="S30" s="15" t="s">
        <v>21</v>
      </c>
      <c r="T30" s="15"/>
      <c r="U30" s="13">
        <v>1</v>
      </c>
      <c r="V30" s="16" t="s">
        <v>76</v>
      </c>
      <c r="W30" s="15" t="s">
        <v>146</v>
      </c>
      <c r="X30" s="15" t="s">
        <v>78</v>
      </c>
      <c r="Y30" s="15" t="s">
        <v>63</v>
      </c>
      <c r="Z30" s="13">
        <v>10</v>
      </c>
      <c r="AA30" s="17">
        <v>0</v>
      </c>
      <c r="AB30" s="17">
        <v>413.22309999999999</v>
      </c>
      <c r="AC30" s="18">
        <v>0</v>
      </c>
      <c r="AD30" s="13">
        <v>0</v>
      </c>
      <c r="AE30" s="18">
        <v>0</v>
      </c>
      <c r="AF30" s="13">
        <v>0</v>
      </c>
      <c r="AG30" s="18">
        <v>0</v>
      </c>
      <c r="AH30" s="13">
        <v>0</v>
      </c>
      <c r="AI30" s="15" t="s">
        <v>79</v>
      </c>
      <c r="AJ30" s="17">
        <v>413.22309999999999</v>
      </c>
      <c r="AK30" s="18">
        <v>21</v>
      </c>
      <c r="AL30" s="15" t="s">
        <v>80</v>
      </c>
      <c r="AM30" s="13">
        <v>0</v>
      </c>
      <c r="AN30" s="15" t="s">
        <v>81</v>
      </c>
      <c r="AO30" s="15" t="s">
        <v>5</v>
      </c>
      <c r="AP30" s="15" t="s">
        <v>82</v>
      </c>
      <c r="AQ30" s="15" t="s">
        <v>44</v>
      </c>
      <c r="AR30" s="15" t="s">
        <v>3</v>
      </c>
      <c r="AS30" s="15"/>
      <c r="AT30" s="16">
        <v>0</v>
      </c>
      <c r="AU30" s="15" t="s">
        <v>63</v>
      </c>
      <c r="AV30" s="15" t="s">
        <v>63</v>
      </c>
      <c r="AW30" s="15"/>
      <c r="AX30" s="15"/>
      <c r="AY30" s="15"/>
      <c r="AZ30" s="15"/>
      <c r="BA30" s="13"/>
    </row>
    <row r="31" spans="1:53" x14ac:dyDescent="0.25">
      <c r="A31" s="7">
        <f t="shared" si="0"/>
        <v>2021</v>
      </c>
      <c r="B31" s="7" t="str">
        <f t="shared" si="1"/>
        <v>2021/01</v>
      </c>
      <c r="C31" s="13">
        <v>1</v>
      </c>
      <c r="D31" s="14">
        <v>44210.383842592593</v>
      </c>
      <c r="E31" s="15" t="s">
        <v>13</v>
      </c>
      <c r="F31" s="16" t="s">
        <v>27</v>
      </c>
      <c r="G31" s="13">
        <v>1</v>
      </c>
      <c r="H31" s="13">
        <v>11</v>
      </c>
      <c r="I31" s="13" t="s">
        <v>141</v>
      </c>
      <c r="J31" s="15" t="s">
        <v>142</v>
      </c>
      <c r="K31" s="15" t="s">
        <v>14</v>
      </c>
      <c r="L31" s="15" t="s">
        <v>63</v>
      </c>
      <c r="M31" s="17">
        <v>3305.7851000000001</v>
      </c>
      <c r="N31" s="13">
        <v>694.21</v>
      </c>
      <c r="O31" s="17">
        <v>3999.9951000000001</v>
      </c>
      <c r="P31" s="15" t="s">
        <v>33</v>
      </c>
      <c r="Q31" s="15" t="s">
        <v>74</v>
      </c>
      <c r="R31" s="15" t="s">
        <v>3</v>
      </c>
      <c r="S31" s="15" t="s">
        <v>21</v>
      </c>
      <c r="T31" s="15"/>
      <c r="U31" s="13">
        <v>1</v>
      </c>
      <c r="V31" s="16" t="s">
        <v>76</v>
      </c>
      <c r="W31" s="15" t="s">
        <v>148</v>
      </c>
      <c r="X31" s="15" t="s">
        <v>78</v>
      </c>
      <c r="Y31" s="15" t="s">
        <v>63</v>
      </c>
      <c r="Z31" s="13">
        <v>10</v>
      </c>
      <c r="AA31" s="17">
        <v>0</v>
      </c>
      <c r="AB31" s="17">
        <v>330.57850000000002</v>
      </c>
      <c r="AC31" s="18">
        <v>0</v>
      </c>
      <c r="AD31" s="13">
        <v>0</v>
      </c>
      <c r="AE31" s="18">
        <v>0</v>
      </c>
      <c r="AF31" s="13">
        <v>0</v>
      </c>
      <c r="AG31" s="18">
        <v>0</v>
      </c>
      <c r="AH31" s="13">
        <v>0</v>
      </c>
      <c r="AI31" s="15" t="s">
        <v>79</v>
      </c>
      <c r="AJ31" s="17">
        <v>330.57850000000002</v>
      </c>
      <c r="AK31" s="18">
        <v>21</v>
      </c>
      <c r="AL31" s="15" t="s">
        <v>80</v>
      </c>
      <c r="AM31" s="13">
        <v>0</v>
      </c>
      <c r="AN31" s="15" t="s">
        <v>81</v>
      </c>
      <c r="AO31" s="15" t="s">
        <v>88</v>
      </c>
      <c r="AP31" s="15" t="s">
        <v>82</v>
      </c>
      <c r="AQ31" s="15" t="s">
        <v>44</v>
      </c>
      <c r="AR31" s="15" t="s">
        <v>3</v>
      </c>
      <c r="AS31" s="15"/>
      <c r="AT31" s="16">
        <v>0</v>
      </c>
      <c r="AU31" s="15" t="s">
        <v>63</v>
      </c>
      <c r="AV31" s="15" t="s">
        <v>63</v>
      </c>
      <c r="AW31" s="15"/>
      <c r="AX31" s="15"/>
      <c r="AY31" s="15"/>
      <c r="AZ31" s="15"/>
      <c r="BA31" s="13"/>
    </row>
  </sheetData>
  <autoFilter ref="A3:AD31" xr:uid="{00000000-0009-0000-0000-000000000000}"/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B9CC5-0F00-413E-83DF-659FC9F63D0C}">
  <dimension ref="A1:B12"/>
  <sheetViews>
    <sheetView workbookViewId="0">
      <selection activeCell="D10" sqref="D10"/>
    </sheetView>
  </sheetViews>
  <sheetFormatPr baseColWidth="10" defaultRowHeight="15" x14ac:dyDescent="0.25"/>
  <cols>
    <col min="1" max="1" width="17.5703125" bestFit="1" customWidth="1"/>
    <col min="2" max="4" width="13.42578125" bestFit="1" customWidth="1"/>
  </cols>
  <sheetData>
    <row r="1" spans="1:2" x14ac:dyDescent="0.25">
      <c r="A1" s="2" t="s">
        <v>37</v>
      </c>
      <c r="B1" t="s">
        <v>162</v>
      </c>
    </row>
    <row r="2" spans="1:2" x14ac:dyDescent="0.25">
      <c r="A2" s="2" t="s">
        <v>38</v>
      </c>
      <c r="B2" t="s">
        <v>162</v>
      </c>
    </row>
    <row r="3" spans="1:2" x14ac:dyDescent="0.25">
      <c r="A3" s="2" t="s">
        <v>26</v>
      </c>
      <c r="B3" t="s">
        <v>162</v>
      </c>
    </row>
    <row r="4" spans="1:2" x14ac:dyDescent="0.25">
      <c r="A4" s="2" t="s">
        <v>32</v>
      </c>
      <c r="B4" t="s">
        <v>162</v>
      </c>
    </row>
    <row r="5" spans="1:2" x14ac:dyDescent="0.25">
      <c r="A5" s="2" t="s">
        <v>22</v>
      </c>
      <c r="B5" t="s">
        <v>162</v>
      </c>
    </row>
    <row r="6" spans="1:2" x14ac:dyDescent="0.25">
      <c r="A6" s="2" t="s">
        <v>18</v>
      </c>
      <c r="B6" t="s">
        <v>162</v>
      </c>
    </row>
    <row r="7" spans="1:2" x14ac:dyDescent="0.25">
      <c r="A7" s="2" t="s">
        <v>50</v>
      </c>
      <c r="B7" t="s">
        <v>162</v>
      </c>
    </row>
    <row r="9" spans="1:2" x14ac:dyDescent="0.25">
      <c r="A9" s="2" t="s">
        <v>144</v>
      </c>
      <c r="B9" t="s">
        <v>40</v>
      </c>
    </row>
    <row r="10" spans="1:2" x14ac:dyDescent="0.25">
      <c r="A10" s="3" t="s">
        <v>148</v>
      </c>
      <c r="B10" s="4">
        <v>671623.96189999999</v>
      </c>
    </row>
    <row r="11" spans="1:2" x14ac:dyDescent="0.25">
      <c r="A11" s="3" t="s">
        <v>146</v>
      </c>
      <c r="B11" s="4">
        <v>128021.31269999998</v>
      </c>
    </row>
    <row r="12" spans="1:2" x14ac:dyDescent="0.25">
      <c r="A12" s="3" t="s">
        <v>39</v>
      </c>
      <c r="B12" s="4">
        <v>799645.2746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59A2E-65B4-4E4B-94D7-A85D0DE51AB9}">
  <dimension ref="A1:B13"/>
  <sheetViews>
    <sheetView workbookViewId="0">
      <selection activeCell="B11" sqref="B11"/>
    </sheetView>
  </sheetViews>
  <sheetFormatPr baseColWidth="10" defaultRowHeight="15" x14ac:dyDescent="0.25"/>
  <cols>
    <col min="1" max="1" width="17.5703125" bestFit="1" customWidth="1"/>
    <col min="2" max="4" width="13.42578125" bestFit="1" customWidth="1"/>
  </cols>
  <sheetData>
    <row r="1" spans="1:2" x14ac:dyDescent="0.25">
      <c r="A1" s="2" t="s">
        <v>37</v>
      </c>
      <c r="B1" t="s">
        <v>162</v>
      </c>
    </row>
    <row r="2" spans="1:2" x14ac:dyDescent="0.25">
      <c r="A2" s="2" t="s">
        <v>38</v>
      </c>
      <c r="B2" t="s">
        <v>162</v>
      </c>
    </row>
    <row r="3" spans="1:2" x14ac:dyDescent="0.25">
      <c r="A3" s="2" t="s">
        <v>26</v>
      </c>
      <c r="B3" t="s">
        <v>162</v>
      </c>
    </row>
    <row r="4" spans="1:2" x14ac:dyDescent="0.25">
      <c r="A4" s="2" t="s">
        <v>32</v>
      </c>
      <c r="B4" t="s">
        <v>162</v>
      </c>
    </row>
    <row r="5" spans="1:2" x14ac:dyDescent="0.25">
      <c r="A5" s="2" t="s">
        <v>9</v>
      </c>
      <c r="B5" t="s">
        <v>162</v>
      </c>
    </row>
    <row r="6" spans="1:2" x14ac:dyDescent="0.25">
      <c r="A6" s="2" t="s">
        <v>22</v>
      </c>
      <c r="B6" t="s">
        <v>162</v>
      </c>
    </row>
    <row r="7" spans="1:2" x14ac:dyDescent="0.25">
      <c r="A7" s="2" t="s">
        <v>50</v>
      </c>
      <c r="B7" t="s">
        <v>162</v>
      </c>
    </row>
    <row r="9" spans="1:2" x14ac:dyDescent="0.25">
      <c r="A9" s="2" t="s">
        <v>144</v>
      </c>
      <c r="B9" t="s">
        <v>40</v>
      </c>
    </row>
    <row r="10" spans="1:2" x14ac:dyDescent="0.25">
      <c r="A10" s="3" t="s">
        <v>94</v>
      </c>
      <c r="B10" s="4">
        <v>82884.975200000001</v>
      </c>
    </row>
    <row r="11" spans="1:2" x14ac:dyDescent="0.25">
      <c r="A11" s="3" t="s">
        <v>78</v>
      </c>
      <c r="B11" s="4">
        <v>713311.09129999997</v>
      </c>
    </row>
    <row r="12" spans="1:2" x14ac:dyDescent="0.25">
      <c r="A12" s="3" t="s">
        <v>105</v>
      </c>
      <c r="B12" s="4">
        <v>3449.2080999999998</v>
      </c>
    </row>
    <row r="13" spans="1:2" x14ac:dyDescent="0.25">
      <c r="A13" s="3" t="s">
        <v>39</v>
      </c>
      <c r="B13" s="4">
        <v>799645.2746</v>
      </c>
    </row>
  </sheetData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E8E47-B799-48B6-B12E-CE85F580A670}">
  <dimension ref="A2:B13"/>
  <sheetViews>
    <sheetView workbookViewId="0">
      <selection activeCell="D8" sqref="D8"/>
    </sheetView>
  </sheetViews>
  <sheetFormatPr baseColWidth="10" defaultRowHeight="15" x14ac:dyDescent="0.25"/>
  <cols>
    <col min="1" max="1" width="17.5703125" bestFit="1" customWidth="1"/>
    <col min="2" max="2" width="20.42578125" bestFit="1" customWidth="1"/>
    <col min="3" max="4" width="13.42578125" bestFit="1" customWidth="1"/>
  </cols>
  <sheetData>
    <row r="2" spans="1:2" x14ac:dyDescent="0.25">
      <c r="A2" s="2" t="s">
        <v>37</v>
      </c>
      <c r="B2" t="s">
        <v>162</v>
      </c>
    </row>
    <row r="3" spans="1:2" x14ac:dyDescent="0.25">
      <c r="A3" s="2" t="s">
        <v>38</v>
      </c>
      <c r="B3" t="s">
        <v>162</v>
      </c>
    </row>
    <row r="4" spans="1:2" x14ac:dyDescent="0.25">
      <c r="A4" s="2" t="s">
        <v>26</v>
      </c>
      <c r="B4" t="s">
        <v>162</v>
      </c>
    </row>
    <row r="5" spans="1:2" x14ac:dyDescent="0.25">
      <c r="A5" s="2" t="s">
        <v>32</v>
      </c>
      <c r="B5" t="s">
        <v>162</v>
      </c>
    </row>
    <row r="6" spans="1:2" x14ac:dyDescent="0.25">
      <c r="A6" s="2" t="s">
        <v>9</v>
      </c>
      <c r="B6" t="s">
        <v>162</v>
      </c>
    </row>
    <row r="7" spans="1:2" x14ac:dyDescent="0.25">
      <c r="A7" s="2" t="s">
        <v>18</v>
      </c>
      <c r="B7" t="s">
        <v>163</v>
      </c>
    </row>
    <row r="8" spans="1:2" x14ac:dyDescent="0.25">
      <c r="A8" s="2" t="s">
        <v>50</v>
      </c>
      <c r="B8" t="s">
        <v>162</v>
      </c>
    </row>
    <row r="10" spans="1:2" x14ac:dyDescent="0.25">
      <c r="A10" s="2" t="s">
        <v>144</v>
      </c>
      <c r="B10" t="s">
        <v>40</v>
      </c>
    </row>
    <row r="11" spans="1:2" x14ac:dyDescent="0.25">
      <c r="A11" s="3" t="s">
        <v>21</v>
      </c>
      <c r="B11" s="4">
        <v>799065.27579999994</v>
      </c>
    </row>
    <row r="12" spans="1:2" x14ac:dyDescent="0.25">
      <c r="A12" s="3" t="s">
        <v>41</v>
      </c>
      <c r="B12" s="4">
        <v>579.99879999999996</v>
      </c>
    </row>
    <row r="13" spans="1:2" x14ac:dyDescent="0.25">
      <c r="A13" s="3" t="s">
        <v>39</v>
      </c>
      <c r="B13" s="4">
        <v>799645.27459999989</v>
      </c>
    </row>
  </sheetData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36663-0388-428D-BF78-C7B877796CD3}">
  <dimension ref="A1:B14"/>
  <sheetViews>
    <sheetView workbookViewId="0">
      <selection activeCell="C14" sqref="C14"/>
    </sheetView>
  </sheetViews>
  <sheetFormatPr baseColWidth="10" defaultRowHeight="15" x14ac:dyDescent="0.25"/>
  <cols>
    <col min="1" max="1" width="22.140625" bestFit="1" customWidth="1"/>
    <col min="2" max="2" width="20.42578125" bestFit="1" customWidth="1"/>
    <col min="3" max="4" width="13.42578125" bestFit="1" customWidth="1"/>
  </cols>
  <sheetData>
    <row r="1" spans="1:2" x14ac:dyDescent="0.25">
      <c r="A1" s="2" t="s">
        <v>37</v>
      </c>
      <c r="B1" t="s">
        <v>162</v>
      </c>
    </row>
    <row r="2" spans="1:2" x14ac:dyDescent="0.25">
      <c r="A2" s="2" t="s">
        <v>38</v>
      </c>
      <c r="B2" t="s">
        <v>162</v>
      </c>
    </row>
    <row r="3" spans="1:2" x14ac:dyDescent="0.25">
      <c r="A3" s="2" t="s">
        <v>26</v>
      </c>
      <c r="B3" t="s">
        <v>162</v>
      </c>
    </row>
    <row r="4" spans="1:2" x14ac:dyDescent="0.25">
      <c r="A4" s="2" t="s">
        <v>32</v>
      </c>
      <c r="B4" t="s">
        <v>162</v>
      </c>
    </row>
    <row r="5" spans="1:2" x14ac:dyDescent="0.25">
      <c r="A5" s="2" t="s">
        <v>9</v>
      </c>
      <c r="B5" t="s">
        <v>162</v>
      </c>
    </row>
    <row r="6" spans="1:2" x14ac:dyDescent="0.25">
      <c r="A6" s="2" t="s">
        <v>18</v>
      </c>
      <c r="B6" t="s">
        <v>163</v>
      </c>
    </row>
    <row r="7" spans="1:2" x14ac:dyDescent="0.25">
      <c r="A7" s="2" t="s">
        <v>50</v>
      </c>
      <c r="B7" t="s">
        <v>162</v>
      </c>
    </row>
    <row r="8" spans="1:2" x14ac:dyDescent="0.25">
      <c r="A8" s="2" t="s">
        <v>22</v>
      </c>
      <c r="B8" t="s">
        <v>162</v>
      </c>
    </row>
    <row r="10" spans="1:2" x14ac:dyDescent="0.25">
      <c r="A10" s="2" t="s">
        <v>144</v>
      </c>
      <c r="B10" t="s">
        <v>40</v>
      </c>
    </row>
    <row r="11" spans="1:2" x14ac:dyDescent="0.25">
      <c r="A11" s="3" t="s">
        <v>131</v>
      </c>
      <c r="B11" s="4">
        <v>51050.0026</v>
      </c>
    </row>
    <row r="12" spans="1:2" x14ac:dyDescent="0.25">
      <c r="A12" s="3" t="s">
        <v>89</v>
      </c>
      <c r="B12" s="4">
        <v>614323.96</v>
      </c>
    </row>
    <row r="13" spans="1:2" x14ac:dyDescent="0.25">
      <c r="A13" s="3" t="s">
        <v>151</v>
      </c>
      <c r="B13" s="4">
        <v>134271.31200000001</v>
      </c>
    </row>
    <row r="14" spans="1:2" x14ac:dyDescent="0.25">
      <c r="A14" s="3" t="s">
        <v>39</v>
      </c>
      <c r="B14" s="4">
        <v>799645.2746</v>
      </c>
    </row>
  </sheetData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EF2DA-1C0B-490F-BF2A-17140B57D81E}">
  <dimension ref="A2:L14"/>
  <sheetViews>
    <sheetView tabSelected="1" workbookViewId="0">
      <selection activeCell="F20" sqref="F20"/>
    </sheetView>
  </sheetViews>
  <sheetFormatPr baseColWidth="10" defaultRowHeight="15" x14ac:dyDescent="0.25"/>
  <cols>
    <col min="1" max="1" width="18.28515625" bestFit="1" customWidth="1"/>
    <col min="2" max="2" width="22.42578125" bestFit="1" customWidth="1"/>
    <col min="3" max="3" width="8.140625" bestFit="1" customWidth="1"/>
    <col min="4" max="4" width="7.85546875" bestFit="1" customWidth="1"/>
    <col min="5" max="5" width="10.140625" bestFit="1" customWidth="1"/>
    <col min="6" max="7" width="8.140625" bestFit="1" customWidth="1"/>
    <col min="8" max="9" width="9.140625" bestFit="1" customWidth="1"/>
    <col min="10" max="11" width="8.140625" bestFit="1" customWidth="1"/>
    <col min="12" max="12" width="12.5703125" bestFit="1" customWidth="1"/>
    <col min="13" max="13" width="7.85546875" bestFit="1" customWidth="1"/>
    <col min="14" max="14" width="9.140625" bestFit="1" customWidth="1"/>
    <col min="15" max="16" width="8.140625" bestFit="1" customWidth="1"/>
    <col min="17" max="17" width="12.5703125" bestFit="1" customWidth="1"/>
  </cols>
  <sheetData>
    <row r="2" spans="1:12" x14ac:dyDescent="0.25">
      <c r="A2" s="2" t="s">
        <v>37</v>
      </c>
      <c r="B2" s="3">
        <v>2021</v>
      </c>
    </row>
    <row r="3" spans="1:12" x14ac:dyDescent="0.25">
      <c r="A3" s="2" t="s">
        <v>26</v>
      </c>
      <c r="B3" t="s">
        <v>162</v>
      </c>
    </row>
    <row r="4" spans="1:12" x14ac:dyDescent="0.25">
      <c r="A4" s="2" t="s">
        <v>32</v>
      </c>
      <c r="B4" t="s">
        <v>162</v>
      </c>
    </row>
    <row r="5" spans="1:12" x14ac:dyDescent="0.25">
      <c r="A5" s="2" t="s">
        <v>67</v>
      </c>
      <c r="B5" t="s">
        <v>162</v>
      </c>
    </row>
    <row r="6" spans="1:12" x14ac:dyDescent="0.25">
      <c r="A6" s="2" t="s">
        <v>18</v>
      </c>
      <c r="B6" t="s">
        <v>163</v>
      </c>
    </row>
    <row r="7" spans="1:12" x14ac:dyDescent="0.25">
      <c r="A7" s="2" t="s">
        <v>50</v>
      </c>
      <c r="B7" t="s">
        <v>162</v>
      </c>
    </row>
    <row r="8" spans="1:12" x14ac:dyDescent="0.25">
      <c r="A8" s="2" t="s">
        <v>22</v>
      </c>
      <c r="B8" t="s">
        <v>162</v>
      </c>
    </row>
    <row r="10" spans="1:12" x14ac:dyDescent="0.25">
      <c r="A10" s="2" t="s">
        <v>40</v>
      </c>
      <c r="B10" s="2" t="s">
        <v>145</v>
      </c>
    </row>
    <row r="11" spans="1:12" x14ac:dyDescent="0.25">
      <c r="A11" s="2" t="s">
        <v>144</v>
      </c>
      <c r="B11" t="s">
        <v>152</v>
      </c>
      <c r="C11" t="s">
        <v>153</v>
      </c>
      <c r="D11" t="s">
        <v>154</v>
      </c>
      <c r="E11" t="s">
        <v>155</v>
      </c>
      <c r="F11" t="s">
        <v>156</v>
      </c>
      <c r="G11" t="s">
        <v>157</v>
      </c>
      <c r="H11" t="s">
        <v>158</v>
      </c>
      <c r="I11" t="s">
        <v>159</v>
      </c>
      <c r="J11" t="s">
        <v>160</v>
      </c>
      <c r="K11" t="s">
        <v>161</v>
      </c>
      <c r="L11" t="s">
        <v>39</v>
      </c>
    </row>
    <row r="12" spans="1:12" x14ac:dyDescent="0.25">
      <c r="A12" s="3" t="s">
        <v>148</v>
      </c>
      <c r="B12" s="4">
        <v>3999.9951000000001</v>
      </c>
      <c r="C12" s="4"/>
      <c r="D12" s="4"/>
      <c r="E12" s="4">
        <v>609840</v>
      </c>
      <c r="F12" s="4"/>
      <c r="G12" s="4"/>
      <c r="H12" s="4"/>
      <c r="I12" s="4">
        <v>52499.999799999998</v>
      </c>
      <c r="J12" s="4">
        <v>700.00240000000008</v>
      </c>
      <c r="K12" s="4">
        <v>1543.66</v>
      </c>
      <c r="L12" s="4">
        <v>668583.65729999996</v>
      </c>
    </row>
    <row r="13" spans="1:12" x14ac:dyDescent="0.25">
      <c r="A13" s="3" t="s">
        <v>146</v>
      </c>
      <c r="B13" s="4"/>
      <c r="C13" s="4">
        <v>5000.0014000000001</v>
      </c>
      <c r="D13" s="4">
        <v>307.62970000000001</v>
      </c>
      <c r="E13" s="4"/>
      <c r="F13" s="4">
        <v>1270.5</v>
      </c>
      <c r="G13" s="4">
        <v>1173.4570999999999</v>
      </c>
      <c r="H13" s="4">
        <v>56352.504000000001</v>
      </c>
      <c r="I13" s="4">
        <v>2000.0026</v>
      </c>
      <c r="J13" s="4">
        <v>6649.9978000000001</v>
      </c>
      <c r="K13" s="4">
        <v>1128.722</v>
      </c>
      <c r="L13" s="4">
        <v>73882.814599999998</v>
      </c>
    </row>
    <row r="14" spans="1:12" x14ac:dyDescent="0.25">
      <c r="A14" s="3" t="s">
        <v>39</v>
      </c>
      <c r="B14" s="4">
        <v>3999.9951000000001</v>
      </c>
      <c r="C14" s="4">
        <v>5000.0014000000001</v>
      </c>
      <c r="D14" s="4">
        <v>307.62970000000001</v>
      </c>
      <c r="E14" s="4">
        <v>609840</v>
      </c>
      <c r="F14" s="4">
        <v>1270.5</v>
      </c>
      <c r="G14" s="4">
        <v>1173.4570999999999</v>
      </c>
      <c r="H14" s="4">
        <v>56352.504000000001</v>
      </c>
      <c r="I14" s="4">
        <v>54500.002399999998</v>
      </c>
      <c r="J14" s="4">
        <v>7350.0002000000004</v>
      </c>
      <c r="K14" s="4">
        <v>2672.3820000000001</v>
      </c>
      <c r="L14" s="4">
        <v>742466.4719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Detalle</vt:lpstr>
      <vt:lpstr>Marca</vt:lpstr>
      <vt:lpstr>Rubro</vt:lpstr>
      <vt:lpstr>Vendedor</vt:lpstr>
      <vt:lpstr>Proveedor</vt:lpstr>
      <vt:lpstr>PeriodoMarca</vt:lpstr>
      <vt:lpstr>Detalle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</dc:creator>
  <cp:lastModifiedBy>Augusto</cp:lastModifiedBy>
  <dcterms:created xsi:type="dcterms:W3CDTF">2014-12-24T15:18:11Z</dcterms:created>
  <dcterms:modified xsi:type="dcterms:W3CDTF">2023-01-20T13:27:59Z</dcterms:modified>
</cp:coreProperties>
</file>