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sm\win64\30_Geom\00_Fractal\ogl\sdi\Magen\b0001\"/>
    </mc:Choice>
  </mc:AlternateContent>
  <xr:revisionPtr revIDLastSave="0" documentId="13_ncr:1_{49E1D0BD-DD6C-4D89-A0F0-DF28074B637E}" xr6:coauthVersionLast="47" xr6:coauthVersionMax="47" xr10:uidLastSave="{00000000-0000-0000-0000-000000000000}"/>
  <bookViews>
    <workbookView xWindow="-120" yWindow="-120" windowWidth="29040" windowHeight="15720" xr2:uid="{16CC834A-B3F6-423B-8B42-30FDF3DA926E}"/>
  </bookViews>
  <sheets>
    <sheet name="Лист1" sheetId="1" r:id="rId1"/>
  </sheets>
  <definedNames>
    <definedName name="dist0">Лист1!$F$10</definedName>
    <definedName name="dist1">Лист1!$Q$4</definedName>
    <definedName name="dist2">Лист1!$Q$6</definedName>
    <definedName name="ratio">Лист1!$Q$8</definedName>
    <definedName name="x.0">Лист1!$S$4</definedName>
    <definedName name="x.1">Лист1!$B$4</definedName>
    <definedName name="x.2">Лист1!$C$4</definedName>
    <definedName name="x.3">Лист1!$D$4</definedName>
    <definedName name="x.4">Лист1!$H$4</definedName>
    <definedName name="x.5">Лист1!$I$4</definedName>
    <definedName name="x.N">Лист1!$F$4</definedName>
    <definedName name="x.V">Лист1!$K$4</definedName>
    <definedName name="x.W1">Лист1!$M$4</definedName>
    <definedName name="x.W2">Лист1!$O$4</definedName>
    <definedName name="y.0">Лист1!$S$6</definedName>
    <definedName name="y.1">Лист1!$B$6</definedName>
    <definedName name="y.2">Лист1!$C$6</definedName>
    <definedName name="y.3">Лист1!$D$6</definedName>
    <definedName name="y.4">Лист1!$H$6</definedName>
    <definedName name="y.5">Лист1!$I$6</definedName>
    <definedName name="y.N">Лист1!$F$6</definedName>
    <definedName name="y.V">Лист1!$K$6</definedName>
    <definedName name="y.W1">Лист1!$M$6</definedName>
    <definedName name="y.W2">Лист1!$O$6</definedName>
    <definedName name="z.0">Лист1!$S$8</definedName>
    <definedName name="z.1">Лист1!$B$8</definedName>
    <definedName name="z.2">Лист1!$C$8</definedName>
    <definedName name="z.3">Лист1!$D$8</definedName>
    <definedName name="z.4">Лист1!$H$8</definedName>
    <definedName name="z.5">Лист1!$I$8</definedName>
    <definedName name="z.N">Лист1!$F$8</definedName>
    <definedName name="z.V">Лист1!$K$8</definedName>
    <definedName name="z.W1">Лист1!$M$8</definedName>
    <definedName name="z.W2">Лист1!$O$8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M8" i="1"/>
  <c r="M6" i="1"/>
  <c r="M4" i="1"/>
  <c r="K8" i="1"/>
  <c r="K6" i="1"/>
  <c r="K4" i="1"/>
  <c r="F8" i="1"/>
  <c r="F6" i="1"/>
  <c r="F4" i="1"/>
  <c r="Q4" i="1" l="1"/>
  <c r="Q6" i="1"/>
  <c r="Q8" i="1" s="1"/>
  <c r="O6" i="1" s="1"/>
  <c r="S6" i="1" s="1"/>
  <c r="O8" i="1" l="1"/>
  <c r="S8" i="1" s="1"/>
  <c r="O4" i="1"/>
  <c r="S4" i="1" s="1"/>
</calcChain>
</file>

<file path=xl/sharedStrings.xml><?xml version="1.0" encoding="utf-8"?>
<sst xmlns="http://schemas.openxmlformats.org/spreadsheetml/2006/main" count="34" uniqueCount="31">
  <si>
    <t>x1</t>
  </si>
  <si>
    <t>x2</t>
  </si>
  <si>
    <t>x3</t>
  </si>
  <si>
    <t>x4</t>
  </si>
  <si>
    <t>x5</t>
  </si>
  <si>
    <t>A</t>
  </si>
  <si>
    <t>B</t>
  </si>
  <si>
    <t>C</t>
  </si>
  <si>
    <t>xV</t>
  </si>
  <si>
    <t>yV</t>
  </si>
  <si>
    <t>zV</t>
  </si>
  <si>
    <t>xW</t>
  </si>
  <si>
    <t>yW</t>
  </si>
  <si>
    <t>zW</t>
  </si>
  <si>
    <t>dist1</t>
  </si>
  <si>
    <t>dist2</t>
  </si>
  <si>
    <t>ratio</t>
  </si>
  <si>
    <t>x0</t>
  </si>
  <si>
    <t>y0</t>
  </si>
  <si>
    <t>z0</t>
  </si>
  <si>
    <t>y1</t>
  </si>
  <si>
    <t>z1</t>
  </si>
  <si>
    <t>y2</t>
  </si>
  <si>
    <t>y3</t>
  </si>
  <si>
    <t>z2</t>
  </si>
  <si>
    <t>z3</t>
  </si>
  <si>
    <t>y4</t>
  </si>
  <si>
    <t>z4</t>
  </si>
  <si>
    <t>y5</t>
  </si>
  <si>
    <t>z5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</si>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</sst>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C8AA-43C2-4A49-877E-CD2EF498F39B}">
  <dimension ref="B3:S10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4.5703125" style="1" customWidth="1"/>
    <col min="2" max="4" width="4.7109375" style="1" bestFit="1" customWidth="1"/>
    <col min="5" max="5" width="4.5703125" style="1" customWidth="1"/>
    <col min="6" max="6" width="5" style="1" bestFit="1" customWidth="1"/>
    <col min="7" max="7" width="4.5703125" style="1" customWidth="1"/>
    <col min="8" max="8" width="9.140625" style="1"/>
    <col min="9" max="9" width="9.7109375" style="1" bestFit="1" customWidth="1"/>
    <col min="10" max="10" width="4.5703125" style="1" customWidth="1"/>
    <col min="11" max="11" width="9.140625" style="1"/>
    <col min="12" max="12" width="4.5703125" style="1" customWidth="1"/>
    <col min="13" max="13" width="9.140625" style="1" customWidth="1"/>
    <col min="14" max="14" width="4.5703125" style="1" customWidth="1"/>
    <col min="15" max="15" width="9.140625" style="1"/>
    <col min="16" max="16" width="4.5703125" style="1" customWidth="1"/>
    <col min="17" max="17" width="9.140625" style="1"/>
    <col min="18" max="18" width="4.5703125" style="1" customWidth="1"/>
    <col min="19" max="16384" width="9.140625" style="1"/>
  </cols>
  <sheetData>
    <row r="3" spans="2:19" x14ac:dyDescent="0.25">
      <c r="B3" s="1" t="s">
        <v>0</v>
      </c>
      <c r="C3" s="1" t="s">
        <v>1</v>
      </c>
      <c r="D3" s="1" t="s">
        <v>2</v>
      </c>
      <c r="F3" s="1" t="s">
        <v>5</v>
      </c>
      <c r="H3" s="1" t="s">
        <v>3</v>
      </c>
      <c r="I3" s="1" t="s">
        <v>4</v>
      </c>
      <c r="K3" s="1" t="s">
        <v>8</v>
      </c>
      <c r="M3" s="1" t="s">
        <v>11</v>
      </c>
      <c r="O3" s="1" t="s">
        <v>11</v>
      </c>
      <c r="Q3" s="1" t="s">
        <v>14</v>
      </c>
      <c r="S3" s="1" t="s">
        <v>17</v>
      </c>
    </row>
    <row r="4" spans="2:19" x14ac:dyDescent="0.25">
      <c r="B4" s="1">
        <v>0.5</v>
      </c>
      <c r="C4" s="1">
        <v>-0.5</v>
      </c>
      <c r="D4" s="2">
        <v>0</v>
      </c>
      <c r="F4" s="1">
        <f xml:space="preserve"> y.1*(z.2 - z.3) + y.2*(z.3 - z.1) + y.3*(z.1 - z.2)</f>
        <v>0.75</v>
      </c>
      <c r="H4" s="1">
        <v>0.5</v>
      </c>
      <c r="I4" s="1">
        <v>0.66666700000000001</v>
      </c>
      <c r="K4" s="1">
        <f>x.1-x.4</f>
        <v>0</v>
      </c>
      <c r="M4" s="1">
        <f>x.5-x.4</f>
        <v>0.16666700000000001</v>
      </c>
      <c r="O4" s="1">
        <f>x.W1*ratio</f>
        <v>0.21428626530643735</v>
      </c>
      <c r="Q4" s="1">
        <f xml:space="preserve"> x.N*x.V + y.N*y.V + z.N*z.V</f>
        <v>-1.125</v>
      </c>
      <c r="S4" s="1">
        <f>x.4+x.W2</f>
        <v>0.71428626530643735</v>
      </c>
    </row>
    <row r="5" spans="2:19" x14ac:dyDescent="0.25">
      <c r="B5" s="1" t="s">
        <v>20</v>
      </c>
      <c r="C5" s="1" t="s">
        <v>22</v>
      </c>
      <c r="D5" s="1" t="s">
        <v>23</v>
      </c>
      <c r="F5" s="1" t="s">
        <v>6</v>
      </c>
      <c r="H5" s="1" t="s">
        <v>26</v>
      </c>
      <c r="I5" s="1" t="s">
        <v>28</v>
      </c>
      <c r="K5" s="1" t="s">
        <v>9</v>
      </c>
      <c r="M5" s="1" t="s">
        <v>12</v>
      </c>
      <c r="O5" s="1" t="s">
        <v>12</v>
      </c>
      <c r="Q5" s="1" t="s">
        <v>15</v>
      </c>
      <c r="S5" s="1" t="s">
        <v>18</v>
      </c>
    </row>
    <row r="6" spans="2:19" x14ac:dyDescent="0.25">
      <c r="B6" s="2">
        <v>0</v>
      </c>
      <c r="C6" s="1">
        <v>0.5</v>
      </c>
      <c r="D6" s="1">
        <v>-0.5</v>
      </c>
      <c r="F6" s="1">
        <f>z.1*(x.2 - x.3) + z.2*(x.3 - x.1) + z.3*(x.1 - x.2)</f>
        <v>0.75</v>
      </c>
      <c r="H6" s="1">
        <v>0.5</v>
      </c>
      <c r="I6" s="1">
        <v>0</v>
      </c>
      <c r="K6" s="1">
        <f>y.1-y.4</f>
        <v>-0.5</v>
      </c>
      <c r="M6" s="1">
        <f>y.5-y.4</f>
        <v>-0.5</v>
      </c>
      <c r="O6" s="1">
        <f>y.W1*ratio</f>
        <v>-0.6428575102042916</v>
      </c>
      <c r="Q6" s="1">
        <f xml:space="preserve"> x.N*x.W1 + y.N*y.W1 + z.N*z.W1</f>
        <v>-0.87499949999999993</v>
      </c>
      <c r="S6" s="1">
        <f>y.4+y.W2</f>
        <v>-0.1428575102042916</v>
      </c>
    </row>
    <row r="7" spans="2:19" x14ac:dyDescent="0.25">
      <c r="B7" s="1" t="s">
        <v>21</v>
      </c>
      <c r="C7" s="1" t="s">
        <v>24</v>
      </c>
      <c r="D7" s="1" t="s">
        <v>25</v>
      </c>
      <c r="F7" s="1" t="s">
        <v>7</v>
      </c>
      <c r="H7" s="1" t="s">
        <v>27</v>
      </c>
      <c r="I7" s="1" t="s">
        <v>29</v>
      </c>
      <c r="K7" s="1" t="s">
        <v>10</v>
      </c>
      <c r="M7" s="1" t="s">
        <v>13</v>
      </c>
      <c r="O7" s="1" t="s">
        <v>13</v>
      </c>
      <c r="Q7" s="1" t="s">
        <v>16</v>
      </c>
      <c r="S7" s="1" t="s">
        <v>19</v>
      </c>
    </row>
    <row r="8" spans="2:19" x14ac:dyDescent="0.25">
      <c r="B8" s="1">
        <v>-0.5</v>
      </c>
      <c r="C8" s="2">
        <v>0</v>
      </c>
      <c r="D8" s="1">
        <v>0.5</v>
      </c>
      <c r="F8" s="1">
        <f xml:space="preserve"> x.1*(y.2 - y.3) + x.2*(y.3 - y.1) + x.3*(y.1 - y.2)</f>
        <v>0.75</v>
      </c>
      <c r="H8" s="1">
        <v>0.5</v>
      </c>
      <c r="I8" s="1">
        <v>-0.33333299999999999</v>
      </c>
      <c r="K8" s="1">
        <f>z.1-z.4</f>
        <v>-1</v>
      </c>
      <c r="M8" s="1">
        <f>z.5-z.4</f>
        <v>-0.83333299999999999</v>
      </c>
      <c r="O8" s="1">
        <f>z.W1*ratio</f>
        <v>-1.071428755102146</v>
      </c>
      <c r="Q8" s="1">
        <f xml:space="preserve"> dist1/dist2</f>
        <v>1.2857150204085832</v>
      </c>
      <c r="S8" s="1">
        <f>z.4+z.W2</f>
        <v>-0.57142875510214597</v>
      </c>
    </row>
    <row r="9" spans="2:19" x14ac:dyDescent="0.25">
      <c r="F9" s="1" t="s">
        <v>30</v>
      </c>
    </row>
    <row r="10" spans="2:19" x14ac:dyDescent="0.25">
      <c r="F10" s="1">
        <f>x.1*(y.3*z.2 - y.2*z.3) + x.2*(y.1*z.3 - y.3*z.1) + x.3*(y.2*z.1 - y.1*z.2)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34</vt:i4>
      </vt:variant>
    </vt:vector>
  </HeadingPairs>
  <TitlesOfParts>
    <vt:vector size="35" baseType="lpstr">
      <vt:lpstr>Лист1</vt:lpstr>
      <vt:lpstr>dist0</vt:lpstr>
      <vt:lpstr>dist1</vt:lpstr>
      <vt:lpstr>dist2</vt:lpstr>
      <vt:lpstr>ratio</vt:lpstr>
      <vt:lpstr>x.0</vt:lpstr>
      <vt:lpstr>x.1</vt:lpstr>
      <vt:lpstr>x.2</vt:lpstr>
      <vt:lpstr>x.3</vt:lpstr>
      <vt:lpstr>x.4</vt:lpstr>
      <vt:lpstr>x.5</vt:lpstr>
      <vt:lpstr>x.N</vt:lpstr>
      <vt:lpstr>x.V</vt:lpstr>
      <vt:lpstr>x.W1</vt:lpstr>
      <vt:lpstr>x.W2</vt:lpstr>
      <vt:lpstr>y.0</vt:lpstr>
      <vt:lpstr>y.1</vt:lpstr>
      <vt:lpstr>y.2</vt:lpstr>
      <vt:lpstr>y.3</vt:lpstr>
      <vt:lpstr>y.4</vt:lpstr>
      <vt:lpstr>y.5</vt:lpstr>
      <vt:lpstr>y.N</vt:lpstr>
      <vt:lpstr>y.V</vt:lpstr>
      <vt:lpstr>y.W1</vt:lpstr>
      <vt:lpstr>y.W2</vt:lpstr>
      <vt:lpstr>z.0</vt:lpstr>
      <vt:lpstr>z.1</vt:lpstr>
      <vt:lpstr>z.2</vt:lpstr>
      <vt:lpstr>z.3</vt:lpstr>
      <vt:lpstr>z.4</vt:lpstr>
      <vt:lpstr>z.5</vt:lpstr>
      <vt:lpstr>z.N</vt:lpstr>
      <vt:lpstr>z.V</vt:lpstr>
      <vt:lpstr>z.W1</vt:lpstr>
      <vt:lpstr>z.W2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Сингелейцев</dc:creator>
  <cp:lastModifiedBy>Михаил Сингелейцев</cp:lastModifiedBy>
  <dcterms:created xsi:type="dcterms:W3CDTF">2023-04-13T08:35:36Z</dcterms:created>
  <dcterms:modified xsi:type="dcterms:W3CDTF">2023-04-13T14:21:06Z</dcterms:modified>
</cp:coreProperties>
</file>