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dev\asm\win64\30_RBMK\02_BIM\"/>
    </mc:Choice>
  </mc:AlternateContent>
  <xr:revisionPtr revIDLastSave="0" documentId="8_{BA8F2BC0-B7DC-4EC2-A1DB-C11409398F7B}" xr6:coauthVersionLast="47" xr6:coauthVersionMax="47" xr10:uidLastSave="{00000000-0000-0000-0000-000000000000}"/>
  <bookViews>
    <workbookView xWindow="2760" yWindow="2805" windowWidth="20925" windowHeight="12270" xr2:uid="{B088B8D6-85D2-466A-8BEE-E2F0BFDB252A}"/>
  </bookViews>
  <sheets>
    <sheet name="YZ-XY-XZ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2" l="1"/>
  <c r="K30" i="2"/>
  <c r="D30" i="2"/>
  <c r="R29" i="2"/>
  <c r="K29" i="2"/>
  <c r="D29" i="2"/>
  <c r="R28" i="2"/>
  <c r="K28" i="2"/>
  <c r="D28" i="2"/>
  <c r="R26" i="2"/>
  <c r="K26" i="2"/>
  <c r="D26" i="2"/>
  <c r="R25" i="2"/>
  <c r="K25" i="2"/>
  <c r="D25" i="2"/>
  <c r="R24" i="2"/>
  <c r="K24" i="2"/>
  <c r="D24" i="2"/>
  <c r="R22" i="2"/>
  <c r="K22" i="2"/>
  <c r="D22" i="2"/>
  <c r="R21" i="2"/>
  <c r="K21" i="2"/>
  <c r="D21" i="2"/>
  <c r="R20" i="2"/>
  <c r="K20" i="2"/>
  <c r="D20" i="2"/>
  <c r="Q17" i="2"/>
  <c r="J17" i="2"/>
  <c r="C17" i="2"/>
  <c r="Q16" i="2"/>
  <c r="J16" i="2"/>
  <c r="C16" i="2"/>
  <c r="Q15" i="2"/>
  <c r="J15" i="2"/>
  <c r="Q13" i="2"/>
  <c r="J13" i="2"/>
  <c r="C13" i="2"/>
  <c r="Q12" i="2"/>
  <c r="J12" i="2"/>
  <c r="C12" i="2"/>
  <c r="Q11" i="2"/>
  <c r="J11" i="2"/>
  <c r="Q9" i="2"/>
  <c r="Q8" i="2"/>
  <c r="J8" i="2"/>
  <c r="Q7" i="2"/>
  <c r="J7" i="2"/>
  <c r="U5" i="2"/>
  <c r="T5" i="2"/>
  <c r="S5" i="2"/>
  <c r="R5" i="2"/>
  <c r="U4" i="2"/>
  <c r="T4" i="2"/>
  <c r="S4" i="2"/>
  <c r="R4" i="2"/>
  <c r="N4" i="2"/>
  <c r="M4" i="2"/>
  <c r="L4" i="2"/>
  <c r="K4" i="2"/>
  <c r="U3" i="2"/>
  <c r="T3" i="2"/>
  <c r="S3" i="2"/>
  <c r="R3" i="2"/>
  <c r="N3" i="2"/>
  <c r="M3" i="2"/>
  <c r="L3" i="2"/>
  <c r="K3" i="2"/>
  <c r="G3" i="2"/>
  <c r="F3" i="2"/>
  <c r="E3" i="2"/>
  <c r="D3" i="2"/>
</calcChain>
</file>

<file path=xl/sharedStrings.xml><?xml version="1.0" encoding="utf-8"?>
<sst xmlns="http://schemas.openxmlformats.org/spreadsheetml/2006/main" count="102" uniqueCount="35">
  <si>
    <t>deg</t>
  </si>
  <si>
    <t>rad</t>
  </si>
  <si>
    <t>dxX</t>
  </si>
  <si>
    <t>dyX</t>
  </si>
  <si>
    <t>dzX</t>
  </si>
  <si>
    <t>dxY</t>
  </si>
  <si>
    <t>dyY</t>
  </si>
  <si>
    <t>dzY</t>
  </si>
  <si>
    <t>dxZ</t>
  </si>
  <si>
    <t>dyZ</t>
  </si>
  <si>
    <t>dzZ</t>
  </si>
  <si>
    <t>aYZ</t>
  </si>
  <si>
    <t>cos(aXY)</t>
  </si>
  <si>
    <t>cos(aYZ)</t>
  </si>
  <si>
    <t>sin(aXY)</t>
  </si>
  <si>
    <t>sin(-aYZ)</t>
  </si>
  <si>
    <t>sin(a)</t>
  </si>
  <si>
    <t>sin(-a)</t>
  </si>
  <si>
    <t>cos(a)</t>
  </si>
  <si>
    <t>aXZ</t>
  </si>
  <si>
    <t>cos(aXY)*sin(aXZ)</t>
  </si>
  <si>
    <t>aXY</t>
  </si>
  <si>
    <t>sin(aYZ)</t>
  </si>
  <si>
    <t>cos(aYZ)*cos(aXY)</t>
  </si>
  <si>
    <t>sin(aYZ)*sin(aXY)</t>
  </si>
  <si>
    <t>sin(-aYZ)*cos(aXY)</t>
  </si>
  <si>
    <t>cos(aXY)*cos(aXZ)</t>
  </si>
  <si>
    <t>cos(aYZ)*sin(-aXY)</t>
  </si>
  <si>
    <t>dxY=dxY0*cos(aXZ)-dzY0*sin(aXZ)</t>
  </si>
  <si>
    <t>dzY=dxY0*sin(aXZ)+dzY0*cos(aXZ)</t>
  </si>
  <si>
    <t>dxZ=dxZ0*cos(aXZ)-dzZ0*sin(aXZ)</t>
  </si>
  <si>
    <t>dzZ=dxZ0*sin(aXZ)+dzZ0*cos(aXZ)</t>
  </si>
  <si>
    <t>Pitch</t>
  </si>
  <si>
    <t>Yaw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</si>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</sst>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_-;\-* #,##0.00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5" fontId="3" fillId="3" borderId="0" xfId="1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165" fontId="3" fillId="0" borderId="0" xfId="1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164" fontId="4" fillId="0" borderId="0" xfId="0" applyNumberFormat="1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61EC-D205-4EC6-BB5C-8A4B3D5D28D5}">
  <sheetPr codeName="Лист1"/>
  <dimension ref="A2:X30"/>
  <sheetViews>
    <sheetView tabSelected="1" topLeftCell="D1" workbookViewId="0">
      <selection activeCell="D1" sqref="D1"/>
    </sheetView>
  </sheetViews>
  <sheetFormatPr defaultRowHeight="15" x14ac:dyDescent="0.25"/>
  <cols>
    <col min="14" max="14" width="10.28515625" bestFit="1" customWidth="1"/>
    <col min="19" max="19" width="10.28515625" bestFit="1" customWidth="1"/>
    <col min="23" max="23" width="10.28515625" bestFit="1" customWidth="1"/>
  </cols>
  <sheetData>
    <row r="2" spans="1:21" x14ac:dyDescent="0.25">
      <c r="B2" s="1"/>
      <c r="C2" s="1" t="s">
        <v>0</v>
      </c>
      <c r="D2" s="1" t="s">
        <v>1</v>
      </c>
      <c r="E2" s="1" t="s">
        <v>18</v>
      </c>
      <c r="F2" s="1" t="s">
        <v>16</v>
      </c>
      <c r="G2" s="1" t="s">
        <v>17</v>
      </c>
      <c r="I2" s="1"/>
      <c r="J2" s="1" t="s">
        <v>0</v>
      </c>
      <c r="K2" s="1" t="s">
        <v>1</v>
      </c>
      <c r="L2" s="1" t="s">
        <v>18</v>
      </c>
      <c r="M2" s="1" t="s">
        <v>16</v>
      </c>
      <c r="N2" s="1" t="s">
        <v>17</v>
      </c>
      <c r="P2" s="1"/>
      <c r="Q2" s="1" t="s">
        <v>0</v>
      </c>
      <c r="R2" s="1" t="s">
        <v>1</v>
      </c>
      <c r="S2" s="1" t="s">
        <v>18</v>
      </c>
      <c r="T2" s="1" t="s">
        <v>16</v>
      </c>
      <c r="U2" s="1" t="s">
        <v>17</v>
      </c>
    </row>
    <row r="3" spans="1:21" x14ac:dyDescent="0.25">
      <c r="A3" t="s">
        <v>32</v>
      </c>
      <c r="B3" s="1" t="s">
        <v>11</v>
      </c>
      <c r="C3" s="1">
        <v>300</v>
      </c>
      <c r="D3" s="2">
        <f>RADIANS(C3)</f>
        <v>5.2359877559829888</v>
      </c>
      <c r="E3" s="18">
        <f>COS(D3)</f>
        <v>0.50000000000000011</v>
      </c>
      <c r="F3" s="18">
        <f>SIN(D3)</f>
        <v>-0.8660254037844386</v>
      </c>
      <c r="G3" s="18">
        <f>SIN(-D3)</f>
        <v>0.8660254037844386</v>
      </c>
      <c r="I3" s="28" t="s">
        <v>11</v>
      </c>
      <c r="J3" s="28">
        <v>300</v>
      </c>
      <c r="K3" s="18">
        <f>RADIANS(J3)</f>
        <v>5.2359877559829888</v>
      </c>
      <c r="L3" s="18">
        <f>COS(K3)</f>
        <v>0.50000000000000011</v>
      </c>
      <c r="M3" s="18">
        <f>SIN(K3)</f>
        <v>-0.8660254037844386</v>
      </c>
      <c r="N3" s="18">
        <f>SIN(-K3)</f>
        <v>0.8660254037844386</v>
      </c>
      <c r="P3" s="1" t="s">
        <v>11</v>
      </c>
      <c r="Q3" s="1">
        <v>300</v>
      </c>
      <c r="R3" s="18">
        <f>RADIANS(Q3)</f>
        <v>5.2359877559829888</v>
      </c>
      <c r="S3" s="18">
        <f>COS(R3)</f>
        <v>0.50000000000000011</v>
      </c>
      <c r="T3" s="18">
        <f>SIN(R3)</f>
        <v>-0.8660254037844386</v>
      </c>
      <c r="U3" s="18">
        <f>SIN(-R3)</f>
        <v>0.8660254037844386</v>
      </c>
    </row>
    <row r="4" spans="1:21" x14ac:dyDescent="0.25">
      <c r="A4" t="s">
        <v>33</v>
      </c>
      <c r="B4" s="1"/>
      <c r="C4" s="1"/>
      <c r="D4" s="2"/>
      <c r="E4" s="18"/>
      <c r="F4" s="18"/>
      <c r="G4" s="17"/>
      <c r="I4" s="28" t="s">
        <v>21</v>
      </c>
      <c r="J4" s="28">
        <v>20</v>
      </c>
      <c r="K4" s="18">
        <f>RADIANS(J4)</f>
        <v>0.3490658503988659</v>
      </c>
      <c r="L4" s="25">
        <f>COS(K4)</f>
        <v>0.93969262078590843</v>
      </c>
      <c r="M4" s="25">
        <f>SIN(K4)</f>
        <v>0.34202014332566871</v>
      </c>
      <c r="N4" s="18">
        <f>SIN(-K4)</f>
        <v>-0.34202014332566871</v>
      </c>
      <c r="P4" s="1" t="s">
        <v>21</v>
      </c>
      <c r="Q4" s="1">
        <v>20</v>
      </c>
      <c r="R4" s="18">
        <f>RADIANS(Q4)</f>
        <v>0.3490658503988659</v>
      </c>
      <c r="S4" s="18">
        <f>COS(R4)</f>
        <v>0.93969262078590843</v>
      </c>
      <c r="T4" s="18">
        <f>SIN(R4)</f>
        <v>0.34202014332566871</v>
      </c>
      <c r="U4" s="18">
        <f>SIN(-R4)</f>
        <v>-0.34202014332566871</v>
      </c>
    </row>
    <row r="5" spans="1:21" x14ac:dyDescent="0.25">
      <c r="A5" t="s">
        <v>34</v>
      </c>
      <c r="B5" s="1"/>
      <c r="C5" s="1"/>
      <c r="D5" s="2"/>
      <c r="E5" s="2"/>
      <c r="F5" s="2"/>
      <c r="G5" s="8"/>
      <c r="I5" s="1"/>
      <c r="J5" s="1"/>
      <c r="K5" s="2"/>
      <c r="L5" s="2"/>
      <c r="M5" s="2"/>
      <c r="N5" s="8"/>
      <c r="P5" s="1" t="s">
        <v>19</v>
      </c>
      <c r="Q5" s="1">
        <v>-10</v>
      </c>
      <c r="R5" s="18">
        <f>RADIANS(Q5)</f>
        <v>-0.17453292519943295</v>
      </c>
      <c r="S5" s="18">
        <f>COS(R5)</f>
        <v>0.98480775301220802</v>
      </c>
      <c r="T5" s="18">
        <f>SIN(R5)</f>
        <v>-0.17364817766693033</v>
      </c>
      <c r="U5" s="18">
        <f>SIN(-R5)</f>
        <v>0.17364817766693033</v>
      </c>
    </row>
    <row r="7" spans="1:21" x14ac:dyDescent="0.25">
      <c r="B7" s="3" t="s">
        <v>2</v>
      </c>
      <c r="C7" s="10">
        <v>0</v>
      </c>
      <c r="D7" s="6">
        <v>0</v>
      </c>
      <c r="G7" s="2"/>
      <c r="I7" s="39" t="s">
        <v>2</v>
      </c>
      <c r="J7" s="40">
        <f>L4</f>
        <v>0.93969262078590843</v>
      </c>
      <c r="K7" s="41" t="s">
        <v>12</v>
      </c>
      <c r="N7" s="2"/>
      <c r="O7" s="2"/>
      <c r="P7" s="39" t="s">
        <v>2</v>
      </c>
      <c r="Q7" s="40">
        <f>S4*S5</f>
        <v>0.92541657839832336</v>
      </c>
      <c r="R7" s="41" t="s">
        <v>26</v>
      </c>
      <c r="S7" s="45"/>
    </row>
    <row r="8" spans="1:21" x14ac:dyDescent="0.25">
      <c r="B8" s="3" t="s">
        <v>3</v>
      </c>
      <c r="C8" s="10">
        <v>0</v>
      </c>
      <c r="D8" s="6">
        <v>0</v>
      </c>
      <c r="G8" s="2"/>
      <c r="I8" s="31" t="s">
        <v>3</v>
      </c>
      <c r="J8" s="36">
        <f>M4</f>
        <v>0.34202014332566871</v>
      </c>
      <c r="K8" s="32" t="s">
        <v>14</v>
      </c>
      <c r="L8" s="24"/>
      <c r="M8" s="24"/>
      <c r="N8" s="25"/>
      <c r="O8" s="25"/>
      <c r="P8" s="31" t="s">
        <v>3</v>
      </c>
      <c r="Q8" s="36">
        <f>T4</f>
        <v>0.34202014332566871</v>
      </c>
      <c r="R8" s="32" t="s">
        <v>14</v>
      </c>
      <c r="S8" s="24"/>
    </row>
    <row r="9" spans="1:21" x14ac:dyDescent="0.25">
      <c r="B9" s="14" t="s">
        <v>4</v>
      </c>
      <c r="C9" s="30">
        <v>0</v>
      </c>
      <c r="D9" s="21">
        <v>0</v>
      </c>
      <c r="E9" s="13"/>
      <c r="F9" s="13"/>
      <c r="G9" s="19"/>
      <c r="H9" s="13"/>
      <c r="I9" s="14" t="s">
        <v>4</v>
      </c>
      <c r="J9" s="30">
        <v>0</v>
      </c>
      <c r="K9" s="12">
        <v>0</v>
      </c>
      <c r="N9" s="2"/>
      <c r="O9" s="2"/>
      <c r="P9" s="39" t="s">
        <v>4</v>
      </c>
      <c r="Q9" s="40">
        <f>S4*T5</f>
        <v>-0.16317591116653482</v>
      </c>
      <c r="R9" s="41" t="s">
        <v>20</v>
      </c>
      <c r="S9" s="45"/>
    </row>
    <row r="10" spans="1:21" x14ac:dyDescent="0.25">
      <c r="C10" s="2"/>
      <c r="D10" s="6"/>
      <c r="G10" s="2"/>
      <c r="J10" s="1"/>
      <c r="K10" s="20"/>
      <c r="N10" s="2"/>
      <c r="O10" s="2"/>
      <c r="Q10" s="1"/>
      <c r="R10" s="20"/>
    </row>
    <row r="11" spans="1:21" x14ac:dyDescent="0.25">
      <c r="B11" s="5" t="s">
        <v>5</v>
      </c>
      <c r="C11" s="27">
        <v>0</v>
      </c>
      <c r="D11" s="6">
        <v>0</v>
      </c>
      <c r="G11" s="2"/>
      <c r="I11" s="42" t="s">
        <v>5</v>
      </c>
      <c r="J11" s="43">
        <f>L3*N4</f>
        <v>-0.17101007166283438</v>
      </c>
      <c r="K11" s="44" t="s">
        <v>27</v>
      </c>
      <c r="L11" s="45"/>
      <c r="N11" s="2"/>
      <c r="O11" s="2"/>
      <c r="P11" s="42" t="s">
        <v>5</v>
      </c>
      <c r="Q11" s="43">
        <f>J11*S5-J13*T5</f>
        <v>-0.31879577759716787</v>
      </c>
      <c r="R11" s="41" t="s">
        <v>28</v>
      </c>
      <c r="S11" s="45"/>
      <c r="T11" s="45"/>
      <c r="U11" s="45"/>
    </row>
    <row r="12" spans="1:21" x14ac:dyDescent="0.25">
      <c r="B12" s="5" t="s">
        <v>6</v>
      </c>
      <c r="C12" s="27">
        <f>E3</f>
        <v>0.50000000000000011</v>
      </c>
      <c r="D12" s="6" t="s">
        <v>13</v>
      </c>
      <c r="G12" s="2"/>
      <c r="I12" s="33" t="s">
        <v>6</v>
      </c>
      <c r="J12" s="37">
        <f>L3*L4</f>
        <v>0.46984631039295432</v>
      </c>
      <c r="K12" s="34" t="s">
        <v>23</v>
      </c>
      <c r="L12" s="24"/>
      <c r="M12" s="24"/>
      <c r="N12" s="25"/>
      <c r="O12" s="25"/>
      <c r="P12" s="33" t="s">
        <v>6</v>
      </c>
      <c r="Q12" s="37">
        <f>S3*S4</f>
        <v>0.46984631039295432</v>
      </c>
      <c r="R12" s="34" t="s">
        <v>23</v>
      </c>
      <c r="S12" s="24"/>
    </row>
    <row r="13" spans="1:21" x14ac:dyDescent="0.25">
      <c r="B13" s="11" t="s">
        <v>7</v>
      </c>
      <c r="C13" s="29">
        <f>F3</f>
        <v>-0.8660254037844386</v>
      </c>
      <c r="D13" s="12" t="s">
        <v>22</v>
      </c>
      <c r="E13" s="13"/>
      <c r="F13" s="13"/>
      <c r="G13" s="13"/>
      <c r="H13" s="13"/>
      <c r="I13" s="11" t="s">
        <v>7</v>
      </c>
      <c r="J13" s="29">
        <f>M3</f>
        <v>-0.8660254037844386</v>
      </c>
      <c r="K13" s="12" t="s">
        <v>22</v>
      </c>
      <c r="N13" s="2"/>
      <c r="O13" s="2"/>
      <c r="P13" s="42" t="s">
        <v>7</v>
      </c>
      <c r="Q13" s="43">
        <f>J11*T5+J13*S5</f>
        <v>-0.82317294464550084</v>
      </c>
      <c r="R13" s="41" t="s">
        <v>29</v>
      </c>
      <c r="S13" s="45"/>
      <c r="T13" s="45"/>
      <c r="U13" s="45"/>
    </row>
    <row r="14" spans="1:21" x14ac:dyDescent="0.25">
      <c r="C14" s="2"/>
      <c r="D14" s="7"/>
      <c r="J14" s="1"/>
      <c r="K14" s="20"/>
      <c r="N14" s="2"/>
      <c r="O14" s="2"/>
      <c r="P14" s="45"/>
      <c r="Q14" s="28"/>
      <c r="R14" s="49"/>
      <c r="S14" s="45"/>
      <c r="T14" s="45"/>
      <c r="U14" s="45"/>
    </row>
    <row r="15" spans="1:21" x14ac:dyDescent="0.25">
      <c r="B15" s="4" t="s">
        <v>8</v>
      </c>
      <c r="C15" s="9"/>
      <c r="D15" s="20">
        <v>0</v>
      </c>
      <c r="I15" s="26" t="s">
        <v>8</v>
      </c>
      <c r="J15" s="35">
        <f>M3*M4</f>
        <v>-0.2961981327260238</v>
      </c>
      <c r="K15" s="23" t="s">
        <v>24</v>
      </c>
      <c r="L15" s="24"/>
      <c r="N15" s="2"/>
      <c r="O15" s="2"/>
      <c r="P15" s="47" t="s">
        <v>8</v>
      </c>
      <c r="Q15" s="48">
        <f>J15*S5-J17*T5</f>
        <v>-0.20487412870286206</v>
      </c>
      <c r="R15" s="41" t="s">
        <v>30</v>
      </c>
      <c r="S15" s="45"/>
      <c r="T15" s="45"/>
      <c r="U15" s="45"/>
    </row>
    <row r="16" spans="1:21" x14ac:dyDescent="0.25">
      <c r="B16" s="4" t="s">
        <v>9</v>
      </c>
      <c r="C16" s="9">
        <f>G3</f>
        <v>0.8660254037844386</v>
      </c>
      <c r="D16" s="6" t="s">
        <v>15</v>
      </c>
      <c r="I16" s="26" t="s">
        <v>9</v>
      </c>
      <c r="J16" s="35">
        <f>N3*L4</f>
        <v>0.81379768134937369</v>
      </c>
      <c r="K16" s="34" t="s">
        <v>25</v>
      </c>
      <c r="L16" s="24"/>
      <c r="M16" s="24"/>
      <c r="N16" s="25"/>
      <c r="O16" s="25"/>
      <c r="P16" s="26" t="s">
        <v>9</v>
      </c>
      <c r="Q16" s="35">
        <f>U3*S4</f>
        <v>0.81379768134937369</v>
      </c>
      <c r="R16" s="34" t="s">
        <v>25</v>
      </c>
      <c r="S16" s="24"/>
    </row>
    <row r="17" spans="2:24" x14ac:dyDescent="0.25">
      <c r="B17" s="15" t="s">
        <v>10</v>
      </c>
      <c r="C17" s="16">
        <f>E3</f>
        <v>0.50000000000000011</v>
      </c>
      <c r="D17" s="12" t="s">
        <v>13</v>
      </c>
      <c r="E17" s="13"/>
      <c r="F17" s="13"/>
      <c r="G17" s="13"/>
      <c r="H17" s="13"/>
      <c r="I17" s="15" t="s">
        <v>10</v>
      </c>
      <c r="J17" s="16">
        <f>L3</f>
        <v>0.50000000000000011</v>
      </c>
      <c r="K17" s="12" t="s">
        <v>13</v>
      </c>
      <c r="N17" s="2"/>
      <c r="O17" s="2"/>
      <c r="P17" s="47" t="s">
        <v>10</v>
      </c>
      <c r="Q17" s="48">
        <f>J15*T5+J17*S5</f>
        <v>0.54383814248232576</v>
      </c>
      <c r="R17" s="41" t="s">
        <v>31</v>
      </c>
      <c r="S17" s="45"/>
      <c r="T17" s="45"/>
      <c r="U17" s="45"/>
    </row>
    <row r="18" spans="2:24" x14ac:dyDescent="0.25">
      <c r="P18" s="45"/>
      <c r="Q18" s="45"/>
      <c r="R18" s="45"/>
      <c r="S18" s="45"/>
      <c r="T18" s="45"/>
      <c r="U18" s="45"/>
    </row>
    <row r="19" spans="2:24" x14ac:dyDescent="0.25">
      <c r="B19" s="1" t="s">
        <v>11</v>
      </c>
      <c r="C19" s="1">
        <v>300</v>
      </c>
      <c r="I19" s="28" t="s">
        <v>21</v>
      </c>
      <c r="J19" s="28">
        <v>20</v>
      </c>
      <c r="P19" s="28" t="s">
        <v>19</v>
      </c>
      <c r="Q19" s="28">
        <v>-10</v>
      </c>
      <c r="R19" s="45"/>
      <c r="S19" s="45"/>
      <c r="T19" s="45"/>
      <c r="U19" s="45"/>
    </row>
    <row r="20" spans="2:24" x14ac:dyDescent="0.25">
      <c r="B20" s="3" t="s">
        <v>2</v>
      </c>
      <c r="C20" s="10">
        <v>0</v>
      </c>
      <c r="D20" s="10">
        <f>C20-C7</f>
        <v>0</v>
      </c>
      <c r="I20" s="39" t="s">
        <v>2</v>
      </c>
      <c r="J20" s="39">
        <v>0.93969999999999998</v>
      </c>
      <c r="K20" s="40">
        <f>J20-J7</f>
        <v>7.3792140915518445E-6</v>
      </c>
      <c r="P20" s="39" t="s">
        <v>2</v>
      </c>
      <c r="Q20" s="39">
        <v>0.9254</v>
      </c>
      <c r="R20" s="40">
        <f>Q20-Q7</f>
        <v>-1.6578398323363608E-5</v>
      </c>
      <c r="S20" s="45"/>
      <c r="T20" s="50"/>
      <c r="U20" s="17"/>
      <c r="V20" s="8"/>
      <c r="W20" s="22"/>
      <c r="X20" s="8"/>
    </row>
    <row r="21" spans="2:24" x14ac:dyDescent="0.25">
      <c r="B21" s="3" t="s">
        <v>3</v>
      </c>
      <c r="C21" s="10">
        <v>0</v>
      </c>
      <c r="D21" s="10">
        <f>C21-C8</f>
        <v>0</v>
      </c>
      <c r="I21" s="31" t="s">
        <v>3</v>
      </c>
      <c r="J21" s="31">
        <v>0.34200000000000003</v>
      </c>
      <c r="K21" s="36">
        <f>J21-J8</f>
        <v>-2.0143325668686707E-5</v>
      </c>
      <c r="L21" s="24"/>
      <c r="M21" s="24"/>
      <c r="N21" s="25"/>
      <c r="O21" s="25"/>
      <c r="P21" s="31" t="s">
        <v>3</v>
      </c>
      <c r="Q21" s="36">
        <v>0.34200000000000003</v>
      </c>
      <c r="R21" s="36">
        <f>Q21-Q8</f>
        <v>-2.0143325668686707E-5</v>
      </c>
      <c r="U21" s="8"/>
      <c r="V21" s="8"/>
      <c r="W21" s="22"/>
      <c r="X21" s="8"/>
    </row>
    <row r="22" spans="2:24" x14ac:dyDescent="0.25">
      <c r="B22" s="14" t="s">
        <v>4</v>
      </c>
      <c r="C22" s="30">
        <v>0</v>
      </c>
      <c r="D22" s="30">
        <f>C22-C9</f>
        <v>0</v>
      </c>
      <c r="E22" s="13"/>
      <c r="F22" s="13"/>
      <c r="G22" s="13"/>
      <c r="H22" s="13"/>
      <c r="I22" s="14" t="s">
        <v>4</v>
      </c>
      <c r="J22" s="30">
        <v>0</v>
      </c>
      <c r="K22" s="30">
        <f>J22-J9</f>
        <v>0</v>
      </c>
      <c r="P22" s="39" t="s">
        <v>4</v>
      </c>
      <c r="Q22" s="40">
        <v>-0.16320000000000001</v>
      </c>
      <c r="R22" s="40">
        <f>Q22-Q9</f>
        <v>-2.4088833465191195E-5</v>
      </c>
      <c r="U22" s="8"/>
      <c r="V22" s="8"/>
      <c r="W22" s="22"/>
      <c r="X22" s="8"/>
    </row>
    <row r="23" spans="2:24" x14ac:dyDescent="0.25">
      <c r="C23" s="2"/>
      <c r="D23" s="2"/>
      <c r="J23" s="1"/>
      <c r="K23" s="1"/>
      <c r="P23" s="45"/>
      <c r="Q23" s="28"/>
      <c r="R23" s="28"/>
    </row>
    <row r="24" spans="2:24" x14ac:dyDescent="0.25">
      <c r="B24" s="5" t="s">
        <v>5</v>
      </c>
      <c r="C24" s="27">
        <v>0</v>
      </c>
      <c r="D24" s="27">
        <f>C24-C11</f>
        <v>0</v>
      </c>
      <c r="I24" s="42" t="s">
        <v>5</v>
      </c>
      <c r="J24" s="43">
        <v>-0.17100000000000026</v>
      </c>
      <c r="K24" s="46">
        <f>J24-J11</f>
        <v>1.0071662834121309E-5</v>
      </c>
      <c r="P24" s="42" t="s">
        <v>5</v>
      </c>
      <c r="Q24" s="42">
        <v>-0.31879999999999997</v>
      </c>
      <c r="R24" s="43">
        <f>Q24-Q11</f>
        <v>-4.2224028320991813E-6</v>
      </c>
    </row>
    <row r="25" spans="2:24" x14ac:dyDescent="0.25">
      <c r="B25" s="5" t="s">
        <v>6</v>
      </c>
      <c r="C25" s="27">
        <v>0.5</v>
      </c>
      <c r="D25" s="27">
        <f>C25-C12</f>
        <v>0</v>
      </c>
      <c r="I25" s="33" t="s">
        <v>6</v>
      </c>
      <c r="J25" s="33">
        <v>0.4698</v>
      </c>
      <c r="K25" s="38">
        <f>J25-J12</f>
        <v>-4.6310392954329593E-5</v>
      </c>
      <c r="L25" s="24"/>
      <c r="M25" s="24"/>
      <c r="N25" s="25"/>
      <c r="O25" s="25"/>
      <c r="P25" s="33" t="s">
        <v>6</v>
      </c>
      <c r="Q25" s="33">
        <v>0.4698</v>
      </c>
      <c r="R25" s="37">
        <f>Q25-Q12</f>
        <v>-4.6310392954329593E-5</v>
      </c>
    </row>
    <row r="26" spans="2:24" x14ac:dyDescent="0.25">
      <c r="B26" s="11" t="s">
        <v>7</v>
      </c>
      <c r="C26" s="29">
        <v>-0.86599999999999999</v>
      </c>
      <c r="D26" s="29">
        <f>C26-C13</f>
        <v>2.5403784438604582E-5</v>
      </c>
      <c r="E26" s="13"/>
      <c r="F26" s="13"/>
      <c r="G26" s="13"/>
      <c r="H26" s="13"/>
      <c r="I26" s="11" t="s">
        <v>7</v>
      </c>
      <c r="J26" s="29">
        <v>-0.86599999999999999</v>
      </c>
      <c r="K26" s="29">
        <f>J26-J13</f>
        <v>2.5403784438604582E-5</v>
      </c>
      <c r="P26" s="42" t="s">
        <v>7</v>
      </c>
      <c r="Q26" s="43">
        <v>-0.82320000000000004</v>
      </c>
      <c r="R26" s="43">
        <f>Q26-Q13</f>
        <v>-2.7055354499205819E-5</v>
      </c>
    </row>
    <row r="27" spans="2:24" x14ac:dyDescent="0.25">
      <c r="C27" s="2"/>
      <c r="D27" s="2"/>
      <c r="J27" s="1"/>
      <c r="K27" s="1"/>
      <c r="P27" s="45"/>
      <c r="Q27" s="28"/>
      <c r="R27" s="28"/>
    </row>
    <row r="28" spans="2:24" x14ac:dyDescent="0.25">
      <c r="B28" s="4" t="s">
        <v>8</v>
      </c>
      <c r="C28" s="9">
        <v>0</v>
      </c>
      <c r="D28" s="9">
        <f>C28-C15</f>
        <v>0</v>
      </c>
      <c r="I28" s="47" t="s">
        <v>8</v>
      </c>
      <c r="J28" s="48">
        <v>-0.2961999999999998</v>
      </c>
      <c r="K28" s="48">
        <f>J28-J15</f>
        <v>-1.8672739759972856E-6</v>
      </c>
      <c r="P28" s="47" t="s">
        <v>8</v>
      </c>
      <c r="Q28" s="48">
        <v>-0.2049</v>
      </c>
      <c r="R28" s="48">
        <f>Q28-Q15</f>
        <v>-2.5871297137936011E-5</v>
      </c>
    </row>
    <row r="29" spans="2:24" x14ac:dyDescent="0.25">
      <c r="B29" s="4" t="s">
        <v>9</v>
      </c>
      <c r="C29" s="9">
        <v>0.86599999999999999</v>
      </c>
      <c r="D29" s="9">
        <f>C29-C16</f>
        <v>-2.5403784438604582E-5</v>
      </c>
      <c r="I29" s="26" t="s">
        <v>9</v>
      </c>
      <c r="J29" s="35">
        <v>0.81379999999999997</v>
      </c>
      <c r="K29" s="35">
        <f>J29-J16</f>
        <v>2.3186506262762308E-6</v>
      </c>
      <c r="L29" s="24"/>
      <c r="M29" s="24"/>
      <c r="N29" s="25"/>
      <c r="O29" s="25"/>
      <c r="P29" s="26" t="s">
        <v>9</v>
      </c>
      <c r="Q29" s="35">
        <v>0.81379999999999997</v>
      </c>
      <c r="R29" s="35">
        <f>Q29-Q16</f>
        <v>2.3186506262762308E-6</v>
      </c>
    </row>
    <row r="30" spans="2:24" x14ac:dyDescent="0.25">
      <c r="B30" s="15" t="s">
        <v>10</v>
      </c>
      <c r="C30" s="16">
        <v>0.5</v>
      </c>
      <c r="D30" s="16">
        <f>C30-C17</f>
        <v>0</v>
      </c>
      <c r="E30" s="13"/>
      <c r="F30" s="13"/>
      <c r="G30" s="13"/>
      <c r="H30" s="13"/>
      <c r="I30" s="15" t="s">
        <v>10</v>
      </c>
      <c r="J30" s="16">
        <v>0.5</v>
      </c>
      <c r="K30" s="16">
        <f>J30-J17</f>
        <v>0</v>
      </c>
      <c r="P30" s="47" t="s">
        <v>10</v>
      </c>
      <c r="Q30" s="48">
        <v>0.54379999999999995</v>
      </c>
      <c r="R30" s="48">
        <f>Q30-Q17</f>
        <v>-3.8142482325809191E-5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YZ-XY-XZ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Сингелейцев</dc:creator>
  <cp:lastModifiedBy>Михаил Сингелейцев</cp:lastModifiedBy>
  <dcterms:created xsi:type="dcterms:W3CDTF">2025-08-16T21:08:23Z</dcterms:created>
  <dcterms:modified xsi:type="dcterms:W3CDTF">2025-08-24T20:17:54Z</dcterms:modified>
</cp:coreProperties>
</file>