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lai\OneDrive\Bureau\Documents de travail\Enquete peda\questionnaire\sheet template folder\"/>
    </mc:Choice>
  </mc:AlternateContent>
  <xr:revisionPtr revIDLastSave="0" documentId="13_ncr:1_{086628DD-C395-4AB6-90B9-94B0B73363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ésultats bruts" sheetId="1" r:id="rId1"/>
    <sheet name="Analyse détaillée" sheetId="2" r:id="rId2"/>
    <sheet name="Analyse génér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4" i="3" s="1"/>
  <c r="F5" i="2"/>
  <c r="F5" i="3" s="1"/>
  <c r="F6" i="2"/>
  <c r="F6" i="3" s="1"/>
  <c r="F7" i="2"/>
  <c r="F7" i="3" s="1"/>
  <c r="F8" i="2"/>
  <c r="F8" i="3" s="1"/>
  <c r="F9" i="2"/>
  <c r="F9" i="3" s="1"/>
  <c r="F10" i="2"/>
  <c r="F10" i="3" s="1"/>
  <c r="F11" i="2"/>
  <c r="F11" i="3" s="1"/>
  <c r="F12" i="2"/>
  <c r="F12" i="3" s="1"/>
  <c r="F13" i="2"/>
  <c r="F13" i="3" s="1"/>
  <c r="F14" i="2"/>
  <c r="F14" i="3" s="1"/>
  <c r="F15" i="2"/>
  <c r="F15" i="3" s="1"/>
  <c r="F16" i="2"/>
  <c r="F16" i="3" s="1"/>
  <c r="F17" i="2"/>
  <c r="F17" i="3" s="1"/>
  <c r="F18" i="2"/>
  <c r="F18" i="3" s="1"/>
  <c r="F19" i="2"/>
  <c r="F19" i="3" s="1"/>
  <c r="F20" i="2"/>
  <c r="F20" i="3" s="1"/>
  <c r="F21" i="2"/>
  <c r="F21" i="3" s="1"/>
  <c r="F22" i="2"/>
  <c r="F22" i="3" s="1"/>
  <c r="F23" i="2"/>
  <c r="F23" i="3" s="1"/>
  <c r="F24" i="2"/>
  <c r="F24" i="3" s="1"/>
  <c r="F25" i="2"/>
  <c r="F25" i="3" s="1"/>
  <c r="F26" i="2"/>
  <c r="F26" i="3" s="1"/>
  <c r="F27" i="2"/>
  <c r="F27" i="3" s="1"/>
  <c r="F28" i="2"/>
  <c r="F28" i="3" s="1"/>
  <c r="F29" i="2"/>
  <c r="F29" i="3" s="1"/>
  <c r="F30" i="2"/>
  <c r="F30" i="3" s="1"/>
  <c r="F31" i="2"/>
  <c r="F31" i="3" s="1"/>
  <c r="F32" i="2"/>
  <c r="F32" i="3" s="1"/>
  <c r="F33" i="2"/>
  <c r="F33" i="3" s="1"/>
  <c r="F34" i="2"/>
  <c r="F34" i="3" s="1"/>
  <c r="F35" i="2"/>
  <c r="F35" i="3" s="1"/>
  <c r="F36" i="2"/>
  <c r="F36" i="3" s="1"/>
  <c r="F37" i="2"/>
  <c r="F37" i="3" s="1"/>
  <c r="F38" i="2"/>
  <c r="F38" i="3" s="1"/>
  <c r="F39" i="2"/>
  <c r="F39" i="3" s="1"/>
  <c r="F40" i="2"/>
  <c r="F40" i="3" s="1"/>
  <c r="F41" i="2"/>
  <c r="F41" i="3" s="1"/>
  <c r="F42" i="2"/>
  <c r="F42" i="3" s="1"/>
  <c r="F3" i="2" l="1"/>
  <c r="F3" i="3" s="1"/>
  <c r="T15" i="2" l="1"/>
  <c r="CT9" i="2"/>
  <c r="BF17" i="2"/>
  <c r="FH3" i="2"/>
  <c r="GI6" i="2"/>
  <c r="CS13" i="2"/>
  <c r="S9" i="2"/>
  <c r="I10" i="2"/>
  <c r="GI16" i="2"/>
  <c r="CS24" i="2"/>
  <c r="ES22" i="2"/>
  <c r="ET22" i="2" s="1"/>
  <c r="AV10" i="2"/>
  <c r="T11" i="2"/>
  <c r="AZ5" i="2"/>
  <c r="N9" i="2"/>
  <c r="O4" i="2"/>
  <c r="CW15" i="2"/>
  <c r="AY14" i="2"/>
  <c r="BI10" i="2"/>
  <c r="AZ4" i="2"/>
  <c r="AY6" i="2"/>
  <c r="DD9" i="2"/>
  <c r="S6" i="2"/>
  <c r="M9" i="2"/>
  <c r="BE8" i="2"/>
  <c r="GH8" i="2"/>
  <c r="GH4" i="2"/>
  <c r="BE13" i="2"/>
  <c r="FI8" i="2"/>
  <c r="DG4" i="2"/>
  <c r="FE4" i="2"/>
  <c r="BH4" i="3" s="1"/>
  <c r="FE3" i="2"/>
  <c r="BH3" i="3" s="1"/>
  <c r="FI6" i="2"/>
  <c r="CT5" i="2"/>
  <c r="H9" i="2"/>
  <c r="CW12" i="2"/>
  <c r="GH10" i="2"/>
  <c r="GJ8" i="2"/>
  <c r="BF7" i="2"/>
  <c r="GO4" i="2"/>
  <c r="GP4" i="2" s="1"/>
  <c r="BS4" i="3" s="1"/>
  <c r="I7" i="2"/>
  <c r="J21" i="2"/>
  <c r="BF9" i="2"/>
  <c r="EM15" i="2"/>
  <c r="EN15" i="2" s="1"/>
  <c r="T20" i="2"/>
  <c r="I9" i="2"/>
  <c r="CX5" i="2"/>
  <c r="S16" i="2"/>
  <c r="FH33" i="2"/>
  <c r="R24" i="2"/>
  <c r="R4" i="2"/>
  <c r="BI20" i="2"/>
  <c r="M10" i="2"/>
  <c r="FJ7" i="2"/>
  <c r="AY9" i="2"/>
  <c r="CS8" i="2"/>
  <c r="GG5" i="2"/>
  <c r="DG14" i="2"/>
  <c r="FJ4" i="2"/>
  <c r="DH10" i="2"/>
  <c r="S3" i="2"/>
  <c r="AU20" i="2"/>
  <c r="BI6" i="2"/>
  <c r="R7" i="2"/>
  <c r="CT6" i="2"/>
  <c r="H6" i="2"/>
  <c r="CT14" i="2"/>
  <c r="CT15" i="2"/>
  <c r="R8" i="2"/>
  <c r="FS7" i="2"/>
  <c r="GG15" i="2"/>
  <c r="CS9" i="2"/>
  <c r="CX10" i="2"/>
  <c r="S4" i="2"/>
  <c r="GH5" i="2"/>
  <c r="AV24" i="2"/>
  <c r="DC13" i="2"/>
  <c r="GI8" i="2"/>
  <c r="M3" i="2"/>
  <c r="S21" i="2"/>
  <c r="DD4" i="2"/>
  <c r="DD10" i="2"/>
  <c r="CX4" i="2"/>
  <c r="J8" i="2"/>
  <c r="CX8" i="2"/>
  <c r="DG7" i="2"/>
  <c r="AZ10" i="2"/>
  <c r="DG3" i="2"/>
  <c r="GI7" i="2"/>
  <c r="BE11" i="2"/>
  <c r="BE3" i="2"/>
  <c r="DH5" i="2"/>
  <c r="I5" i="2"/>
  <c r="FE18" i="2"/>
  <c r="BH18" i="3" s="1"/>
  <c r="AZ15" i="2"/>
  <c r="CX24" i="2"/>
  <c r="J11" i="2"/>
  <c r="AY17" i="2"/>
  <c r="CW11" i="2"/>
  <c r="M25" i="2"/>
  <c r="BI27" i="2"/>
  <c r="M22" i="2"/>
  <c r="M7" i="2"/>
  <c r="AU4" i="2"/>
  <c r="FJ8" i="2"/>
  <c r="H4" i="2"/>
  <c r="CS12" i="2"/>
  <c r="T16" i="2"/>
  <c r="FJ5" i="2"/>
  <c r="BF14" i="2"/>
  <c r="J6" i="2"/>
  <c r="FT4" i="2"/>
  <c r="FI17" i="2"/>
  <c r="I13" i="2"/>
  <c r="CG11" i="2"/>
  <c r="CH11" i="2" s="1"/>
  <c r="AL11" i="3" s="1"/>
  <c r="BE7" i="2"/>
  <c r="M6" i="2"/>
  <c r="J7" i="2"/>
  <c r="FJ15" i="2"/>
  <c r="O15" i="2"/>
  <c r="DH8" i="2"/>
  <c r="FE8" i="2"/>
  <c r="BH8" i="3" s="1"/>
  <c r="DG13" i="2"/>
  <c r="H3" i="2"/>
  <c r="BI5" i="2"/>
  <c r="GG16" i="2"/>
  <c r="FI18" i="2"/>
  <c r="N4" i="2"/>
  <c r="GJ7" i="2"/>
  <c r="S8" i="2"/>
  <c r="M17" i="2"/>
  <c r="EC16" i="2"/>
  <c r="ED16" i="2" s="1"/>
  <c r="DD31" i="2"/>
  <c r="CT19" i="2"/>
  <c r="FE19" i="2"/>
  <c r="BH19" i="3" s="1"/>
  <c r="BE20" i="2"/>
  <c r="R19" i="2"/>
  <c r="CX16" i="2"/>
  <c r="DD26" i="2"/>
  <c r="AU27" i="2"/>
  <c r="AZ21" i="2"/>
  <c r="DD13" i="2"/>
  <c r="AV5" i="2"/>
  <c r="BI3" i="2"/>
  <c r="FO7" i="2"/>
  <c r="GJ9" i="2"/>
  <c r="FJ6" i="2"/>
  <c r="DC14" i="2"/>
  <c r="BI11" i="2"/>
  <c r="FH18" i="2"/>
  <c r="N8" i="2"/>
  <c r="DD7" i="2"/>
  <c r="DD16" i="2"/>
  <c r="GI4" i="2"/>
  <c r="CW13" i="2"/>
  <c r="CO7" i="2"/>
  <c r="CP7" i="2" s="1"/>
  <c r="AP7" i="3" s="1"/>
  <c r="DC10" i="2"/>
  <c r="FP14" i="2"/>
  <c r="EE7" i="2"/>
  <c r="EF7" i="2" s="1"/>
  <c r="FI4" i="2"/>
  <c r="M5" i="2"/>
  <c r="DC6" i="2"/>
  <c r="GH9" i="2"/>
  <c r="AZ8" i="2"/>
  <c r="AV6" i="2"/>
  <c r="I8" i="2"/>
  <c r="FJ3" i="2"/>
  <c r="FS10" i="2"/>
  <c r="CX3" i="2"/>
  <c r="GJ14" i="2"/>
  <c r="FI21" i="2"/>
  <c r="R14" i="2"/>
  <c r="DH36" i="2"/>
  <c r="T24" i="2"/>
  <c r="BE21" i="2"/>
  <c r="EM13" i="2"/>
  <c r="EN13" i="2" s="1"/>
  <c r="GJ13" i="2"/>
  <c r="FH22" i="2"/>
  <c r="H31" i="2"/>
  <c r="GG23" i="2"/>
  <c r="J10" i="2"/>
  <c r="T27" i="2"/>
  <c r="T9" i="2"/>
  <c r="T5" i="2"/>
  <c r="DD3" i="2"/>
  <c r="S7" i="2"/>
  <c r="CW6" i="2"/>
  <c r="CW7" i="2"/>
  <c r="FO6" i="2"/>
  <c r="BF5" i="2"/>
  <c r="CS6" i="2"/>
  <c r="DC8" i="2"/>
  <c r="EC12" i="2"/>
  <c r="ED12" i="2" s="1"/>
  <c r="AV14" i="2"/>
  <c r="S17" i="2"/>
  <c r="CS5" i="2"/>
  <c r="S11" i="2"/>
  <c r="BE6" i="2"/>
  <c r="CW16" i="2"/>
  <c r="DG11" i="2"/>
  <c r="BI8" i="2"/>
  <c r="N6" i="2"/>
  <c r="GH14" i="2"/>
  <c r="AZ9" i="2"/>
  <c r="FT9" i="2"/>
  <c r="DC26" i="2"/>
  <c r="DC15" i="2"/>
  <c r="CW36" i="2"/>
  <c r="AU18" i="2"/>
  <c r="BJ17" i="2"/>
  <c r="BF15" i="2"/>
  <c r="BE25" i="2"/>
  <c r="BJ25" i="2"/>
  <c r="GG9" i="2"/>
  <c r="FH5" i="2"/>
  <c r="BJ7" i="2"/>
  <c r="GG14" i="2"/>
  <c r="FE14" i="2"/>
  <c r="BH14" i="3" s="1"/>
  <c r="CW3" i="2"/>
  <c r="DG6" i="2"/>
  <c r="AY13" i="2"/>
  <c r="FH16" i="2"/>
  <c r="DG16" i="2"/>
  <c r="T4" i="2"/>
  <c r="DC5" i="2"/>
  <c r="GG22" i="2"/>
  <c r="FT3" i="2"/>
  <c r="EM3" i="2"/>
  <c r="EN3" i="2" s="1"/>
  <c r="CG6" i="2"/>
  <c r="O29" i="2"/>
  <c r="GM3" i="2"/>
  <c r="GN3" i="2" s="1"/>
  <c r="BR3" i="3" s="1"/>
  <c r="M33" i="2"/>
  <c r="BJ4" i="2"/>
  <c r="GI13" i="2"/>
  <c r="AZ6" i="2"/>
  <c r="CX7" i="2"/>
  <c r="DD5" i="2"/>
  <c r="FO4" i="2"/>
  <c r="BE12" i="2"/>
  <c r="GH12" i="2"/>
  <c r="CX22" i="2"/>
  <c r="CS18" i="2"/>
  <c r="AY28" i="2"/>
  <c r="CT16" i="2"/>
  <c r="CX19" i="2"/>
  <c r="GI14" i="2"/>
  <c r="J15" i="2"/>
  <c r="FI7" i="2"/>
  <c r="BE4" i="2"/>
  <c r="BF4" i="2"/>
  <c r="FS6" i="2"/>
  <c r="BI12" i="2"/>
  <c r="GJ12" i="2"/>
  <c r="T7" i="2"/>
  <c r="DC24" i="2"/>
  <c r="FI3" i="2"/>
  <c r="CT3" i="2"/>
  <c r="FH9" i="2"/>
  <c r="AV4" i="2"/>
  <c r="BJ3" i="2"/>
  <c r="GJ4" i="2"/>
  <c r="CW9" i="2"/>
  <c r="DS10" i="2"/>
  <c r="DT10" i="2" s="1"/>
  <c r="DS16" i="2"/>
  <c r="AZ22" i="2"/>
  <c r="GG4" i="2"/>
  <c r="AY7" i="2"/>
  <c r="CT21" i="2"/>
  <c r="O3" i="2"/>
  <c r="AY10" i="2"/>
  <c r="DC12" i="2"/>
  <c r="DU21" i="2"/>
  <c r="GH3" i="2"/>
  <c r="CW4" i="2"/>
  <c r="CI7" i="2"/>
  <c r="CJ7" i="2" s="1"/>
  <c r="AM7" i="3" s="1"/>
  <c r="DC17" i="2"/>
  <c r="BE18" i="2"/>
  <c r="BJ6" i="2"/>
  <c r="FE6" i="2"/>
  <c r="BH6" i="3" s="1"/>
  <c r="CX11" i="2"/>
  <c r="CO15" i="2"/>
  <c r="CP15" i="2" s="1"/>
  <c r="AP15" i="3" s="1"/>
  <c r="DH37" i="2"/>
  <c r="BJ14" i="2"/>
  <c r="GH24" i="2"/>
  <c r="FI10" i="2"/>
  <c r="BF21" i="2"/>
  <c r="AZ19" i="2"/>
  <c r="H10" i="2"/>
  <c r="AU34" i="2"/>
  <c r="BI16" i="2"/>
  <c r="T34" i="2"/>
  <c r="T6" i="2"/>
  <c r="EG6" i="2"/>
  <c r="DH3" i="2"/>
  <c r="M4" i="2"/>
  <c r="CK7" i="2"/>
  <c r="CL7" i="2" s="1"/>
  <c r="AN7" i="3" s="1"/>
  <c r="FE17" i="2"/>
  <c r="BH17" i="3" s="1"/>
  <c r="AU9" i="2"/>
  <c r="FH12" i="2"/>
  <c r="EQ8" i="2"/>
  <c r="ER8" i="2" s="1"/>
  <c r="O6" i="2"/>
  <c r="BI7" i="2"/>
  <c r="BK7" i="2" s="1"/>
  <c r="GI9" i="2"/>
  <c r="T3" i="2"/>
  <c r="BF3" i="2"/>
  <c r="GG3" i="2"/>
  <c r="GG7" i="2"/>
  <c r="BI4" i="2"/>
  <c r="BK4" i="2" s="1"/>
  <c r="AV3" i="2"/>
  <c r="S5" i="2"/>
  <c r="DC9" i="2"/>
  <c r="BF12" i="2"/>
  <c r="FE7" i="2"/>
  <c r="BH7" i="3" s="1"/>
  <c r="AU7" i="2"/>
  <c r="CW5" i="2"/>
  <c r="DH7" i="2"/>
  <c r="EM6" i="2"/>
  <c r="EN6" i="2" s="1"/>
  <c r="AY3" i="2"/>
  <c r="GH6" i="2"/>
  <c r="J5" i="2"/>
  <c r="I6" i="2"/>
  <c r="BE17" i="2"/>
  <c r="BG17" i="2" s="1"/>
  <c r="BH17" i="2" s="1"/>
  <c r="Z17" i="3" s="1"/>
  <c r="AZ12" i="2"/>
  <c r="CW8" i="2"/>
  <c r="O12" i="2"/>
  <c r="AI12" i="2"/>
  <c r="AJ12" i="2" s="1"/>
  <c r="GI24" i="2"/>
  <c r="GG11" i="2"/>
  <c r="AV41" i="2"/>
  <c r="CW14" i="2"/>
  <c r="GH7" i="2"/>
  <c r="BJ10" i="2"/>
  <c r="FH14" i="2"/>
  <c r="BJ26" i="2"/>
  <c r="AV12" i="2"/>
  <c r="BI30" i="2"/>
  <c r="DC3" i="2"/>
  <c r="DE3" i="2" s="1"/>
  <c r="DF3" i="2" s="1"/>
  <c r="AU3" i="3" s="1"/>
  <c r="BE15" i="2"/>
  <c r="CW10" i="2"/>
  <c r="CY10" i="2" s="1"/>
  <c r="AV11" i="2"/>
  <c r="DH23" i="2"/>
  <c r="FJ10" i="2"/>
  <c r="I3" i="2"/>
  <c r="DG5" i="2"/>
  <c r="DI5" i="2" s="1"/>
  <c r="GG6" i="2"/>
  <c r="FI14" i="2"/>
  <c r="AV8" i="2"/>
  <c r="EI8" i="2"/>
  <c r="FH7" i="2"/>
  <c r="FI5" i="2"/>
  <c r="AU6" i="2"/>
  <c r="BO6" i="2" s="1"/>
  <c r="H15" i="2"/>
  <c r="CI16" i="2"/>
  <c r="CJ16" i="2" s="1"/>
  <c r="AM16" i="3" s="1"/>
  <c r="CT36" i="2"/>
  <c r="DD11" i="2"/>
  <c r="H16" i="2"/>
  <c r="DH16" i="2"/>
  <c r="DH4" i="2"/>
  <c r="EG4" i="2"/>
  <c r="EH4" i="2" s="1"/>
  <c r="DH9" i="2"/>
  <c r="GG13" i="2"/>
  <c r="FK5" i="2"/>
  <c r="CS11" i="2"/>
  <c r="N11" i="2"/>
  <c r="AU15" i="2"/>
  <c r="BO15" i="2" s="1"/>
  <c r="BP15" i="2" s="1"/>
  <c r="AC15" i="3" s="1"/>
  <c r="T39" i="2"/>
  <c r="FO14" i="2"/>
  <c r="S15" i="2"/>
  <c r="AV16" i="2"/>
  <c r="DC21" i="2"/>
  <c r="M8" i="2"/>
  <c r="GJ17" i="2"/>
  <c r="O13" i="2"/>
  <c r="GQ16" i="2"/>
  <c r="GR16" i="2" s="1"/>
  <c r="BT16" i="3" s="1"/>
  <c r="CS3" i="2"/>
  <c r="CU3" i="2" s="1"/>
  <c r="CV3" i="2" s="1"/>
  <c r="AR3" i="3" s="1"/>
  <c r="AU12" i="2"/>
  <c r="FW5" i="2"/>
  <c r="DY12" i="2"/>
  <c r="DZ12" i="2" s="1"/>
  <c r="EC3" i="2"/>
  <c r="ED3" i="2" s="1"/>
  <c r="T8" i="2"/>
  <c r="O8" i="2"/>
  <c r="CS10" i="2"/>
  <c r="CX9" i="2"/>
  <c r="GJ5" i="2"/>
  <c r="CS7" i="2"/>
  <c r="FX9" i="2"/>
  <c r="BJ16" i="2"/>
  <c r="GI5" i="2"/>
  <c r="N5" i="2"/>
  <c r="H8" i="2"/>
  <c r="GJ10" i="2"/>
  <c r="BI14" i="2"/>
  <c r="AU31" i="2"/>
  <c r="FH4" i="2"/>
  <c r="N7" i="2"/>
  <c r="CG3" i="2"/>
  <c r="R12" i="2"/>
  <c r="FW4" i="2"/>
  <c r="O5" i="2"/>
  <c r="CS4" i="2"/>
  <c r="AU17" i="2"/>
  <c r="J16" i="2"/>
  <c r="FE22" i="2"/>
  <c r="BH22" i="3" s="1"/>
  <c r="AZ3" i="2"/>
  <c r="BW3" i="2" s="1"/>
  <c r="BX3" i="2" s="1"/>
  <c r="AG3" i="3" s="1"/>
  <c r="DU9" i="2"/>
  <c r="DV9" i="2" s="1"/>
  <c r="DH12" i="2"/>
  <c r="N40" i="2"/>
  <c r="GH23" i="2"/>
  <c r="CW38" i="2"/>
  <c r="DC23" i="2"/>
  <c r="FP5" i="2"/>
  <c r="AU5" i="2"/>
  <c r="EE5" i="2"/>
  <c r="EF5" i="2" s="1"/>
  <c r="CT10" i="2"/>
  <c r="M11" i="2"/>
  <c r="EE13" i="2"/>
  <c r="EF13" i="2" s="1"/>
  <c r="AU8" i="2"/>
  <c r="BO8" i="2" s="1"/>
  <c r="BP8" i="2" s="1"/>
  <c r="AC8" i="3" s="1"/>
  <c r="GH13" i="2"/>
  <c r="CK4" i="2"/>
  <c r="CL4" i="2" s="1"/>
  <c r="AN4" i="3" s="1"/>
  <c r="BF8" i="2"/>
  <c r="CT11" i="2"/>
  <c r="EM9" i="2"/>
  <c r="EN9" i="2" s="1"/>
  <c r="GI15" i="2"/>
  <c r="AU24" i="2"/>
  <c r="R6" i="2"/>
  <c r="DU3" i="2"/>
  <c r="DV3" i="2" s="1"/>
  <c r="DG9" i="2"/>
  <c r="DI9" i="2" s="1"/>
  <c r="S14" i="2"/>
  <c r="GH17" i="2"/>
  <c r="GI30" i="2"/>
  <c r="AG8" i="2"/>
  <c r="AH8" i="2" s="1"/>
  <c r="P8" i="3" s="1"/>
  <c r="AY5" i="2"/>
  <c r="EO3" i="2"/>
  <c r="EP3" i="2" s="1"/>
  <c r="GI10" i="2"/>
  <c r="FE5" i="2"/>
  <c r="BH5" i="3" s="1"/>
  <c r="FJ22" i="2"/>
  <c r="BE26" i="2"/>
  <c r="BF10" i="2"/>
  <c r="GI11" i="2"/>
  <c r="CW17" i="2"/>
  <c r="DW12" i="2"/>
  <c r="DX12" i="2" s="1"/>
  <c r="O11" i="2"/>
  <c r="DH14" i="2"/>
  <c r="J20" i="2"/>
  <c r="DS9" i="2"/>
  <c r="FX21" i="2"/>
  <c r="S23" i="2"/>
  <c r="FJ24" i="2"/>
  <c r="N19" i="2"/>
  <c r="BJ11" i="2"/>
  <c r="N3" i="2"/>
  <c r="FH15" i="2"/>
  <c r="GG10" i="2"/>
  <c r="EO12" i="2"/>
  <c r="EP12" i="2" s="1"/>
  <c r="CT8" i="2"/>
  <c r="GG12" i="2"/>
  <c r="FS12" i="2"/>
  <c r="R3" i="2"/>
  <c r="ES8" i="2"/>
  <c r="CX15" i="2"/>
  <c r="EO9" i="2"/>
  <c r="EP9" i="2" s="1"/>
  <c r="J4" i="2"/>
  <c r="H12" i="2"/>
  <c r="FP13" i="2"/>
  <c r="BJ9" i="2"/>
  <c r="FO16" i="2"/>
  <c r="GM11" i="2"/>
  <c r="GN11" i="2" s="1"/>
  <c r="BR11" i="3" s="1"/>
  <c r="DD14" i="2"/>
  <c r="I4" i="2"/>
  <c r="R11" i="2"/>
  <c r="FJ9" i="2"/>
  <c r="CX6" i="2"/>
  <c r="FJ11" i="2"/>
  <c r="AY20" i="2"/>
  <c r="AA6" i="2"/>
  <c r="BJ5" i="2"/>
  <c r="FT6" i="2"/>
  <c r="AY8" i="2"/>
  <c r="T13" i="2"/>
  <c r="GJ3" i="2"/>
  <c r="BF16" i="2"/>
  <c r="BJ13" i="2"/>
  <c r="BJ8" i="2"/>
  <c r="GO3" i="2"/>
  <c r="GP3" i="2" s="1"/>
  <c r="BS3" i="3" s="1"/>
  <c r="CM9" i="2"/>
  <c r="CN9" i="2" s="1"/>
  <c r="AO9" i="3" s="1"/>
  <c r="EG14" i="2"/>
  <c r="EH14" i="2" s="1"/>
  <c r="FH23" i="2"/>
  <c r="DG22" i="2"/>
  <c r="GG27" i="2"/>
  <c r="AV23" i="2"/>
  <c r="DH15" i="2"/>
  <c r="FJ19" i="2"/>
  <c r="FE24" i="2"/>
  <c r="BH24" i="3" s="1"/>
  <c r="DS13" i="2"/>
  <c r="DT13" i="2" s="1"/>
  <c r="CT24" i="2"/>
  <c r="BF36" i="2"/>
  <c r="DU4" i="2"/>
  <c r="FJ13" i="2"/>
  <c r="CS17" i="2"/>
  <c r="DY15" i="2"/>
  <c r="EM18" i="2"/>
  <c r="EN18" i="2" s="1"/>
  <c r="GI18" i="2"/>
  <c r="O24" i="2"/>
  <c r="T33" i="2"/>
  <c r="S22" i="2"/>
  <c r="CW41" i="2"/>
  <c r="BF28" i="2"/>
  <c r="CW35" i="2"/>
  <c r="CS26" i="2"/>
  <c r="EO15" i="2"/>
  <c r="EP15" i="2" s="1"/>
  <c r="J9" i="2"/>
  <c r="FH10" i="2"/>
  <c r="J14" i="2"/>
  <c r="T22" i="2"/>
  <c r="DD12" i="2"/>
  <c r="DD22" i="2"/>
  <c r="N15" i="2"/>
  <c r="FE20" i="2"/>
  <c r="BH20" i="3" s="1"/>
  <c r="GH26" i="2"/>
  <c r="CT22" i="2"/>
  <c r="AU29" i="2"/>
  <c r="J39" i="2"/>
  <c r="FE23" i="2"/>
  <c r="BH23" i="3" s="1"/>
  <c r="FH39" i="2"/>
  <c r="J3" i="2"/>
  <c r="CX13" i="2"/>
  <c r="O7" i="2"/>
  <c r="AU3" i="2"/>
  <c r="BO3" i="2" s="1"/>
  <c r="FO13" i="2"/>
  <c r="CG9" i="2"/>
  <c r="ES14" i="2"/>
  <c r="FH20" i="2"/>
  <c r="ES15" i="2"/>
  <c r="ET15" i="2" s="1"/>
  <c r="H5" i="2"/>
  <c r="DC4" i="2"/>
  <c r="J26" i="2"/>
  <c r="EQ12" i="2"/>
  <c r="ER12" i="2" s="1"/>
  <c r="I15" i="2"/>
  <c r="FH13" i="2"/>
  <c r="FJ23" i="2"/>
  <c r="T12" i="2"/>
  <c r="CT12" i="2"/>
  <c r="DD17" i="2"/>
  <c r="BI19" i="2"/>
  <c r="FE26" i="2"/>
  <c r="BH26" i="3" s="1"/>
  <c r="BJ12" i="2"/>
  <c r="GG8" i="2"/>
  <c r="CW20" i="2"/>
  <c r="R17" i="2"/>
  <c r="R22" i="2"/>
  <c r="BE16" i="2"/>
  <c r="CS25" i="2"/>
  <c r="GY10" i="2"/>
  <c r="GZ10" i="2" s="1"/>
  <c r="BX10" i="3" s="1"/>
  <c r="DC11" i="2"/>
  <c r="DE11" i="2" s="1"/>
  <c r="DF11" i="2" s="1"/>
  <c r="AU11" i="3" s="1"/>
  <c r="S19" i="2"/>
  <c r="DS15" i="2"/>
  <c r="DT15" i="2" s="1"/>
  <c r="S10" i="2"/>
  <c r="FJ14" i="2"/>
  <c r="GJ18" i="2"/>
  <c r="CS14" i="2"/>
  <c r="J25" i="2"/>
  <c r="N34" i="2"/>
  <c r="T14" i="2"/>
  <c r="CT38" i="2"/>
  <c r="CT23" i="2"/>
  <c r="R26" i="2"/>
  <c r="S24" i="2"/>
  <c r="BJ28" i="2"/>
  <c r="GI38" i="2"/>
  <c r="FS8" i="2"/>
  <c r="DG15" i="2"/>
  <c r="BF6" i="2"/>
  <c r="O10" i="2"/>
  <c r="ES12" i="2"/>
  <c r="ET12" i="2" s="1"/>
  <c r="DH17" i="2"/>
  <c r="AY18" i="2"/>
  <c r="DG20" i="2"/>
  <c r="DD18" i="2"/>
  <c r="FW24" i="2"/>
  <c r="DU13" i="2"/>
  <c r="FJ17" i="2"/>
  <c r="O14" i="2"/>
  <c r="FH11" i="2"/>
  <c r="EE20" i="2"/>
  <c r="EF20" i="2" s="1"/>
  <c r="CW19" i="2"/>
  <c r="CY19" i="2" s="1"/>
  <c r="CZ19" i="2" s="1"/>
  <c r="AS19" i="3" s="1"/>
  <c r="FT12" i="2"/>
  <c r="CT13" i="2"/>
  <c r="AU21" i="2"/>
  <c r="FI19" i="2"/>
  <c r="DY6" i="2"/>
  <c r="DZ6" i="2" s="1"/>
  <c r="AY12" i="2"/>
  <c r="DG10" i="2"/>
  <c r="DI10" i="2" s="1"/>
  <c r="DJ10" i="2" s="1"/>
  <c r="AV10" i="3" s="1"/>
  <c r="S12" i="2"/>
  <c r="EO16" i="2"/>
  <c r="EP16" i="2" s="1"/>
  <c r="H17" i="2"/>
  <c r="CM14" i="2"/>
  <c r="CN14" i="2" s="1"/>
  <c r="AO14" i="3" s="1"/>
  <c r="FI23" i="2"/>
  <c r="O17" i="2"/>
  <c r="EG10" i="2"/>
  <c r="EH10" i="2" s="1"/>
  <c r="GG18" i="2"/>
  <c r="DG8" i="2"/>
  <c r="DI8" i="2" s="1"/>
  <c r="DJ8" i="2" s="1"/>
  <c r="AV8" i="3" s="1"/>
  <c r="AV15" i="2"/>
  <c r="R15" i="2"/>
  <c r="I26" i="2"/>
  <c r="CT26" i="2"/>
  <c r="GH38" i="2"/>
  <c r="O25" i="2"/>
  <c r="FL23" i="2"/>
  <c r="M15" i="2"/>
  <c r="N18" i="2"/>
  <c r="H34" i="2"/>
  <c r="CW22" i="2"/>
  <c r="S18" i="2"/>
  <c r="FI29" i="2"/>
  <c r="BI23" i="2"/>
  <c r="EO23" i="2"/>
  <c r="EP23" i="2" s="1"/>
  <c r="AV7" i="2"/>
  <c r="BJ15" i="2"/>
  <c r="I14" i="2"/>
  <c r="O18" i="2"/>
  <c r="DC7" i="2"/>
  <c r="DE7" i="2" s="1"/>
  <c r="DF7" i="2" s="1"/>
  <c r="AU7" i="3" s="1"/>
  <c r="AI13" i="2"/>
  <c r="AJ13" i="2" s="1"/>
  <c r="CX17" i="2"/>
  <c r="DC16" i="2"/>
  <c r="BF11" i="2"/>
  <c r="H13" i="2"/>
  <c r="AY24" i="2"/>
  <c r="AV9" i="2"/>
  <c r="DD24" i="2"/>
  <c r="R28" i="2"/>
  <c r="FW18" i="2"/>
  <c r="CX23" i="2"/>
  <c r="CX31" i="2"/>
  <c r="O26" i="2"/>
  <c r="FJ20" i="2"/>
  <c r="I33" i="2"/>
  <c r="FX28" i="2"/>
  <c r="J28" i="2"/>
  <c r="N28" i="2"/>
  <c r="BI15" i="2"/>
  <c r="BK15" i="2" s="1"/>
  <c r="I12" i="2"/>
  <c r="AY4" i="2"/>
  <c r="FS9" i="2"/>
  <c r="EQ9" i="2"/>
  <c r="T21" i="2"/>
  <c r="CW18" i="2"/>
  <c r="CX12" i="2"/>
  <c r="CO6" i="2"/>
  <c r="CP6" i="2" s="1"/>
  <c r="AP6" i="3" s="1"/>
  <c r="DD8" i="2"/>
  <c r="H11" i="2"/>
  <c r="AU19" i="2"/>
  <c r="CT4" i="2"/>
  <c r="DW4" i="2"/>
  <c r="DX4" i="2" s="1"/>
  <c r="FI12" i="2"/>
  <c r="AZ16" i="2"/>
  <c r="CS15" i="2"/>
  <c r="AV21" i="2"/>
  <c r="DD33" i="2"/>
  <c r="FI16" i="2"/>
  <c r="AV19" i="2"/>
  <c r="AZ23" i="2"/>
  <c r="FH24" i="2"/>
  <c r="AY16" i="2"/>
  <c r="DG12" i="2"/>
  <c r="O22" i="2"/>
  <c r="BF30" i="2"/>
  <c r="FJ16" i="2"/>
  <c r="BF19" i="2"/>
  <c r="GJ22" i="2"/>
  <c r="M31" i="2"/>
  <c r="T28" i="2"/>
  <c r="EE23" i="2"/>
  <c r="EF23" i="2" s="1"/>
  <c r="GJ23" i="2"/>
  <c r="BI26" i="2"/>
  <c r="GM21" i="2"/>
  <c r="GN21" i="2" s="1"/>
  <c r="BR21" i="3" s="1"/>
  <c r="GJ30" i="2"/>
  <c r="DG21" i="2"/>
  <c r="CT35" i="2"/>
  <c r="AY31" i="2"/>
  <c r="FI15" i="2"/>
  <c r="CM5" i="2"/>
  <c r="CN5" i="2" s="1"/>
  <c r="AO5" i="3" s="1"/>
  <c r="T10" i="2"/>
  <c r="CI6" i="2"/>
  <c r="CJ6" i="2" s="1"/>
  <c r="AM6" i="3" s="1"/>
  <c r="FI11" i="2"/>
  <c r="CG16" i="2"/>
  <c r="CH16" i="2" s="1"/>
  <c r="AL16" i="3" s="1"/>
  <c r="CT7" i="2"/>
  <c r="CS16" i="2"/>
  <c r="AV17" i="2"/>
  <c r="DH13" i="2"/>
  <c r="S13" i="2"/>
  <c r="N20" i="2"/>
  <c r="BE19" i="2"/>
  <c r="BF25" i="2"/>
  <c r="FE9" i="2"/>
  <c r="BH9" i="3" s="1"/>
  <c r="GJ16" i="2"/>
  <c r="M16" i="2"/>
  <c r="CK13" i="2"/>
  <c r="CL13" i="2" s="1"/>
  <c r="AN13" i="3" s="1"/>
  <c r="GG29" i="2"/>
  <c r="CM28" i="2"/>
  <c r="CN28" i="2" s="1"/>
  <c r="AO28" i="3" s="1"/>
  <c r="DH6" i="2"/>
  <c r="CK10" i="2"/>
  <c r="CL10" i="2" s="1"/>
  <c r="AN10" i="3" s="1"/>
  <c r="H18" i="2"/>
  <c r="DU12" i="2"/>
  <c r="DV12" i="2" s="1"/>
  <c r="R16" i="2"/>
  <c r="GJ15" i="2"/>
  <c r="I19" i="2"/>
  <c r="T17" i="2"/>
  <c r="U17" i="2" s="1"/>
  <c r="V17" i="2" s="1"/>
  <c r="J17" i="3" s="1"/>
  <c r="EQ18" i="2"/>
  <c r="ER18" i="2" s="1"/>
  <c r="GQ12" i="2"/>
  <c r="GR12" i="2" s="1"/>
  <c r="BT12" i="3" s="1"/>
  <c r="AY11" i="2"/>
  <c r="FK10" i="2"/>
  <c r="FP24" i="2"/>
  <c r="AY23" i="2"/>
  <c r="I18" i="2"/>
  <c r="GH27" i="2"/>
  <c r="BE42" i="2"/>
  <c r="CS39" i="2"/>
  <c r="I22" i="2"/>
  <c r="FE25" i="2"/>
  <c r="BH25" i="3" s="1"/>
  <c r="AV20" i="2"/>
  <c r="DD19" i="2"/>
  <c r="DS22" i="2"/>
  <c r="I30" i="2"/>
  <c r="H25" i="2"/>
  <c r="GJ19" i="2"/>
  <c r="AZ30" i="2"/>
  <c r="H33" i="2"/>
  <c r="DC25" i="2"/>
  <c r="FX10" i="2"/>
  <c r="FT16" i="2"/>
  <c r="O9" i="2"/>
  <c r="M14" i="2"/>
  <c r="CM20" i="2"/>
  <c r="CN20" i="2" s="1"/>
  <c r="AO20" i="3" s="1"/>
  <c r="CG7" i="2"/>
  <c r="CH7" i="2" s="1"/>
  <c r="AL7" i="3" s="1"/>
  <c r="EM11" i="2"/>
  <c r="EN11" i="2" s="1"/>
  <c r="N10" i="2"/>
  <c r="GI20" i="2"/>
  <c r="DH20" i="2"/>
  <c r="CO3" i="2"/>
  <c r="CP3" i="2" s="1"/>
  <c r="AP3" i="3" s="1"/>
  <c r="AZ7" i="2"/>
  <c r="BW7" i="2" s="1"/>
  <c r="BX7" i="2" s="1"/>
  <c r="AG7" i="3" s="1"/>
  <c r="GY12" i="2"/>
  <c r="GZ12" i="2" s="1"/>
  <c r="BX12" i="3" s="1"/>
  <c r="EI18" i="2"/>
  <c r="EJ18" i="2" s="1"/>
  <c r="GO12" i="2"/>
  <c r="GP12" i="2" s="1"/>
  <c r="BS12" i="3" s="1"/>
  <c r="J17" i="2"/>
  <c r="GH16" i="2"/>
  <c r="GQ13" i="2"/>
  <c r="GR13" i="2" s="1"/>
  <c r="BT13" i="3" s="1"/>
  <c r="BE14" i="2"/>
  <c r="BG14" i="2" s="1"/>
  <c r="BH14" i="2" s="1"/>
  <c r="Z14" i="3" s="1"/>
  <c r="GG17" i="2"/>
  <c r="T23" i="2"/>
  <c r="FE11" i="2"/>
  <c r="BH11" i="3" s="1"/>
  <c r="AZ11" i="2"/>
  <c r="FJ12" i="2"/>
  <c r="DH18" i="2"/>
  <c r="GI31" i="2"/>
  <c r="J13" i="2"/>
  <c r="AI11" i="2"/>
  <c r="AJ11" i="2" s="1"/>
  <c r="AU10" i="2"/>
  <c r="DS14" i="2"/>
  <c r="DT14" i="2" s="1"/>
  <c r="N13" i="2"/>
  <c r="DH26" i="2"/>
  <c r="H7" i="2"/>
  <c r="CT17" i="2"/>
  <c r="O21" i="2"/>
  <c r="GO10" i="2"/>
  <c r="GP10" i="2" s="1"/>
  <c r="BS10" i="3" s="1"/>
  <c r="O19" i="2"/>
  <c r="AV18" i="2"/>
  <c r="FP22" i="2"/>
  <c r="FI22" i="2"/>
  <c r="GI23" i="2"/>
  <c r="N24" i="2"/>
  <c r="BI36" i="2"/>
  <c r="M21" i="2"/>
  <c r="DH25" i="2"/>
  <c r="CG21" i="2"/>
  <c r="CH21" i="2" s="1"/>
  <c r="AL21" i="3" s="1"/>
  <c r="M28" i="2"/>
  <c r="BI35" i="2"/>
  <c r="CW31" i="2"/>
  <c r="R34" i="2"/>
  <c r="FE13" i="2"/>
  <c r="BH13" i="3" s="1"/>
  <c r="GG19" i="2"/>
  <c r="BI18" i="2"/>
  <c r="FI31" i="2"/>
  <c r="DW17" i="2"/>
  <c r="DX17" i="2" s="1"/>
  <c r="CX21" i="2"/>
  <c r="FE15" i="2"/>
  <c r="BH15" i="3" s="1"/>
  <c r="EG8" i="2"/>
  <c r="EH8" i="2" s="1"/>
  <c r="DH19" i="2"/>
  <c r="DC18" i="2"/>
  <c r="DE18" i="2" s="1"/>
  <c r="DF18" i="2" s="1"/>
  <c r="AU18" i="3" s="1"/>
  <c r="EO8" i="2"/>
  <c r="EP8" i="2" s="1"/>
  <c r="GM16" i="2"/>
  <c r="GN16" i="2" s="1"/>
  <c r="BR16" i="3" s="1"/>
  <c r="N16" i="2"/>
  <c r="GH18" i="2"/>
  <c r="R10" i="2"/>
  <c r="EQ10" i="2"/>
  <c r="ER10" i="2" s="1"/>
  <c r="AU13" i="2"/>
  <c r="BO13" i="2" s="1"/>
  <c r="BP13" i="2" s="1"/>
  <c r="AC13" i="3" s="1"/>
  <c r="AU16" i="2"/>
  <c r="CX14" i="2"/>
  <c r="H14" i="2"/>
  <c r="R21" i="2"/>
  <c r="FH8" i="2"/>
  <c r="FS11" i="2"/>
  <c r="GU9" i="2"/>
  <c r="GV9" i="2" s="1"/>
  <c r="BV9" i="3" s="1"/>
  <c r="EM17" i="2"/>
  <c r="EN17" i="2" s="1"/>
  <c r="J18" i="2"/>
  <c r="FI13" i="2"/>
  <c r="AU11" i="2"/>
  <c r="BO11" i="2" s="1"/>
  <c r="BP11" i="2" s="1"/>
  <c r="AC11" i="3" s="1"/>
  <c r="O16" i="2"/>
  <c r="FT19" i="2"/>
  <c r="CS21" i="2"/>
  <c r="R35" i="2"/>
  <c r="FP19" i="2"/>
  <c r="FX13" i="2"/>
  <c r="EE11" i="2"/>
  <c r="EF11" i="2" s="1"/>
  <c r="FS14" i="2"/>
  <c r="BF13" i="2"/>
  <c r="J19" i="2"/>
  <c r="R23" i="2"/>
  <c r="BE24" i="2"/>
  <c r="FK17" i="2"/>
  <c r="GJ24" i="2"/>
  <c r="CO16" i="2"/>
  <c r="CP16" i="2" s="1"/>
  <c r="AP16" i="3" s="1"/>
  <c r="AV26" i="2"/>
  <c r="M19" i="2"/>
  <c r="AY25" i="2"/>
  <c r="H22" i="2"/>
  <c r="GH30" i="2"/>
  <c r="CS38" i="2"/>
  <c r="CS34" i="2"/>
  <c r="R5" i="2"/>
  <c r="CM6" i="2"/>
  <c r="CN6" i="2" s="1"/>
  <c r="AO6" i="3" s="1"/>
  <c r="BE9" i="2"/>
  <c r="BG9" i="2" s="1"/>
  <c r="BH9" i="2" s="1"/>
  <c r="Z9" i="3" s="1"/>
  <c r="FI9" i="2"/>
  <c r="BI13" i="2"/>
  <c r="DD21" i="2"/>
  <c r="GI3" i="2"/>
  <c r="CM3" i="2"/>
  <c r="CN3" i="2" s="1"/>
  <c r="AO3" i="3" s="1"/>
  <c r="EE6" i="2"/>
  <c r="EF6" i="2" s="1"/>
  <c r="DD6" i="2"/>
  <c r="FT8" i="2"/>
  <c r="BI9" i="2"/>
  <c r="N12" i="2"/>
  <c r="GH11" i="2"/>
  <c r="FH21" i="2"/>
  <c r="FT21" i="2"/>
  <c r="R20" i="2"/>
  <c r="DY11" i="2"/>
  <c r="DZ11" i="2" s="1"/>
  <c r="BE10" i="2"/>
  <c r="BG10" i="2" s="1"/>
  <c r="BH10" i="2" s="1"/>
  <c r="Z10" i="3" s="1"/>
  <c r="FS17" i="2"/>
  <c r="EI22" i="2"/>
  <c r="N21" i="2"/>
  <c r="DC20" i="2"/>
  <c r="FK18" i="2"/>
  <c r="DW10" i="2"/>
  <c r="DX10" i="2" s="1"/>
  <c r="AG13" i="2"/>
  <c r="AH13" i="2" s="1"/>
  <c r="P13" i="3" s="1"/>
  <c r="EG20" i="2"/>
  <c r="BF18" i="2"/>
  <c r="AV36" i="2"/>
  <c r="CM32" i="2"/>
  <c r="CN32" i="2" s="1"/>
  <c r="AO32" i="3" s="1"/>
  <c r="AV13" i="2"/>
  <c r="I17" i="2"/>
  <c r="CS33" i="2"/>
  <c r="EC10" i="2"/>
  <c r="ED10" i="2" s="1"/>
  <c r="GI12" i="2"/>
  <c r="CT27" i="2"/>
  <c r="AC13" i="2"/>
  <c r="GJ20" i="2"/>
  <c r="R9" i="2"/>
  <c r="U9" i="2" s="1"/>
  <c r="V9" i="2" s="1"/>
  <c r="J9" i="3" s="1"/>
  <c r="DH29" i="2"/>
  <c r="DY19" i="2"/>
  <c r="DZ19" i="2" s="1"/>
  <c r="DG32" i="2"/>
  <c r="CM25" i="2"/>
  <c r="CN25" i="2" s="1"/>
  <c r="AO25" i="3" s="1"/>
  <c r="M35" i="2"/>
  <c r="GJ21" i="2"/>
  <c r="J22" i="2"/>
  <c r="GI21" i="2"/>
  <c r="N29" i="2"/>
  <c r="EI19" i="2"/>
  <c r="EJ19" i="2" s="1"/>
  <c r="S29" i="2"/>
  <c r="DD15" i="2"/>
  <c r="CG10" i="2"/>
  <c r="CH10" i="2" s="1"/>
  <c r="AL10" i="3" s="1"/>
  <c r="EC9" i="2"/>
  <c r="ED9" i="2" s="1"/>
  <c r="DH11" i="2"/>
  <c r="AZ14" i="2"/>
  <c r="BW14" i="2" s="1"/>
  <c r="BX14" i="2" s="1"/>
  <c r="AG14" i="3" s="1"/>
  <c r="ES21" i="2"/>
  <c r="ET21" i="2" s="1"/>
  <c r="FH19" i="2"/>
  <c r="GH25" i="2"/>
  <c r="J32" i="2"/>
  <c r="J33" i="2"/>
  <c r="N14" i="2"/>
  <c r="H20" i="2"/>
  <c r="CS20" i="2"/>
  <c r="GQ19" i="2"/>
  <c r="GR19" i="2" s="1"/>
  <c r="BT19" i="3" s="1"/>
  <c r="GJ33" i="2"/>
  <c r="N30" i="2"/>
  <c r="BF23" i="2"/>
  <c r="BF35" i="2"/>
  <c r="EE14" i="2"/>
  <c r="EF14" i="2" s="1"/>
  <c r="J24" i="2"/>
  <c r="R31" i="2"/>
  <c r="GO17" i="2"/>
  <c r="GP17" i="2" s="1"/>
  <c r="BS17" i="3" s="1"/>
  <c r="ES27" i="2"/>
  <c r="ET27" i="2" s="1"/>
  <c r="AY29" i="2"/>
  <c r="FJ26" i="2"/>
  <c r="DW34" i="2"/>
  <c r="DX34" i="2" s="1"/>
  <c r="AU26" i="2"/>
  <c r="BO26" i="2" s="1"/>
  <c r="BP26" i="2" s="1"/>
  <c r="AC26" i="3" s="1"/>
  <c r="AZ28" i="2"/>
  <c r="BW28" i="2" s="1"/>
  <c r="BX28" i="2" s="1"/>
  <c r="AG28" i="3" s="1"/>
  <c r="BI17" i="2"/>
  <c r="CT18" i="2"/>
  <c r="CX25" i="2"/>
  <c r="AV37" i="2"/>
  <c r="FH28" i="2"/>
  <c r="T25" i="2"/>
  <c r="DH39" i="2"/>
  <c r="BI29" i="2"/>
  <c r="GJ38" i="2"/>
  <c r="BJ34" i="2"/>
  <c r="CS40" i="2"/>
  <c r="M24" i="2"/>
  <c r="FH26" i="2"/>
  <c r="BJ35" i="2"/>
  <c r="DG27" i="2"/>
  <c r="EM24" i="2"/>
  <c r="EN24" i="2" s="1"/>
  <c r="DC22" i="2"/>
  <c r="DE22" i="2" s="1"/>
  <c r="DF22" i="2" s="1"/>
  <c r="AU22" i="3" s="1"/>
  <c r="BJ22" i="2"/>
  <c r="BF20" i="2"/>
  <c r="BJ23" i="2"/>
  <c r="BJ18" i="2"/>
  <c r="BJ21" i="2"/>
  <c r="CG22" i="2"/>
  <c r="CH22" i="2" s="1"/>
  <c r="AL22" i="3" s="1"/>
  <c r="GQ22" i="2"/>
  <c r="GR22" i="2" s="1"/>
  <c r="BT22" i="3" s="1"/>
  <c r="M26" i="2"/>
  <c r="GQ24" i="2"/>
  <c r="GR24" i="2" s="1"/>
  <c r="BT24" i="3" s="1"/>
  <c r="AZ38" i="2"/>
  <c r="CX26" i="2"/>
  <c r="S38" i="2"/>
  <c r="J23" i="2"/>
  <c r="T30" i="2"/>
  <c r="FJ28" i="2"/>
  <c r="BE39" i="2"/>
  <c r="GJ35" i="2"/>
  <c r="BF39" i="2"/>
  <c r="FE31" i="2"/>
  <c r="BH31" i="3" s="1"/>
  <c r="DD34" i="2"/>
  <c r="CW24" i="2"/>
  <c r="DD35" i="2"/>
  <c r="FS21" i="2"/>
  <c r="GH33" i="2"/>
  <c r="GH29" i="2"/>
  <c r="O42" i="2"/>
  <c r="CX20" i="2"/>
  <c r="DG19" i="2"/>
  <c r="DH22" i="2"/>
  <c r="CT25" i="2"/>
  <c r="AY22" i="2"/>
  <c r="FP29" i="2"/>
  <c r="AZ17" i="2"/>
  <c r="FK23" i="2"/>
  <c r="FM23" i="2" s="1"/>
  <c r="FN23" i="2" s="1"/>
  <c r="BJ23" i="3" s="1"/>
  <c r="I25" i="2"/>
  <c r="DC27" i="2"/>
  <c r="GG32" i="2"/>
  <c r="AZ13" i="2"/>
  <c r="BW13" i="2" s="1"/>
  <c r="BX13" i="2" s="1"/>
  <c r="AG13" i="3" s="1"/>
  <c r="BI24" i="2"/>
  <c r="BF31" i="2"/>
  <c r="BJ29" i="2"/>
  <c r="I35" i="2"/>
  <c r="FS23" i="2"/>
  <c r="DG24" i="2"/>
  <c r="DH27" i="2"/>
  <c r="DG23" i="2"/>
  <c r="GG24" i="2"/>
  <c r="CT34" i="2"/>
  <c r="M13" i="2"/>
  <c r="M27" i="2"/>
  <c r="O23" i="2"/>
  <c r="DS24" i="2"/>
  <c r="GY17" i="2"/>
  <c r="GZ17" i="2" s="1"/>
  <c r="BX17" i="3" s="1"/>
  <c r="GH20" i="2"/>
  <c r="GI27" i="2"/>
  <c r="AZ25" i="2"/>
  <c r="EQ26" i="2"/>
  <c r="ER26" i="2" s="1"/>
  <c r="FW28" i="2"/>
  <c r="FY28" i="2" s="1"/>
  <c r="FZ28" i="2" s="1"/>
  <c r="BM28" i="3" s="1"/>
  <c r="N25" i="2"/>
  <c r="GH35" i="2"/>
  <c r="ES13" i="2"/>
  <c r="ET13" i="2" s="1"/>
  <c r="DD38" i="2"/>
  <c r="FJ34" i="2"/>
  <c r="CS29" i="2"/>
  <c r="DG42" i="2"/>
  <c r="N23" i="2"/>
  <c r="GU7" i="2"/>
  <c r="GV7" i="2" s="1"/>
  <c r="BV7" i="3" s="1"/>
  <c r="BE5" i="2"/>
  <c r="GJ11" i="2"/>
  <c r="FE12" i="2"/>
  <c r="BH12" i="3" s="1"/>
  <c r="S20" i="2"/>
  <c r="H23" i="2"/>
  <c r="DH24" i="2"/>
  <c r="AZ18" i="2"/>
  <c r="BW18" i="2" s="1"/>
  <c r="BX18" i="2" s="1"/>
  <c r="AG18" i="3" s="1"/>
  <c r="EG27" i="2"/>
  <c r="EH27" i="2" s="1"/>
  <c r="DG25" i="2"/>
  <c r="O34" i="2"/>
  <c r="AI23" i="2"/>
  <c r="AJ23" i="2" s="1"/>
  <c r="H32" i="2"/>
  <c r="GO21" i="2"/>
  <c r="GP21" i="2" s="1"/>
  <c r="BS21" i="3" s="1"/>
  <c r="AV27" i="2"/>
  <c r="FE16" i="2"/>
  <c r="BH16" i="3" s="1"/>
  <c r="I24" i="2"/>
  <c r="CM26" i="2"/>
  <c r="CN26" i="2" s="1"/>
  <c r="AO26" i="3" s="1"/>
  <c r="CS23" i="2"/>
  <c r="CS19" i="2"/>
  <c r="FL14" i="2"/>
  <c r="AY19" i="2"/>
  <c r="FH27" i="2"/>
  <c r="CX29" i="2"/>
  <c r="N41" i="2"/>
  <c r="DY23" i="2"/>
  <c r="DZ23" i="2" s="1"/>
  <c r="GH19" i="2"/>
  <c r="FX14" i="2"/>
  <c r="ES18" i="2"/>
  <c r="ET18" i="2" s="1"/>
  <c r="I28" i="2"/>
  <c r="ES42" i="2"/>
  <c r="CW21" i="2"/>
  <c r="GQ18" i="2"/>
  <c r="GR18" i="2" s="1"/>
  <c r="BT18" i="3" s="1"/>
  <c r="FE28" i="2"/>
  <c r="BH28" i="3" s="1"/>
  <c r="EC22" i="2"/>
  <c r="ED22" i="2" s="1"/>
  <c r="FH38" i="2"/>
  <c r="FH17" i="2"/>
  <c r="O20" i="2"/>
  <c r="S27" i="2"/>
  <c r="BI31" i="2"/>
  <c r="CW28" i="2"/>
  <c r="CT31" i="2"/>
  <c r="GJ39" i="2"/>
  <c r="CX27" i="2"/>
  <c r="S32" i="2"/>
  <c r="FE30" i="2"/>
  <c r="BH30" i="3" s="1"/>
  <c r="CS36" i="2"/>
  <c r="GJ32" i="2"/>
  <c r="FE34" i="2"/>
  <c r="BH34" i="3" s="1"/>
  <c r="AZ37" i="2"/>
  <c r="DG17" i="2"/>
  <c r="GG20" i="2"/>
  <c r="T19" i="2"/>
  <c r="AV31" i="2"/>
  <c r="DW14" i="2"/>
  <c r="DX14" i="2" s="1"/>
  <c r="AU14" i="2"/>
  <c r="GH21" i="2"/>
  <c r="FK21" i="2"/>
  <c r="FK9" i="2"/>
  <c r="GJ6" i="2"/>
  <c r="CI15" i="2"/>
  <c r="CJ15" i="2" s="1"/>
  <c r="AM15" i="3" s="1"/>
  <c r="CG13" i="2"/>
  <c r="CH13" i="2" s="1"/>
  <c r="AL13" i="3" s="1"/>
  <c r="H21" i="2"/>
  <c r="AG14" i="2"/>
  <c r="AH14" i="2" s="1"/>
  <c r="P14" i="3" s="1"/>
  <c r="BJ20" i="2"/>
  <c r="FO30" i="2"/>
  <c r="GI33" i="2"/>
  <c r="H36" i="2"/>
  <c r="CS31" i="2"/>
  <c r="DC37" i="2"/>
  <c r="N17" i="2"/>
  <c r="BI33" i="2"/>
  <c r="BI41" i="2"/>
  <c r="T26" i="2"/>
  <c r="BE23" i="2"/>
  <c r="S25" i="2"/>
  <c r="GG40" i="2"/>
  <c r="ES17" i="2"/>
  <c r="ET17" i="2" s="1"/>
  <c r="FI25" i="2"/>
  <c r="J27" i="2"/>
  <c r="GJ34" i="2"/>
  <c r="DU15" i="2"/>
  <c r="DV15" i="2" s="1"/>
  <c r="EM14" i="2"/>
  <c r="EN14" i="2" s="1"/>
  <c r="BF42" i="2"/>
  <c r="DY21" i="2"/>
  <c r="DZ21" i="2" s="1"/>
  <c r="DU20" i="2"/>
  <c r="DV20" i="2" s="1"/>
  <c r="FI32" i="2"/>
  <c r="AZ39" i="2"/>
  <c r="M20" i="2"/>
  <c r="S28" i="2"/>
  <c r="DC19" i="2"/>
  <c r="CS32" i="2"/>
  <c r="FE29" i="2"/>
  <c r="BH29" i="3" s="1"/>
  <c r="FJ32" i="2"/>
  <c r="S30" i="2"/>
  <c r="CW29" i="2"/>
  <c r="DC39" i="2"/>
  <c r="DC35" i="2"/>
  <c r="I40" i="2"/>
  <c r="FH36" i="2"/>
  <c r="CK20" i="2"/>
  <c r="CL20" i="2" s="1"/>
  <c r="AN20" i="3" s="1"/>
  <c r="GH15" i="2"/>
  <c r="DY17" i="2"/>
  <c r="DZ17" i="2" s="1"/>
  <c r="M29" i="2"/>
  <c r="AY15" i="2"/>
  <c r="AV22" i="2"/>
  <c r="BI21" i="2"/>
  <c r="I21" i="2"/>
  <c r="GJ25" i="2"/>
  <c r="CX18" i="2"/>
  <c r="EC25" i="2"/>
  <c r="ED25" i="2" s="1"/>
  <c r="DD28" i="2"/>
  <c r="FJ30" i="2"/>
  <c r="FS38" i="2"/>
  <c r="EO18" i="2"/>
  <c r="AY21" i="2"/>
  <c r="N32" i="2"/>
  <c r="AC28" i="2"/>
  <c r="GM18" i="2"/>
  <c r="GN18" i="2" s="1"/>
  <c r="BR18" i="3" s="1"/>
  <c r="DW24" i="2"/>
  <c r="DX24" i="2" s="1"/>
  <c r="ES26" i="2"/>
  <c r="FJ27" i="2"/>
  <c r="DH21" i="2"/>
  <c r="DG18" i="2"/>
  <c r="GH22" i="2"/>
  <c r="EC30" i="2"/>
  <c r="ED30" i="2" s="1"/>
  <c r="I16" i="2"/>
  <c r="BI22" i="2"/>
  <c r="EI16" i="2"/>
  <c r="EJ16" i="2" s="1"/>
  <c r="H24" i="2"/>
  <c r="FJ25" i="2"/>
  <c r="GI22" i="2"/>
  <c r="FW29" i="2"/>
  <c r="CX38" i="2"/>
  <c r="EG21" i="2"/>
  <c r="EH21" i="2" s="1"/>
  <c r="I29" i="2"/>
  <c r="CT20" i="2"/>
  <c r="FP18" i="2"/>
  <c r="GJ31" i="2"/>
  <c r="AY40" i="2"/>
  <c r="FJ39" i="2"/>
  <c r="CX35" i="2"/>
  <c r="GI35" i="2"/>
  <c r="CT32" i="2"/>
  <c r="FW30" i="2"/>
  <c r="FJ21" i="2"/>
  <c r="AU23" i="2"/>
  <c r="BO23" i="2" s="1"/>
  <c r="BP23" i="2" s="1"/>
  <c r="AC23" i="3" s="1"/>
  <c r="AZ29" i="2"/>
  <c r="S36" i="2"/>
  <c r="I20" i="2"/>
  <c r="AZ20" i="2"/>
  <c r="BF41" i="2"/>
  <c r="FL22" i="2"/>
  <c r="DD20" i="2"/>
  <c r="CW32" i="2"/>
  <c r="DD23" i="2"/>
  <c r="EC17" i="2"/>
  <c r="ED17" i="2" s="1"/>
  <c r="M18" i="2"/>
  <c r="I23" i="2"/>
  <c r="AU28" i="2"/>
  <c r="EO17" i="2"/>
  <c r="EP17" i="2" s="1"/>
  <c r="O27" i="2"/>
  <c r="GM28" i="2"/>
  <c r="GN28" i="2" s="1"/>
  <c r="BR28" i="3" s="1"/>
  <c r="T37" i="2"/>
  <c r="EG23" i="2"/>
  <c r="EH23" i="2" s="1"/>
  <c r="CW26" i="2"/>
  <c r="T35" i="2"/>
  <c r="R13" i="2"/>
  <c r="N22" i="2"/>
  <c r="FX24" i="2"/>
  <c r="BJ27" i="2"/>
  <c r="BK27" i="2" s="1"/>
  <c r="FJ36" i="2"/>
  <c r="FX29" i="2"/>
  <c r="FY29" i="2" s="1"/>
  <c r="FZ29" i="2" s="1"/>
  <c r="BM29" i="3" s="1"/>
  <c r="FT27" i="2"/>
  <c r="FI37" i="2"/>
  <c r="EQ14" i="2"/>
  <c r="ER14" i="2" s="1"/>
  <c r="AU22" i="2"/>
  <c r="GI17" i="2"/>
  <c r="I11" i="2"/>
  <c r="AZ24" i="2"/>
  <c r="FH6" i="2"/>
  <c r="FL9" i="2"/>
  <c r="FE10" i="2"/>
  <c r="BH10" i="3" s="1"/>
  <c r="J12" i="2"/>
  <c r="M12" i="2"/>
  <c r="P12" i="2" s="1"/>
  <c r="Q12" i="2" s="1"/>
  <c r="I12" i="3" s="1"/>
  <c r="FP17" i="2"/>
  <c r="FH25" i="2"/>
  <c r="FE21" i="2"/>
  <c r="BH21" i="3" s="1"/>
  <c r="AY34" i="2"/>
  <c r="DU23" i="2"/>
  <c r="DV23" i="2" s="1"/>
  <c r="CX33" i="2"/>
  <c r="I37" i="2"/>
  <c r="EO21" i="2"/>
  <c r="EP21" i="2" s="1"/>
  <c r="M23" i="2"/>
  <c r="EQ23" i="2"/>
  <c r="ER23" i="2" s="1"/>
  <c r="CS22" i="2"/>
  <c r="H39" i="2"/>
  <c r="BJ24" i="2"/>
  <c r="CK23" i="2"/>
  <c r="CL23" i="2" s="1"/>
  <c r="AN23" i="3" s="1"/>
  <c r="AY27" i="2"/>
  <c r="FI27" i="2"/>
  <c r="AZ31" i="2"/>
  <c r="BI37" i="2"/>
  <c r="FJ18" i="2"/>
  <c r="H19" i="2"/>
  <c r="BE22" i="2"/>
  <c r="AV25" i="2"/>
  <c r="BJ19" i="2"/>
  <c r="DU19" i="2"/>
  <c r="DV19" i="2" s="1"/>
  <c r="FW25" i="2"/>
  <c r="CG27" i="2"/>
  <c r="CH27" i="2" s="1"/>
  <c r="AL27" i="3" s="1"/>
  <c r="I36" i="2"/>
  <c r="GI19" i="2"/>
  <c r="CM18" i="2"/>
  <c r="CN18" i="2" s="1"/>
  <c r="AO18" i="3" s="1"/>
  <c r="CI34" i="2"/>
  <c r="CJ34" i="2" s="1"/>
  <c r="AM34" i="3" s="1"/>
  <c r="T18" i="2"/>
  <c r="GQ23" i="2"/>
  <c r="GR23" i="2" s="1"/>
  <c r="BT23" i="3" s="1"/>
  <c r="R25" i="2"/>
  <c r="DG29" i="2"/>
  <c r="DI29" i="2" s="1"/>
  <c r="BI42" i="2"/>
  <c r="BF24" i="2"/>
  <c r="BF22" i="2"/>
  <c r="FT26" i="2"/>
  <c r="O35" i="2"/>
  <c r="DG28" i="2"/>
  <c r="S40" i="2"/>
  <c r="AZ26" i="2"/>
  <c r="R18" i="2"/>
  <c r="EO20" i="2"/>
  <c r="BI25" i="2"/>
  <c r="BF29" i="2"/>
  <c r="R32" i="2"/>
  <c r="CK27" i="2"/>
  <c r="CL27" i="2" s="1"/>
  <c r="AN27" i="3" s="1"/>
  <c r="DY29" i="2"/>
  <c r="DZ29" i="2" s="1"/>
  <c r="J29" i="2"/>
  <c r="GQ37" i="2"/>
  <c r="GR37" i="2" s="1"/>
  <c r="BT37" i="3" s="1"/>
  <c r="GH36" i="2"/>
  <c r="CG30" i="2"/>
  <c r="CH30" i="2" s="1"/>
  <c r="AL30" i="3" s="1"/>
  <c r="I38" i="2"/>
  <c r="BE28" i="2"/>
  <c r="DH32" i="2"/>
  <c r="H42" i="2"/>
  <c r="EE25" i="2"/>
  <c r="EF25" i="2" s="1"/>
  <c r="J30" i="2"/>
  <c r="J38" i="2"/>
  <c r="AZ33" i="2"/>
  <c r="BW33" i="2" s="1"/>
  <c r="BX33" i="2" s="1"/>
  <c r="AG33" i="3" s="1"/>
  <c r="GG33" i="2"/>
  <c r="R27" i="2"/>
  <c r="R39" i="2"/>
  <c r="GO38" i="2"/>
  <c r="GP38" i="2" s="1"/>
  <c r="BS38" i="3" s="1"/>
  <c r="FE27" i="2"/>
  <c r="BH27" i="3" s="1"/>
  <c r="I27" i="2"/>
  <c r="R29" i="2"/>
  <c r="FE36" i="2"/>
  <c r="BH36" i="3" s="1"/>
  <c r="DC32" i="2"/>
  <c r="DE32" i="2" s="1"/>
  <c r="DF32" i="2" s="1"/>
  <c r="AU32" i="3" s="1"/>
  <c r="T32" i="2"/>
  <c r="J31" i="2"/>
  <c r="S34" i="2"/>
  <c r="AY41" i="2"/>
  <c r="FH30" i="2"/>
  <c r="CX30" i="2"/>
  <c r="T36" i="2"/>
  <c r="CX42" i="2"/>
  <c r="GI36" i="2"/>
  <c r="CW42" i="2"/>
  <c r="T41" i="2"/>
  <c r="FI42" i="2"/>
  <c r="AU42" i="2"/>
  <c r="N37" i="2"/>
  <c r="BE36" i="2"/>
  <c r="BG36" i="2" s="1"/>
  <c r="BH36" i="2" s="1"/>
  <c r="Z36" i="3" s="1"/>
  <c r="BI40" i="2"/>
  <c r="DC30" i="2"/>
  <c r="AU38" i="2"/>
  <c r="J41" i="2"/>
  <c r="M42" i="2"/>
  <c r="O37" i="2"/>
  <c r="DS21" i="2"/>
  <c r="DT21" i="2" s="1"/>
  <c r="BE30" i="2"/>
  <c r="BG30" i="2" s="1"/>
  <c r="BH30" i="2" s="1"/>
  <c r="Z30" i="3" s="1"/>
  <c r="FK30" i="2"/>
  <c r="CI33" i="2"/>
  <c r="CJ33" i="2" s="1"/>
  <c r="AM33" i="3" s="1"/>
  <c r="AZ27" i="2"/>
  <c r="BW27" i="2" s="1"/>
  <c r="BX27" i="2" s="1"/>
  <c r="AG27" i="3" s="1"/>
  <c r="AV33" i="2"/>
  <c r="DD32" i="2"/>
  <c r="GG39" i="2"/>
  <c r="FK35" i="2"/>
  <c r="BE27" i="2"/>
  <c r="CW30" i="2"/>
  <c r="H29" i="2"/>
  <c r="AY32" i="2"/>
  <c r="DD27" i="2"/>
  <c r="DG26" i="2"/>
  <c r="DI26" i="2" s="1"/>
  <c r="DJ26" i="2" s="1"/>
  <c r="AV26" i="3" s="1"/>
  <c r="CT39" i="2"/>
  <c r="AV34" i="2"/>
  <c r="FE40" i="2"/>
  <c r="BH40" i="3" s="1"/>
  <c r="CS28" i="2"/>
  <c r="H27" i="2"/>
  <c r="K27" i="2" s="1"/>
  <c r="L27" i="2" s="1"/>
  <c r="H27" i="3" s="1"/>
  <c r="CW33" i="2"/>
  <c r="GI28" i="2"/>
  <c r="CW34" i="2"/>
  <c r="AU33" i="2"/>
  <c r="AU41" i="2"/>
  <c r="AU32" i="2"/>
  <c r="GH34" i="2"/>
  <c r="CX28" i="2"/>
  <c r="S35" i="2"/>
  <c r="AY35" i="2"/>
  <c r="CG38" i="2"/>
  <c r="CH38" i="2" s="1"/>
  <c r="AL38" i="3" s="1"/>
  <c r="CX40" i="2"/>
  <c r="R38" i="2"/>
  <c r="AG35" i="2"/>
  <c r="AH35" i="2" s="1"/>
  <c r="P35" i="3" s="1"/>
  <c r="DC42" i="2"/>
  <c r="AU40" i="2"/>
  <c r="O39" i="2"/>
  <c r="CW23" i="2"/>
  <c r="CY23" i="2" s="1"/>
  <c r="CZ23" i="2" s="1"/>
  <c r="AS23" i="3" s="1"/>
  <c r="DG35" i="2"/>
  <c r="AU25" i="2"/>
  <c r="R36" i="2"/>
  <c r="AV39" i="2"/>
  <c r="CK41" i="2"/>
  <c r="CL41" i="2" s="1"/>
  <c r="AN41" i="3" s="1"/>
  <c r="I32" i="2"/>
  <c r="DH38" i="2"/>
  <c r="N36" i="2"/>
  <c r="R37" i="2"/>
  <c r="I34" i="2"/>
  <c r="GO25" i="2"/>
  <c r="GP25" i="2" s="1"/>
  <c r="BS25" i="3" s="1"/>
  <c r="GJ28" i="2"/>
  <c r="GG30" i="2"/>
  <c r="CT33" i="2"/>
  <c r="EI38" i="2"/>
  <c r="EJ38" i="2" s="1"/>
  <c r="DD39" i="2"/>
  <c r="FI39" i="2"/>
  <c r="FX42" i="2"/>
  <c r="AY39" i="2"/>
  <c r="DC36" i="2"/>
  <c r="O38" i="2"/>
  <c r="GJ37" i="2"/>
  <c r="FP35" i="2"/>
  <c r="FH41" i="2"/>
  <c r="CW39" i="2"/>
  <c r="R41" i="2"/>
  <c r="M30" i="2"/>
  <c r="AY37" i="2"/>
  <c r="CT30" i="2"/>
  <c r="FE32" i="2"/>
  <c r="BH32" i="3" s="1"/>
  <c r="DG40" i="2"/>
  <c r="BE32" i="2"/>
  <c r="FI26" i="2"/>
  <c r="EQ31" i="2"/>
  <c r="ER31" i="2" s="1"/>
  <c r="EG31" i="2"/>
  <c r="EH31" i="2" s="1"/>
  <c r="BJ40" i="2"/>
  <c r="N27" i="2"/>
  <c r="ES29" i="2"/>
  <c r="ET29" i="2" s="1"/>
  <c r="T40" i="2"/>
  <c r="GO35" i="2"/>
  <c r="GP35" i="2" s="1"/>
  <c r="BS35" i="3" s="1"/>
  <c r="GG28" i="2"/>
  <c r="CW25" i="2"/>
  <c r="EC26" i="2"/>
  <c r="ED26" i="2" s="1"/>
  <c r="AY30" i="2"/>
  <c r="FW39" i="2"/>
  <c r="BI32" i="2"/>
  <c r="BE33" i="2"/>
  <c r="FI30" i="2"/>
  <c r="I41" i="2"/>
  <c r="ES40" i="2"/>
  <c r="ET40" i="2" s="1"/>
  <c r="DU31" i="2"/>
  <c r="DH42" i="2"/>
  <c r="EI42" i="2"/>
  <c r="EJ42" i="2" s="1"/>
  <c r="DG33" i="2"/>
  <c r="BI38" i="2"/>
  <c r="CI30" i="2"/>
  <c r="CJ30" i="2" s="1"/>
  <c r="AM30" i="3" s="1"/>
  <c r="DY40" i="2"/>
  <c r="DZ40" i="2" s="1"/>
  <c r="CT42" i="2"/>
  <c r="GG36" i="2"/>
  <c r="GH39" i="2"/>
  <c r="R42" i="2"/>
  <c r="M36" i="2"/>
  <c r="AU35" i="2"/>
  <c r="DC38" i="2"/>
  <c r="S31" i="2"/>
  <c r="CX32" i="2"/>
  <c r="AY26" i="2"/>
  <c r="GH31" i="2"/>
  <c r="GJ36" i="2"/>
  <c r="DW33" i="2"/>
  <c r="DX33" i="2" s="1"/>
  <c r="BE34" i="2"/>
  <c r="GY24" i="2"/>
  <c r="GZ24" i="2" s="1"/>
  <c r="BX24" i="3" s="1"/>
  <c r="CG29" i="2"/>
  <c r="CH29" i="2" s="1"/>
  <c r="AL29" i="3" s="1"/>
  <c r="DS32" i="2"/>
  <c r="DT32" i="2" s="1"/>
  <c r="GH41" i="2"/>
  <c r="BF26" i="2"/>
  <c r="GH37" i="2"/>
  <c r="H28" i="2"/>
  <c r="DH31" i="2"/>
  <c r="GG26" i="2"/>
  <c r="S26" i="2"/>
  <c r="AU30" i="2"/>
  <c r="EE35" i="2"/>
  <c r="EF35" i="2" s="1"/>
  <c r="GH28" i="2"/>
  <c r="DD29" i="2"/>
  <c r="FH32" i="2"/>
  <c r="S37" i="2"/>
  <c r="DY34" i="2"/>
  <c r="DZ34" i="2" s="1"/>
  <c r="FI35" i="2"/>
  <c r="DD36" i="2"/>
  <c r="CW37" i="2"/>
  <c r="BE41" i="2"/>
  <c r="BG41" i="2" s="1"/>
  <c r="BH41" i="2" s="1"/>
  <c r="Z41" i="3" s="1"/>
  <c r="GQ34" i="2"/>
  <c r="GR34" i="2" s="1"/>
  <c r="BT34" i="3" s="1"/>
  <c r="O40" i="2"/>
  <c r="AZ35" i="2"/>
  <c r="CS42" i="2"/>
  <c r="BF40" i="2"/>
  <c r="BJ41" i="2"/>
  <c r="BF38" i="2"/>
  <c r="DC41" i="2"/>
  <c r="FX36" i="2"/>
  <c r="BE40" i="2"/>
  <c r="FI38" i="2"/>
  <c r="M39" i="2"/>
  <c r="FJ29" i="2"/>
  <c r="GG25" i="2"/>
  <c r="AZ32" i="2"/>
  <c r="CT41" i="2"/>
  <c r="GI26" i="2"/>
  <c r="GH32" i="2"/>
  <c r="DC34" i="2"/>
  <c r="AU37" i="2"/>
  <c r="EG39" i="2"/>
  <c r="EH39" i="2" s="1"/>
  <c r="EM31" i="2"/>
  <c r="EN31" i="2" s="1"/>
  <c r="DG37" i="2"/>
  <c r="GJ27" i="2"/>
  <c r="FW27" i="2"/>
  <c r="I31" i="2"/>
  <c r="S33" i="2"/>
  <c r="BJ39" i="2"/>
  <c r="EQ41" i="2"/>
  <c r="ER41" i="2" s="1"/>
  <c r="DD30" i="2"/>
  <c r="BJ36" i="2"/>
  <c r="N31" i="2"/>
  <c r="FI40" i="2"/>
  <c r="BJ33" i="2"/>
  <c r="M38" i="2"/>
  <c r="AY42" i="2"/>
  <c r="DG38" i="2"/>
  <c r="AY36" i="2"/>
  <c r="O36" i="2"/>
  <c r="GI39" i="2"/>
  <c r="GM30" i="2"/>
  <c r="GN30" i="2" s="1"/>
  <c r="BR30" i="3" s="1"/>
  <c r="CO35" i="2"/>
  <c r="CP35" i="2" s="1"/>
  <c r="AP35" i="3" s="1"/>
  <c r="DG39" i="2"/>
  <c r="EO41" i="2"/>
  <c r="EP41" i="2" s="1"/>
  <c r="FH34" i="2"/>
  <c r="M40" i="2"/>
  <c r="FI36" i="2"/>
  <c r="GM38" i="2"/>
  <c r="GN38" i="2" s="1"/>
  <c r="BR38" i="3" s="1"/>
  <c r="GO40" i="2"/>
  <c r="GP40" i="2" s="1"/>
  <c r="BS40" i="3" s="1"/>
  <c r="BJ30" i="2"/>
  <c r="GG21" i="2"/>
  <c r="FI20" i="2"/>
  <c r="FI24" i="2"/>
  <c r="GI25" i="2"/>
  <c r="R33" i="2"/>
  <c r="U33" i="2" s="1"/>
  <c r="V33" i="2" s="1"/>
  <c r="J33" i="3" s="1"/>
  <c r="ES39" i="2"/>
  <c r="ET39" i="2" s="1"/>
  <c r="EE40" i="2"/>
  <c r="EF40" i="2" s="1"/>
  <c r="I42" i="2"/>
  <c r="H26" i="2"/>
  <c r="GO30" i="2"/>
  <c r="GP30" i="2" s="1"/>
  <c r="BS30" i="3" s="1"/>
  <c r="FP31" i="2"/>
  <c r="BJ38" i="2"/>
  <c r="AU39" i="2"/>
  <c r="BO39" i="2" s="1"/>
  <c r="BP39" i="2" s="1"/>
  <c r="AC39" i="3" s="1"/>
  <c r="FI41" i="2"/>
  <c r="DD25" i="2"/>
  <c r="FP26" i="2"/>
  <c r="ES33" i="2"/>
  <c r="ET33" i="2" s="1"/>
  <c r="BF27" i="2"/>
  <c r="FX30" i="2"/>
  <c r="N35" i="2"/>
  <c r="BE38" i="2"/>
  <c r="FK42" i="2"/>
  <c r="DW31" i="2"/>
  <c r="DG30" i="2"/>
  <c r="FE33" i="2"/>
  <c r="BH33" i="3" s="1"/>
  <c r="O28" i="2"/>
  <c r="GG34" i="2"/>
  <c r="FJ37" i="2"/>
  <c r="BJ32" i="2"/>
  <c r="BJ42" i="2"/>
  <c r="FJ38" i="2"/>
  <c r="FO31" i="2"/>
  <c r="DC33" i="2"/>
  <c r="DY38" i="2"/>
  <c r="DZ38" i="2" s="1"/>
  <c r="DD42" i="2"/>
  <c r="DG41" i="2"/>
  <c r="S42" i="2"/>
  <c r="H38" i="2"/>
  <c r="CS37" i="2"/>
  <c r="AV40" i="2"/>
  <c r="CT37" i="2"/>
  <c r="GG35" i="2"/>
  <c r="GH42" i="2"/>
  <c r="AZ40" i="2"/>
  <c r="AY38" i="2"/>
  <c r="AZ36" i="2"/>
  <c r="M34" i="2"/>
  <c r="AV38" i="2"/>
  <c r="DG36" i="2"/>
  <c r="FJ41" i="2"/>
  <c r="BF37" i="2"/>
  <c r="GM37" i="2"/>
  <c r="GN37" i="2" s="1"/>
  <c r="BR37" i="3" s="1"/>
  <c r="FJ40" i="2"/>
  <c r="T29" i="2"/>
  <c r="EE37" i="2"/>
  <c r="EF37" i="2" s="1"/>
  <c r="J36" i="2"/>
  <c r="FW33" i="2"/>
  <c r="CX37" i="2"/>
  <c r="BE35" i="2"/>
  <c r="BG35" i="2" s="1"/>
  <c r="BH35" i="2" s="1"/>
  <c r="Z35" i="3" s="1"/>
  <c r="T31" i="2"/>
  <c r="BF34" i="2"/>
  <c r="EE32" i="2"/>
  <c r="EF32" i="2" s="1"/>
  <c r="DH40" i="2"/>
  <c r="CI28" i="2"/>
  <c r="CJ28" i="2" s="1"/>
  <c r="AM28" i="3" s="1"/>
  <c r="EE34" i="2"/>
  <c r="DD37" i="2"/>
  <c r="DH30" i="2"/>
  <c r="CS30" i="2"/>
  <c r="AY33" i="2"/>
  <c r="DS34" i="2"/>
  <c r="CS41" i="2"/>
  <c r="DG34" i="2"/>
  <c r="CS35" i="2"/>
  <c r="AV42" i="2"/>
  <c r="AZ41" i="2"/>
  <c r="GG38" i="2"/>
  <c r="CW27" i="2"/>
  <c r="EC37" i="2"/>
  <c r="ED37" i="2" s="1"/>
  <c r="AG34" i="2"/>
  <c r="AH34" i="2" s="1"/>
  <c r="P34" i="3" s="1"/>
  <c r="N39" i="2"/>
  <c r="H37" i="2"/>
  <c r="GG37" i="2"/>
  <c r="J35" i="2"/>
  <c r="EQ42" i="2"/>
  <c r="ER42" i="2" s="1"/>
  <c r="FJ42" i="2"/>
  <c r="CG39" i="2"/>
  <c r="CH39" i="2" s="1"/>
  <c r="AL39" i="3" s="1"/>
  <c r="FH42" i="2"/>
  <c r="FE38" i="2"/>
  <c r="BH38" i="3" s="1"/>
  <c r="GJ29" i="2"/>
  <c r="S39" i="2"/>
  <c r="GI41" i="2"/>
  <c r="O30" i="2"/>
  <c r="DH41" i="2"/>
  <c r="BF32" i="2"/>
  <c r="O31" i="2"/>
  <c r="O33" i="2"/>
  <c r="J42" i="2"/>
  <c r="BE31" i="2"/>
  <c r="GI32" i="2"/>
  <c r="J37" i="2"/>
  <c r="AZ42" i="2"/>
  <c r="DC28" i="2"/>
  <c r="DC31" i="2"/>
  <c r="DE31" i="2" s="1"/>
  <c r="DF31" i="2" s="1"/>
  <c r="AU31" i="3" s="1"/>
  <c r="BE29" i="2"/>
  <c r="FL25" i="2"/>
  <c r="AV30" i="2"/>
  <c r="BE37" i="2"/>
  <c r="BG37" i="2" s="1"/>
  <c r="BH37" i="2" s="1"/>
  <c r="Z37" i="3" s="1"/>
  <c r="CG25" i="2"/>
  <c r="CH25" i="2" s="1"/>
  <c r="AL25" i="3" s="1"/>
  <c r="GM29" i="2"/>
  <c r="GN29" i="2" s="1"/>
  <c r="BR29" i="3" s="1"/>
  <c r="FH29" i="2"/>
  <c r="FH35" i="2"/>
  <c r="EO26" i="2"/>
  <c r="EP26" i="2" s="1"/>
  <c r="CG28" i="2"/>
  <c r="CH28" i="2" s="1"/>
  <c r="AL28" i="3" s="1"/>
  <c r="FE37" i="2"/>
  <c r="BH37" i="3" s="1"/>
  <c r="BJ37" i="2"/>
  <c r="FI28" i="2"/>
  <c r="FH37" i="2"/>
  <c r="DD41" i="2"/>
  <c r="I39" i="2"/>
  <c r="FT40" i="2"/>
  <c r="DD40" i="2"/>
  <c r="GO33" i="2"/>
  <c r="GP33" i="2" s="1"/>
  <c r="BS33" i="3" s="1"/>
  <c r="CX41" i="2"/>
  <c r="GH40" i="2"/>
  <c r="BI28" i="2"/>
  <c r="BK28" i="2" s="1"/>
  <c r="BL28" i="2" s="1"/>
  <c r="AA28" i="3" s="1"/>
  <c r="DC29" i="2"/>
  <c r="DG31" i="2"/>
  <c r="O32" i="2"/>
  <c r="H35" i="2"/>
  <c r="EG38" i="2"/>
  <c r="EH38" i="2" s="1"/>
  <c r="S41" i="2"/>
  <c r="J34" i="2"/>
  <c r="EG37" i="2"/>
  <c r="EH37" i="2" s="1"/>
  <c r="GJ41" i="2"/>
  <c r="FE39" i="2"/>
  <c r="BH39" i="3" s="1"/>
  <c r="CO40" i="2"/>
  <c r="CP40" i="2" s="1"/>
  <c r="AP40" i="3" s="1"/>
  <c r="T42" i="2"/>
  <c r="FL40" i="2"/>
  <c r="CX39" i="2"/>
  <c r="BI39" i="2"/>
  <c r="M41" i="2"/>
  <c r="CT29" i="2"/>
  <c r="AV29" i="2"/>
  <c r="FI34" i="2"/>
  <c r="M32" i="2"/>
  <c r="GI29" i="2"/>
  <c r="GG31" i="2"/>
  <c r="BJ31" i="2"/>
  <c r="EM25" i="2"/>
  <c r="EN25" i="2" s="1"/>
  <c r="BF33" i="2"/>
  <c r="N33" i="2"/>
  <c r="GJ40" i="2"/>
  <c r="FP25" i="2"/>
  <c r="GJ26" i="2"/>
  <c r="T38" i="2"/>
  <c r="CW40" i="2"/>
  <c r="R30" i="2"/>
  <c r="U30" i="2" s="1"/>
  <c r="V30" i="2" s="1"/>
  <c r="J30" i="3" s="1"/>
  <c r="FJ35" i="2"/>
  <c r="CX36" i="2"/>
  <c r="GI42" i="2"/>
  <c r="AV32" i="2"/>
  <c r="GG42" i="2"/>
  <c r="FK39" i="2"/>
  <c r="GJ42" i="2"/>
  <c r="BI34" i="2"/>
  <c r="BK34" i="2" s="1"/>
  <c r="BL34" i="2" s="1"/>
  <c r="AA34" i="3" s="1"/>
  <c r="FH40" i="2"/>
  <c r="FO38" i="2"/>
  <c r="GI40" i="2"/>
  <c r="DW29" i="2"/>
  <c r="DX29" i="2" s="1"/>
  <c r="FJ31" i="2"/>
  <c r="FH31" i="2"/>
  <c r="DH33" i="2"/>
  <c r="GG41" i="2"/>
  <c r="R40" i="2"/>
  <c r="FL41" i="2"/>
  <c r="GY33" i="2"/>
  <c r="GZ33" i="2" s="1"/>
  <c r="BX33" i="3" s="1"/>
  <c r="N38" i="2"/>
  <c r="AC41" i="2"/>
  <c r="AD41" i="2" s="1"/>
  <c r="N41" i="3" s="1"/>
  <c r="FP39" i="2"/>
  <c r="DY39" i="2"/>
  <c r="DZ39" i="2" s="1"/>
  <c r="CT28" i="2"/>
  <c r="AI31" i="2"/>
  <c r="AJ31" i="2" s="1"/>
  <c r="R31" i="3" s="1"/>
  <c r="EE36" i="2"/>
  <c r="EF36" i="2" s="1"/>
  <c r="FE42" i="2"/>
  <c r="BH42" i="3" s="1"/>
  <c r="O41" i="2"/>
  <c r="EC42" i="2"/>
  <c r="ED42" i="2" s="1"/>
  <c r="CS27" i="2"/>
  <c r="EO34" i="2"/>
  <c r="EP34" i="2" s="1"/>
  <c r="EC31" i="2"/>
  <c r="ED31" i="2" s="1"/>
  <c r="DH34" i="2"/>
  <c r="FS40" i="2"/>
  <c r="FU40" i="2" s="1"/>
  <c r="FV40" i="2" s="1"/>
  <c r="BL40" i="3" s="1"/>
  <c r="N26" i="2"/>
  <c r="DH28" i="2"/>
  <c r="FS32" i="2"/>
  <c r="CX34" i="2"/>
  <c r="DH35" i="2"/>
  <c r="EE28" i="2"/>
  <c r="EF28" i="2" s="1"/>
  <c r="AU36" i="2"/>
  <c r="BO36" i="2" s="1"/>
  <c r="M37" i="2"/>
  <c r="FE41" i="2"/>
  <c r="BH41" i="3" s="1"/>
  <c r="AV28" i="2"/>
  <c r="DC40" i="2"/>
  <c r="DE40" i="2" s="1"/>
  <c r="DF40" i="2" s="1"/>
  <c r="AU40" i="3" s="1"/>
  <c r="EQ27" i="2"/>
  <c r="ER27" i="2" s="1"/>
  <c r="H30" i="2"/>
  <c r="FX33" i="2"/>
  <c r="H41" i="2"/>
  <c r="GI37" i="2"/>
  <c r="H40" i="2"/>
  <c r="FE35" i="2"/>
  <c r="BH35" i="3" s="1"/>
  <c r="GI34" i="2"/>
  <c r="AZ34" i="2"/>
  <c r="BW34" i="2" s="1"/>
  <c r="BX34" i="2" s="1"/>
  <c r="AG34" i="3" s="1"/>
  <c r="FJ33" i="2"/>
  <c r="FI33" i="2"/>
  <c r="FS39" i="2"/>
  <c r="CT40" i="2"/>
  <c r="AC42" i="2"/>
  <c r="AV35" i="2"/>
  <c r="CG42" i="2"/>
  <c r="CH42" i="2" s="1"/>
  <c r="AL42" i="3" s="1"/>
  <c r="J40" i="2"/>
  <c r="N42" i="2"/>
  <c r="ET26" i="2"/>
  <c r="CH9" i="2"/>
  <c r="AL9" i="3" s="1"/>
  <c r="DV13" i="2"/>
  <c r="BL15" i="2"/>
  <c r="AA15" i="3" s="1"/>
  <c r="FA14" i="2"/>
  <c r="FB14" i="2" s="1"/>
  <c r="BF14" i="3" s="1"/>
  <c r="ET14" i="2"/>
  <c r="EH20" i="2"/>
  <c r="DT24" i="2"/>
  <c r="R12" i="3"/>
  <c r="Q12" i="3"/>
  <c r="EH6" i="2"/>
  <c r="BL4" i="2"/>
  <c r="AA4" i="3" s="1"/>
  <c r="DJ5" i="2"/>
  <c r="AV5" i="3" s="1"/>
  <c r="ET8" i="2"/>
  <c r="Q11" i="3"/>
  <c r="R11" i="3"/>
  <c r="BP6" i="2"/>
  <c r="AC6" i="3" s="1"/>
  <c r="FU12" i="2"/>
  <c r="FV12" i="2" s="1"/>
  <c r="BL12" i="3" s="1"/>
  <c r="FU21" i="2"/>
  <c r="FV21" i="2" s="1"/>
  <c r="BL21" i="3" s="1"/>
  <c r="CH6" i="2"/>
  <c r="AL6" i="3" s="1"/>
  <c r="FY24" i="2"/>
  <c r="FZ24" i="2" s="1"/>
  <c r="BM24" i="3" s="1"/>
  <c r="AD13" i="2"/>
  <c r="N13" i="3" s="1"/>
  <c r="ER9" i="2"/>
  <c r="CZ10" i="2"/>
  <c r="AS10" i="3" s="1"/>
  <c r="EJ8" i="2"/>
  <c r="EP18" i="2"/>
  <c r="EU18" i="2"/>
  <c r="EV18" i="2" s="1"/>
  <c r="BC18" i="3" s="1"/>
  <c r="AB6" i="2"/>
  <c r="M6" i="3" s="1"/>
  <c r="DV21" i="2"/>
  <c r="DT16" i="2"/>
  <c r="EP20" i="2"/>
  <c r="EY20" i="2"/>
  <c r="EZ20" i="2" s="1"/>
  <c r="BE20" i="3" s="1"/>
  <c r="BA3" i="2"/>
  <c r="BB3" i="2" s="1"/>
  <c r="X3" i="3" s="1"/>
  <c r="U3" i="2"/>
  <c r="V3" i="2" s="1"/>
  <c r="J3" i="3" s="1"/>
  <c r="P3" i="2"/>
  <c r="Q3" i="2" s="1"/>
  <c r="I3" i="3" s="1"/>
  <c r="AW3" i="2"/>
  <c r="AX3" i="2" s="1"/>
  <c r="W3" i="3" s="1"/>
  <c r="BP3" i="2"/>
  <c r="AC3" i="3" s="1"/>
  <c r="P37" i="2" l="1"/>
  <c r="Q37" i="2" s="1"/>
  <c r="I37" i="3" s="1"/>
  <c r="DE19" i="2"/>
  <c r="DF19" i="2" s="1"/>
  <c r="AU19" i="3" s="1"/>
  <c r="CY22" i="2"/>
  <c r="CZ22" i="2" s="1"/>
  <c r="AS22" i="3" s="1"/>
  <c r="CY8" i="2"/>
  <c r="CZ8" i="2" s="1"/>
  <c r="AS8" i="3" s="1"/>
  <c r="K10" i="2"/>
  <c r="L10" i="2" s="1"/>
  <c r="H10" i="3" s="1"/>
  <c r="DO33" i="2"/>
  <c r="DP33" i="2" s="1"/>
  <c r="AY33" i="3" s="1"/>
  <c r="BG4" i="2"/>
  <c r="BW41" i="2"/>
  <c r="BX41" i="2" s="1"/>
  <c r="AG41" i="3" s="1"/>
  <c r="K41" i="2"/>
  <c r="L41" i="2" s="1"/>
  <c r="H41" i="3" s="1"/>
  <c r="BK25" i="2"/>
  <c r="BL25" i="2" s="1"/>
  <c r="AA25" i="3" s="1"/>
  <c r="BG5" i="2"/>
  <c r="BH5" i="2" s="1"/>
  <c r="Z5" i="3" s="1"/>
  <c r="BW25" i="2"/>
  <c r="BX25" i="2" s="1"/>
  <c r="AG25" i="3" s="1"/>
  <c r="P19" i="2"/>
  <c r="Q19" i="2" s="1"/>
  <c r="I19" i="3" s="1"/>
  <c r="BW16" i="2"/>
  <c r="BX16" i="2" s="1"/>
  <c r="AG16" i="3" s="1"/>
  <c r="FU9" i="2"/>
  <c r="FV9" i="2" s="1"/>
  <c r="BL9" i="3" s="1"/>
  <c r="DE4" i="2"/>
  <c r="DF4" i="2" s="1"/>
  <c r="AU4" i="3" s="1"/>
  <c r="AM6" i="2"/>
  <c r="AN6" i="2" s="1"/>
  <c r="S6" i="3" s="1"/>
  <c r="K3" i="2"/>
  <c r="L3" i="2" s="1"/>
  <c r="H3" i="3" s="1"/>
  <c r="CY4" i="2"/>
  <c r="CZ4" i="2" s="1"/>
  <c r="AS4" i="3" s="1"/>
  <c r="DO25" i="2"/>
  <c r="DP25" i="2" s="1"/>
  <c r="AY25" i="3" s="1"/>
  <c r="K8" i="2"/>
  <c r="L8" i="2" s="1"/>
  <c r="H8" i="3" s="1"/>
  <c r="AO42" i="2"/>
  <c r="AP42" i="2" s="1"/>
  <c r="T42" i="3" s="1"/>
  <c r="K30" i="2"/>
  <c r="L30" i="2" s="1"/>
  <c r="H30" i="3" s="1"/>
  <c r="DI41" i="2"/>
  <c r="DJ41" i="2" s="1"/>
  <c r="AV41" i="3" s="1"/>
  <c r="DI30" i="2"/>
  <c r="K29" i="2"/>
  <c r="L29" i="2" s="1"/>
  <c r="H29" i="3" s="1"/>
  <c r="K7" i="2"/>
  <c r="L7" i="2" s="1"/>
  <c r="H7" i="3" s="1"/>
  <c r="DE42" i="2"/>
  <c r="DF42" i="2" s="1"/>
  <c r="AU42" i="3" s="1"/>
  <c r="BW26" i="2"/>
  <c r="BX26" i="2" s="1"/>
  <c r="AG26" i="3" s="1"/>
  <c r="DI12" i="2"/>
  <c r="DJ12" i="2" s="1"/>
  <c r="AV12" i="3" s="1"/>
  <c r="CY26" i="2"/>
  <c r="CZ26" i="2" s="1"/>
  <c r="AS26" i="3" s="1"/>
  <c r="AO28" i="2"/>
  <c r="AP28" i="2" s="1"/>
  <c r="T28" i="3" s="1"/>
  <c r="CY5" i="2"/>
  <c r="CZ5" i="2" s="1"/>
  <c r="AS5" i="3" s="1"/>
  <c r="DE33" i="2"/>
  <c r="DF33" i="2" s="1"/>
  <c r="AU33" i="3" s="1"/>
  <c r="DO31" i="2"/>
  <c r="DP31" i="2" s="1"/>
  <c r="AY31" i="3" s="1"/>
  <c r="BK38" i="2"/>
  <c r="BL38" i="2" s="1"/>
  <c r="AA38" i="3" s="1"/>
  <c r="BK26" i="2"/>
  <c r="BL26" i="2" s="1"/>
  <c r="AA26" i="3" s="1"/>
  <c r="U10" i="2"/>
  <c r="V10" i="2" s="1"/>
  <c r="J10" i="3" s="1"/>
  <c r="DE10" i="2"/>
  <c r="P41" i="2"/>
  <c r="Q41" i="2" s="1"/>
  <c r="I41" i="3" s="1"/>
  <c r="EO36" i="2"/>
  <c r="EP36" i="2" s="1"/>
  <c r="EQ38" i="2"/>
  <c r="ER38" i="2" s="1"/>
  <c r="EQ36" i="2"/>
  <c r="ER36" i="2" s="1"/>
  <c r="DU35" i="2"/>
  <c r="DV35" i="2" s="1"/>
  <c r="DY32" i="2"/>
  <c r="BW35" i="2"/>
  <c r="BX35" i="2" s="1"/>
  <c r="AG35" i="3" s="1"/>
  <c r="AC40" i="2"/>
  <c r="AD40" i="2" s="1"/>
  <c r="N40" i="3" s="1"/>
  <c r="GY39" i="2"/>
  <c r="GZ39" i="2" s="1"/>
  <c r="BX39" i="3" s="1"/>
  <c r="EE42" i="2"/>
  <c r="EF42" i="2" s="1"/>
  <c r="U27" i="2"/>
  <c r="V27" i="2" s="1"/>
  <c r="J27" i="3" s="1"/>
  <c r="EQ20" i="2"/>
  <c r="ER20" i="2" s="1"/>
  <c r="GU23" i="2"/>
  <c r="GO15" i="2"/>
  <c r="GP15" i="2" s="1"/>
  <c r="BS15" i="3" s="1"/>
  <c r="FK22" i="2"/>
  <c r="FM22" i="2" s="1"/>
  <c r="FN22" i="2" s="1"/>
  <c r="BJ22" i="3" s="1"/>
  <c r="DO22" i="2"/>
  <c r="DP22" i="2" s="1"/>
  <c r="AY22" i="3" s="1"/>
  <c r="EE27" i="2"/>
  <c r="EF27" i="2" s="1"/>
  <c r="BG19" i="2"/>
  <c r="BH19" i="2" s="1"/>
  <c r="Z19" i="3" s="1"/>
  <c r="EG3" i="2"/>
  <c r="EH3" i="2" s="1"/>
  <c r="ES3" i="2"/>
  <c r="ET3" i="2" s="1"/>
  <c r="FP8" i="2"/>
  <c r="Q31" i="3"/>
  <c r="BO25" i="2"/>
  <c r="BP25" i="2" s="1"/>
  <c r="AC25" i="3" s="1"/>
  <c r="FX19" i="2"/>
  <c r="FP15" i="2"/>
  <c r="AG12" i="2"/>
  <c r="AH12" i="2" s="1"/>
  <c r="P12" i="3" s="1"/>
  <c r="DE16" i="2"/>
  <c r="DF16" i="2" s="1"/>
  <c r="AU16" i="3" s="1"/>
  <c r="EI7" i="2"/>
  <c r="EJ7" i="2" s="1"/>
  <c r="EG36" i="2"/>
  <c r="EH36" i="2" s="1"/>
  <c r="CY25" i="2"/>
  <c r="CZ25" i="2" s="1"/>
  <c r="AS25" i="3" s="1"/>
  <c r="AI29" i="2"/>
  <c r="AJ29" i="2" s="1"/>
  <c r="R29" i="3" s="1"/>
  <c r="FL39" i="2"/>
  <c r="FM39" i="2" s="1"/>
  <c r="FN39" i="2" s="1"/>
  <c r="BJ39" i="3" s="1"/>
  <c r="P34" i="2"/>
  <c r="Q34" i="2" s="1"/>
  <c r="I34" i="3" s="1"/>
  <c r="DI39" i="2"/>
  <c r="DJ39" i="2" s="1"/>
  <c r="AV39" i="3" s="1"/>
  <c r="U5" i="2"/>
  <c r="V5" i="2" s="1"/>
  <c r="J5" i="3" s="1"/>
  <c r="EM22" i="2"/>
  <c r="EN22" i="2" s="1"/>
  <c r="FA10" i="2"/>
  <c r="FB10" i="2" s="1"/>
  <c r="BF10" i="3" s="1"/>
  <c r="DS37" i="2"/>
  <c r="DT37" i="2" s="1"/>
  <c r="ES35" i="2"/>
  <c r="ET35" i="2" s="1"/>
  <c r="CK30" i="2"/>
  <c r="CL30" i="2" s="1"/>
  <c r="AN30" i="3" s="1"/>
  <c r="FO41" i="2"/>
  <c r="DW26" i="2"/>
  <c r="CY27" i="2"/>
  <c r="CZ27" i="2" s="1"/>
  <c r="AS27" i="3" s="1"/>
  <c r="GU39" i="2"/>
  <c r="GV39" i="2" s="1"/>
  <c r="BV39" i="3" s="1"/>
  <c r="GS27" i="2"/>
  <c r="GT27" i="2" s="1"/>
  <c r="BU27" i="3" s="1"/>
  <c r="DE34" i="2"/>
  <c r="DF34" i="2" s="1"/>
  <c r="AU34" i="3" s="1"/>
  <c r="FS25" i="2"/>
  <c r="AG25" i="2"/>
  <c r="AH25" i="2" s="1"/>
  <c r="P25" i="3" s="1"/>
  <c r="GO39" i="2"/>
  <c r="GP39" i="2" s="1"/>
  <c r="BS39" i="3" s="1"/>
  <c r="EG29" i="2"/>
  <c r="EH29" i="2" s="1"/>
  <c r="FL29" i="2"/>
  <c r="CG37" i="2"/>
  <c r="CH37" i="2" s="1"/>
  <c r="AL37" i="3" s="1"/>
  <c r="EM28" i="2"/>
  <c r="EN28" i="2" s="1"/>
  <c r="K19" i="2"/>
  <c r="L19" i="2" s="1"/>
  <c r="H19" i="3" s="1"/>
  <c r="AG21" i="2"/>
  <c r="AH21" i="2" s="1"/>
  <c r="P21" i="3" s="1"/>
  <c r="CO24" i="2"/>
  <c r="CP24" i="2" s="1"/>
  <c r="AP24" i="3" s="1"/>
  <c r="DY16" i="2"/>
  <c r="DZ16" i="2" s="1"/>
  <c r="DI25" i="2"/>
  <c r="DJ25" i="2" s="1"/>
  <c r="AV25" i="3" s="1"/>
  <c r="P13" i="2"/>
  <c r="Q13" i="2" s="1"/>
  <c r="I13" i="3" s="1"/>
  <c r="ES24" i="2"/>
  <c r="ET24" i="2" s="1"/>
  <c r="DU34" i="2"/>
  <c r="DV34" i="2" s="1"/>
  <c r="FS24" i="2"/>
  <c r="DW7" i="2"/>
  <c r="DX7" i="2" s="1"/>
  <c r="BO16" i="2"/>
  <c r="BP16" i="2" s="1"/>
  <c r="AC16" i="3" s="1"/>
  <c r="FS15" i="2"/>
  <c r="GM6" i="2"/>
  <c r="GN6" i="2" s="1"/>
  <c r="BR6" i="3" s="1"/>
  <c r="BO21" i="2"/>
  <c r="BP21" i="2" s="1"/>
  <c r="AC21" i="3" s="1"/>
  <c r="GQ7" i="2"/>
  <c r="GR7" i="2" s="1"/>
  <c r="BT7" i="3" s="1"/>
  <c r="DS17" i="2"/>
  <c r="GM36" i="2"/>
  <c r="GN36" i="2" s="1"/>
  <c r="BR36" i="3" s="1"/>
  <c r="GU30" i="2"/>
  <c r="GV30" i="2" s="1"/>
  <c r="BV30" i="3" s="1"/>
  <c r="DU36" i="2"/>
  <c r="DS28" i="2"/>
  <c r="BG23" i="2"/>
  <c r="BH23" i="2" s="1"/>
  <c r="Z23" i="3" s="1"/>
  <c r="FP23" i="2"/>
  <c r="BK29" i="2"/>
  <c r="FL27" i="2"/>
  <c r="FK16" i="2"/>
  <c r="FM16" i="2" s="1"/>
  <c r="FN16" i="2" s="1"/>
  <c r="BJ16" i="3" s="1"/>
  <c r="ES20" i="2"/>
  <c r="ET20" i="2" s="1"/>
  <c r="FW3" i="2"/>
  <c r="EQ21" i="2"/>
  <c r="ER21" i="2" s="1"/>
  <c r="U15" i="2"/>
  <c r="V15" i="2" s="1"/>
  <c r="J15" i="3" s="1"/>
  <c r="AA18" i="2"/>
  <c r="AB18" i="2" s="1"/>
  <c r="M18" i="3" s="1"/>
  <c r="FK8" i="2"/>
  <c r="GM8" i="2"/>
  <c r="GN8" i="2" s="1"/>
  <c r="BR8" i="3" s="1"/>
  <c r="EC19" i="2"/>
  <c r="ED19" i="2" s="1"/>
  <c r="DU26" i="2"/>
  <c r="DV26" i="2" s="1"/>
  <c r="ES9" i="2"/>
  <c r="ET9" i="2" s="1"/>
  <c r="CI29" i="2"/>
  <c r="CJ29" i="2" s="1"/>
  <c r="AM29" i="3" s="1"/>
  <c r="FO23" i="2"/>
  <c r="AI4" i="2"/>
  <c r="AJ4" i="2" s="1"/>
  <c r="DU5" i="2"/>
  <c r="DV5" i="2" s="1"/>
  <c r="FT14" i="2"/>
  <c r="FU14" i="2" s="1"/>
  <c r="FV14" i="2" s="1"/>
  <c r="BL14" i="3" s="1"/>
  <c r="FL11" i="2"/>
  <c r="DE13" i="2"/>
  <c r="DF13" i="2" s="1"/>
  <c r="AU13" i="3" s="1"/>
  <c r="AD28" i="2"/>
  <c r="N28" i="3" s="1"/>
  <c r="DW35" i="2"/>
  <c r="DX35" i="2" s="1"/>
  <c r="CY21" i="2"/>
  <c r="CZ21" i="2" s="1"/>
  <c r="AS21" i="3" s="1"/>
  <c r="K5" i="2"/>
  <c r="L5" i="2" s="1"/>
  <c r="H5" i="3" s="1"/>
  <c r="ES11" i="2"/>
  <c r="ET11" i="2" s="1"/>
  <c r="FP7" i="2"/>
  <c r="K38" i="2"/>
  <c r="L38" i="2" s="1"/>
  <c r="H38" i="3" s="1"/>
  <c r="EQ33" i="2"/>
  <c r="ER33" i="2" s="1"/>
  <c r="DS42" i="2"/>
  <c r="DT42" i="2" s="1"/>
  <c r="K26" i="2"/>
  <c r="L26" i="2" s="1"/>
  <c r="H26" i="3" s="1"/>
  <c r="FK33" i="2"/>
  <c r="BO42" i="2"/>
  <c r="BP42" i="2" s="1"/>
  <c r="AC42" i="3" s="1"/>
  <c r="GO20" i="2"/>
  <c r="GP20" i="2" s="1"/>
  <c r="BS20" i="3" s="1"/>
  <c r="CO10" i="2"/>
  <c r="CP10" i="2" s="1"/>
  <c r="AP10" i="3" s="1"/>
  <c r="CK14" i="2"/>
  <c r="CL14" i="2" s="1"/>
  <c r="AN14" i="3" s="1"/>
  <c r="CO18" i="2"/>
  <c r="CP18" i="2" s="1"/>
  <c r="AP18" i="3" s="1"/>
  <c r="EI37" i="2"/>
  <c r="EJ37" i="2" s="1"/>
  <c r="EC41" i="2"/>
  <c r="ED41" i="2" s="1"/>
  <c r="FW34" i="2"/>
  <c r="CK34" i="2"/>
  <c r="CL34" i="2" s="1"/>
  <c r="AN34" i="3" s="1"/>
  <c r="EI27" i="2"/>
  <c r="EJ27" i="2" s="1"/>
  <c r="CI42" i="2"/>
  <c r="CJ42" i="2" s="1"/>
  <c r="AM42" i="3" s="1"/>
  <c r="GU36" i="2"/>
  <c r="GV36" i="2" s="1"/>
  <c r="BV36" i="3" s="1"/>
  <c r="FK28" i="2"/>
  <c r="DS41" i="2"/>
  <c r="DT41" i="2" s="1"/>
  <c r="GM35" i="2"/>
  <c r="GN35" i="2" s="1"/>
  <c r="BR35" i="3" s="1"/>
  <c r="CK42" i="2"/>
  <c r="CL42" i="2" s="1"/>
  <c r="AN42" i="3" s="1"/>
  <c r="GO29" i="2"/>
  <c r="GP29" i="2" s="1"/>
  <c r="BS29" i="3" s="1"/>
  <c r="AG41" i="2"/>
  <c r="AH41" i="2" s="1"/>
  <c r="P41" i="3" s="1"/>
  <c r="BO30" i="2"/>
  <c r="BP30" i="2" s="1"/>
  <c r="AC30" i="3" s="1"/>
  <c r="K28" i="2"/>
  <c r="L28" i="2" s="1"/>
  <c r="H28" i="3" s="1"/>
  <c r="AI32" i="2"/>
  <c r="AJ32" i="2" s="1"/>
  <c r="Q32" i="3" s="1"/>
  <c r="EC33" i="2"/>
  <c r="ED33" i="2" s="1"/>
  <c r="BG28" i="2"/>
  <c r="BH28" i="2" s="1"/>
  <c r="Z28" i="3" s="1"/>
  <c r="CG40" i="2"/>
  <c r="CH40" i="2" s="1"/>
  <c r="AL40" i="3" s="1"/>
  <c r="BO22" i="2"/>
  <c r="BP22" i="2" s="1"/>
  <c r="AC22" i="3" s="1"/>
  <c r="FP27" i="2"/>
  <c r="EO22" i="2"/>
  <c r="EP22" i="2" s="1"/>
  <c r="DI18" i="2"/>
  <c r="GY20" i="2"/>
  <c r="GZ20" i="2" s="1"/>
  <c r="BX20" i="3" s="1"/>
  <c r="BO14" i="2"/>
  <c r="BP14" i="2" s="1"/>
  <c r="AC14" i="3" s="1"/>
  <c r="FL26" i="2"/>
  <c r="CI19" i="2"/>
  <c r="CJ19" i="2" s="1"/>
  <c r="AM19" i="3" s="1"/>
  <c r="AG15" i="2"/>
  <c r="AH15" i="2" s="1"/>
  <c r="P15" i="3" s="1"/>
  <c r="EQ17" i="2"/>
  <c r="ER17" i="2" s="1"/>
  <c r="BK13" i="2"/>
  <c r="BL13" i="2" s="1"/>
  <c r="AA13" i="3" s="1"/>
  <c r="CY31" i="2"/>
  <c r="CZ31" i="2" s="1"/>
  <c r="AS31" i="3" s="1"/>
  <c r="GQ25" i="2"/>
  <c r="GR25" i="2" s="1"/>
  <c r="BT25" i="3" s="1"/>
  <c r="DO13" i="2"/>
  <c r="DP13" i="2" s="1"/>
  <c r="AY13" i="3" s="1"/>
  <c r="CK5" i="2"/>
  <c r="CL5" i="2" s="1"/>
  <c r="AN5" i="3" s="1"/>
  <c r="GO8" i="2"/>
  <c r="GP8" i="2" s="1"/>
  <c r="BS8" i="3" s="1"/>
  <c r="DO3" i="2"/>
  <c r="CY40" i="2"/>
  <c r="CZ40" i="2" s="1"/>
  <c r="AS40" i="3" s="1"/>
  <c r="AA28" i="2"/>
  <c r="AB28" i="2" s="1"/>
  <c r="M28" i="3" s="1"/>
  <c r="EI32" i="2"/>
  <c r="EJ32" i="2" s="1"/>
  <c r="CI35" i="2"/>
  <c r="CJ35" i="2" s="1"/>
  <c r="AM35" i="3" s="1"/>
  <c r="EM42" i="2"/>
  <c r="EN42" i="2" s="1"/>
  <c r="DW28" i="2"/>
  <c r="DX28" i="2" s="1"/>
  <c r="AA26" i="2"/>
  <c r="AB26" i="2" s="1"/>
  <c r="M26" i="3" s="1"/>
  <c r="DW13" i="2"/>
  <c r="DX13" i="2" s="1"/>
  <c r="BW29" i="2"/>
  <c r="BX29" i="2" s="1"/>
  <c r="AG29" i="3" s="1"/>
  <c r="P29" i="2"/>
  <c r="Q29" i="2" s="1"/>
  <c r="I29" i="3" s="1"/>
  <c r="FW21" i="2"/>
  <c r="FY21" i="2" s="1"/>
  <c r="FZ21" i="2" s="1"/>
  <c r="BM21" i="3" s="1"/>
  <c r="U21" i="2"/>
  <c r="FT32" i="2"/>
  <c r="FU32" i="2" s="1"/>
  <c r="FV32" i="2" s="1"/>
  <c r="BL32" i="3" s="1"/>
  <c r="FK12" i="2"/>
  <c r="EG19" i="2"/>
  <c r="EH19" i="2" s="1"/>
  <c r="EC8" i="2"/>
  <c r="ED8" i="2" s="1"/>
  <c r="EM8" i="2"/>
  <c r="GQ6" i="2"/>
  <c r="GR6" i="2" s="1"/>
  <c r="BT6" i="3" s="1"/>
  <c r="CK19" i="2"/>
  <c r="CL19" i="2" s="1"/>
  <c r="AN19" i="3" s="1"/>
  <c r="FL37" i="2"/>
  <c r="K35" i="2"/>
  <c r="L35" i="2" s="1"/>
  <c r="H35" i="3" s="1"/>
  <c r="CI40" i="2"/>
  <c r="CJ40" i="2" s="1"/>
  <c r="AM40" i="3" s="1"/>
  <c r="DY25" i="2"/>
  <c r="DZ25" i="2" s="1"/>
  <c r="EG34" i="2"/>
  <c r="EH34" i="2" s="1"/>
  <c r="CG26" i="2"/>
  <c r="CH26" i="2" s="1"/>
  <c r="AL26" i="3" s="1"/>
  <c r="DE38" i="2"/>
  <c r="DF38" i="2" s="1"/>
  <c r="AU38" i="3" s="1"/>
  <c r="DW39" i="2"/>
  <c r="DX39" i="2" s="1"/>
  <c r="DU40" i="2"/>
  <c r="DV40" i="2" s="1"/>
  <c r="AG31" i="2"/>
  <c r="AH31" i="2" s="1"/>
  <c r="P31" i="3" s="1"/>
  <c r="FL3" i="2"/>
  <c r="CY3" i="2"/>
  <c r="AO13" i="2"/>
  <c r="AP13" i="2" s="1"/>
  <c r="T13" i="3" s="1"/>
  <c r="CI36" i="2"/>
  <c r="CJ36" i="2" s="1"/>
  <c r="AM36" i="3" s="1"/>
  <c r="FP38" i="2"/>
  <c r="FQ38" i="2" s="1"/>
  <c r="FR38" i="2" s="1"/>
  <c r="BK38" i="3" s="1"/>
  <c r="GS42" i="2"/>
  <c r="GT42" i="2" s="1"/>
  <c r="BU42" i="3" s="1"/>
  <c r="AI34" i="2"/>
  <c r="AJ34" i="2" s="1"/>
  <c r="Q34" i="3" s="1"/>
  <c r="BG29" i="2"/>
  <c r="BH29" i="2" s="1"/>
  <c r="Z29" i="3" s="1"/>
  <c r="EO33" i="2"/>
  <c r="EP33" i="2" s="1"/>
  <c r="DI37" i="2"/>
  <c r="DJ37" i="2" s="1"/>
  <c r="AV37" i="3" s="1"/>
  <c r="GO5" i="2"/>
  <c r="GP5" i="2" s="1"/>
  <c r="BS5" i="3" s="1"/>
  <c r="EC7" i="2"/>
  <c r="ED7" i="2" s="1"/>
  <c r="GY40" i="2"/>
  <c r="GZ40" i="2" s="1"/>
  <c r="BX40" i="3" s="1"/>
  <c r="BW11" i="2"/>
  <c r="BX11" i="2" s="1"/>
  <c r="AG11" i="3" s="1"/>
  <c r="GY7" i="2"/>
  <c r="GZ7" i="2" s="1"/>
  <c r="BX7" i="3" s="1"/>
  <c r="DE29" i="2"/>
  <c r="DF29" i="2" s="1"/>
  <c r="AU29" i="3" s="1"/>
  <c r="DE28" i="2"/>
  <c r="DF28" i="2" s="1"/>
  <c r="AU28" i="3" s="1"/>
  <c r="GQ40" i="2"/>
  <c r="GR40" i="2" s="1"/>
  <c r="BT40" i="3" s="1"/>
  <c r="P40" i="2"/>
  <c r="Q40" i="2" s="1"/>
  <c r="I40" i="3" s="1"/>
  <c r="U13" i="2"/>
  <c r="V13" i="2" s="1"/>
  <c r="J13" i="3" s="1"/>
  <c r="EO28" i="2"/>
  <c r="EP28" i="2" s="1"/>
  <c r="AG23" i="2"/>
  <c r="AH23" i="2" s="1"/>
  <c r="P23" i="3" s="1"/>
  <c r="P24" i="2"/>
  <c r="Q24" i="2" s="1"/>
  <c r="I24" i="3" s="1"/>
  <c r="FX16" i="2"/>
  <c r="FL16" i="2"/>
  <c r="FO24" i="2"/>
  <c r="GO7" i="2"/>
  <c r="GP7" i="2" s="1"/>
  <c r="BS7" i="3" s="1"/>
  <c r="BG16" i="2"/>
  <c r="BH16" i="2" s="1"/>
  <c r="Z16" i="3" s="1"/>
  <c r="BO7" i="2"/>
  <c r="BP7" i="2" s="1"/>
  <c r="AC7" i="3" s="1"/>
  <c r="CY16" i="2"/>
  <c r="CZ16" i="2" s="1"/>
  <c r="AS16" i="3" s="1"/>
  <c r="DW30" i="2"/>
  <c r="DX30" i="2" s="1"/>
  <c r="U25" i="2"/>
  <c r="V25" i="2" s="1"/>
  <c r="J25" i="3" s="1"/>
  <c r="EI24" i="2"/>
  <c r="EJ24" i="2" s="1"/>
  <c r="GO16" i="2"/>
  <c r="GP16" i="2" s="1"/>
  <c r="BS16" i="3" s="1"/>
  <c r="BK9" i="2"/>
  <c r="U23" i="2"/>
  <c r="V23" i="2" s="1"/>
  <c r="J23" i="3" s="1"/>
  <c r="EM21" i="2"/>
  <c r="EN21" i="2" s="1"/>
  <c r="U22" i="2"/>
  <c r="V22" i="2" s="1"/>
  <c r="J22" i="3" s="1"/>
  <c r="CI5" i="2"/>
  <c r="CJ5" i="2" s="1"/>
  <c r="AM5" i="3" s="1"/>
  <c r="EI3" i="2"/>
  <c r="EJ3" i="2" s="1"/>
  <c r="DO16" i="2"/>
  <c r="DP16" i="2" s="1"/>
  <c r="AY16" i="3" s="1"/>
  <c r="FO8" i="2"/>
  <c r="FX8" i="2"/>
  <c r="DI36" i="2"/>
  <c r="DJ36" i="2" s="1"/>
  <c r="AV36" i="3" s="1"/>
  <c r="CO42" i="2"/>
  <c r="CP42" i="2" s="1"/>
  <c r="AP42" i="3" s="1"/>
  <c r="DU28" i="2"/>
  <c r="DV28" i="2" s="1"/>
  <c r="EI13" i="2"/>
  <c r="EJ13" i="2" s="1"/>
  <c r="P4" i="2"/>
  <c r="Q4" i="2" s="1"/>
  <c r="I4" i="3" s="1"/>
  <c r="DI17" i="2"/>
  <c r="DJ17" i="2" s="1"/>
  <c r="AV17" i="3" s="1"/>
  <c r="BW17" i="2"/>
  <c r="BX17" i="2" s="1"/>
  <c r="AG17" i="3" s="1"/>
  <c r="BK17" i="2"/>
  <c r="DW6" i="2"/>
  <c r="DX6" i="2" s="1"/>
  <c r="EO31" i="2"/>
  <c r="EP31" i="2" s="1"/>
  <c r="EC27" i="2"/>
  <c r="ED27" i="2" s="1"/>
  <c r="GS21" i="2"/>
  <c r="GT21" i="2" s="1"/>
  <c r="BU21" i="3" s="1"/>
  <c r="DO21" i="2"/>
  <c r="DP21" i="2" s="1"/>
  <c r="AY21" i="3" s="1"/>
  <c r="DW41" i="2"/>
  <c r="DX41" i="2" s="1"/>
  <c r="CM15" i="2"/>
  <c r="CN15" i="2" s="1"/>
  <c r="AO15" i="3" s="1"/>
  <c r="EG12" i="2"/>
  <c r="EI25" i="2"/>
  <c r="EJ25" i="2" s="1"/>
  <c r="P18" i="2"/>
  <c r="Q18" i="2" s="1"/>
  <c r="I18" i="3" s="1"/>
  <c r="DW21" i="2"/>
  <c r="GO14" i="2"/>
  <c r="GP14" i="2" s="1"/>
  <c r="BS14" i="3" s="1"/>
  <c r="DU25" i="2"/>
  <c r="DV25" i="2" s="1"/>
  <c r="CM7" i="2"/>
  <c r="CN7" i="2" s="1"/>
  <c r="AO7" i="3" s="1"/>
  <c r="FS29" i="2"/>
  <c r="FW40" i="2"/>
  <c r="K40" i="2"/>
  <c r="L40" i="2" s="1"/>
  <c r="H40" i="3" s="1"/>
  <c r="BK39" i="2"/>
  <c r="BL39" i="2" s="1"/>
  <c r="AA39" i="3" s="1"/>
  <c r="BG31" i="2"/>
  <c r="BH31" i="2" s="1"/>
  <c r="Z31" i="3" s="1"/>
  <c r="GS33" i="2"/>
  <c r="GT33" i="2" s="1"/>
  <c r="BU33" i="3" s="1"/>
  <c r="BG40" i="2"/>
  <c r="BH40" i="2" s="1"/>
  <c r="Z40" i="3" s="1"/>
  <c r="EC39" i="2"/>
  <c r="ED39" i="2" s="1"/>
  <c r="CI38" i="2"/>
  <c r="CJ38" i="2" s="1"/>
  <c r="AM38" i="3" s="1"/>
  <c r="FL34" i="2"/>
  <c r="DO38" i="2"/>
  <c r="DP38" i="2" s="1"/>
  <c r="AY38" i="3" s="1"/>
  <c r="EM41" i="2"/>
  <c r="EN41" i="2" s="1"/>
  <c r="DY37" i="2"/>
  <c r="AC14" i="2"/>
  <c r="FX27" i="2"/>
  <c r="FY27" i="2" s="1"/>
  <c r="FZ27" i="2" s="1"/>
  <c r="BM27" i="3" s="1"/>
  <c r="P20" i="2"/>
  <c r="Q20" i="2" s="1"/>
  <c r="I20" i="3" s="1"/>
  <c r="FT28" i="2"/>
  <c r="CK22" i="2"/>
  <c r="CL22" i="2" s="1"/>
  <c r="AN22" i="3" s="1"/>
  <c r="DI23" i="2"/>
  <c r="DJ23" i="2" s="1"/>
  <c r="AV23" i="3" s="1"/>
  <c r="EM40" i="2"/>
  <c r="EN40" i="2" s="1"/>
  <c r="GO23" i="2"/>
  <c r="GP23" i="2" s="1"/>
  <c r="BS23" i="3" s="1"/>
  <c r="GM12" i="2"/>
  <c r="GN12" i="2" s="1"/>
  <c r="BR12" i="3" s="1"/>
  <c r="U16" i="2"/>
  <c r="EO19" i="2"/>
  <c r="EP19" i="2" s="1"/>
  <c r="P15" i="2"/>
  <c r="Q15" i="2" s="1"/>
  <c r="I15" i="3" s="1"/>
  <c r="CM11" i="2"/>
  <c r="CN11" i="2" s="1"/>
  <c r="AO11" i="3" s="1"/>
  <c r="EC18" i="2"/>
  <c r="ED18" i="2" s="1"/>
  <c r="FQ13" i="2"/>
  <c r="FR13" i="2" s="1"/>
  <c r="BK13" i="3" s="1"/>
  <c r="FK4" i="2"/>
  <c r="FK24" i="2"/>
  <c r="GY6" i="2"/>
  <c r="GZ6" i="2" s="1"/>
  <c r="BX6" i="3" s="1"/>
  <c r="CG8" i="2"/>
  <c r="CH8" i="2" s="1"/>
  <c r="AL8" i="3" s="1"/>
  <c r="AA33" i="2"/>
  <c r="AB33" i="2" s="1"/>
  <c r="M33" i="3" s="1"/>
  <c r="EO38" i="2"/>
  <c r="EP38" i="2" s="1"/>
  <c r="BO32" i="2"/>
  <c r="FX25" i="2"/>
  <c r="EE41" i="2"/>
  <c r="EF41" i="2" s="1"/>
  <c r="CY42" i="2"/>
  <c r="CZ42" i="2" s="1"/>
  <c r="AS42" i="3" s="1"/>
  <c r="CM36" i="2"/>
  <c r="CN36" i="2" s="1"/>
  <c r="AO36" i="3" s="1"/>
  <c r="U18" i="2"/>
  <c r="V18" i="2" s="1"/>
  <c r="J18" i="3" s="1"/>
  <c r="CY29" i="2"/>
  <c r="CZ29" i="2" s="1"/>
  <c r="AS29" i="3" s="1"/>
  <c r="EI26" i="2"/>
  <c r="EJ26" i="2" s="1"/>
  <c r="BK14" i="2"/>
  <c r="FL7" i="2"/>
  <c r="DU11" i="2"/>
  <c r="DV11" i="2" s="1"/>
  <c r="FK40" i="2"/>
  <c r="FM40" i="2" s="1"/>
  <c r="FN40" i="2" s="1"/>
  <c r="BJ40" i="3" s="1"/>
  <c r="CO31" i="2"/>
  <c r="CP31" i="2" s="1"/>
  <c r="AP31" i="3" s="1"/>
  <c r="GQ42" i="2"/>
  <c r="GR42" i="2" s="1"/>
  <c r="BT42" i="3" s="1"/>
  <c r="FW9" i="2"/>
  <c r="FY9" i="2" s="1"/>
  <c r="FZ9" i="2" s="1"/>
  <c r="BM9" i="3" s="1"/>
  <c r="EO4" i="2"/>
  <c r="EP4" i="2" s="1"/>
  <c r="DI31" i="2"/>
  <c r="DK31" i="2" s="1"/>
  <c r="DL31" i="2" s="1"/>
  <c r="AW31" i="3" s="1"/>
  <c r="DU41" i="2"/>
  <c r="FO37" i="2"/>
  <c r="CK24" i="2"/>
  <c r="CL24" i="2" s="1"/>
  <c r="AN24" i="3" s="1"/>
  <c r="EG35" i="2"/>
  <c r="EH35" i="2" s="1"/>
  <c r="EC14" i="2"/>
  <c r="EO13" i="2"/>
  <c r="BG27" i="2"/>
  <c r="BH27" i="2" s="1"/>
  <c r="Z27" i="3" s="1"/>
  <c r="DS5" i="2"/>
  <c r="DT5" i="2" s="1"/>
  <c r="U36" i="2"/>
  <c r="V36" i="2" s="1"/>
  <c r="J36" i="3" s="1"/>
  <c r="CG31" i="2"/>
  <c r="CH31" i="2" s="1"/>
  <c r="AL31" i="3" s="1"/>
  <c r="FO21" i="2"/>
  <c r="GA21" i="2" s="1"/>
  <c r="GB21" i="2" s="1"/>
  <c r="BN21" i="3" s="1"/>
  <c r="BK16" i="2"/>
  <c r="BO18" i="2"/>
  <c r="BP18" i="2" s="1"/>
  <c r="AC18" i="3" s="1"/>
  <c r="DY42" i="2"/>
  <c r="DO19" i="2"/>
  <c r="DP19" i="2" s="1"/>
  <c r="AY19" i="3" s="1"/>
  <c r="DY35" i="2"/>
  <c r="DZ35" i="2" s="1"/>
  <c r="EG13" i="2"/>
  <c r="EH13" i="2" s="1"/>
  <c r="CK8" i="2"/>
  <c r="CL8" i="2" s="1"/>
  <c r="AN8" i="3" s="1"/>
  <c r="CO41" i="2"/>
  <c r="CP41" i="2" s="1"/>
  <c r="AP41" i="3" s="1"/>
  <c r="FW42" i="2"/>
  <c r="FY42" i="2" s="1"/>
  <c r="FZ42" i="2" s="1"/>
  <c r="BM42" i="3" s="1"/>
  <c r="EI31" i="2"/>
  <c r="EK31" i="2" s="1"/>
  <c r="EL31" i="2" s="1"/>
  <c r="BB31" i="3" s="1"/>
  <c r="EM39" i="2"/>
  <c r="EN39" i="2" s="1"/>
  <c r="U29" i="2"/>
  <c r="V29" i="2" s="1"/>
  <c r="J29" i="3" s="1"/>
  <c r="EG24" i="2"/>
  <c r="FK29" i="2"/>
  <c r="CI22" i="2"/>
  <c r="CJ22" i="2" s="1"/>
  <c r="AM22" i="3" s="1"/>
  <c r="CK25" i="2"/>
  <c r="CL25" i="2" s="1"/>
  <c r="AN25" i="3" s="1"/>
  <c r="CO22" i="2"/>
  <c r="CP22" i="2" s="1"/>
  <c r="AP22" i="3" s="1"/>
  <c r="FW26" i="2"/>
  <c r="CM33" i="2"/>
  <c r="CN33" i="2" s="1"/>
  <c r="AO33" i="3" s="1"/>
  <c r="ES32" i="2"/>
  <c r="ET32" i="2" s="1"/>
  <c r="EI21" i="2"/>
  <c r="EJ21" i="2" s="1"/>
  <c r="AI10" i="2"/>
  <c r="AJ10" i="2" s="1"/>
  <c r="EG18" i="2"/>
  <c r="EH18" i="2" s="1"/>
  <c r="FW10" i="2"/>
  <c r="FY10" i="2" s="1"/>
  <c r="FZ10" i="2" s="1"/>
  <c r="BM10" i="3" s="1"/>
  <c r="FP11" i="2"/>
  <c r="BG12" i="2"/>
  <c r="BH12" i="2" s="1"/>
  <c r="Z12" i="3" s="1"/>
  <c r="BG33" i="2"/>
  <c r="BH33" i="2" s="1"/>
  <c r="Z33" i="3" s="1"/>
  <c r="CM42" i="2"/>
  <c r="CN42" i="2" s="1"/>
  <c r="AO42" i="3" s="1"/>
  <c r="FL31" i="2"/>
  <c r="FT42" i="2"/>
  <c r="AG39" i="2"/>
  <c r="AH39" i="2" s="1"/>
  <c r="P39" i="3" s="1"/>
  <c r="DS35" i="2"/>
  <c r="GM4" i="2"/>
  <c r="GN4" i="2" s="1"/>
  <c r="BR4" i="3" s="1"/>
  <c r="EE4" i="2"/>
  <c r="EF4" i="2" s="1"/>
  <c r="DZ32" i="2"/>
  <c r="DU37" i="2"/>
  <c r="DV37" i="2" s="1"/>
  <c r="AA42" i="2"/>
  <c r="AM42" i="2" s="1"/>
  <c r="AN42" i="2" s="1"/>
  <c r="S42" i="3" s="1"/>
  <c r="EA34" i="2"/>
  <c r="EB34" i="2" s="1"/>
  <c r="BA34" i="3" s="1"/>
  <c r="AI33" i="2"/>
  <c r="AJ33" i="2" s="1"/>
  <c r="R33" i="3" s="1"/>
  <c r="DY31" i="2"/>
  <c r="DZ31" i="2" s="1"/>
  <c r="CG36" i="2"/>
  <c r="CH36" i="2" s="1"/>
  <c r="AL36" i="3" s="1"/>
  <c r="BW20" i="2"/>
  <c r="BX20" i="2" s="1"/>
  <c r="AG20" i="3" s="1"/>
  <c r="K23" i="2"/>
  <c r="L23" i="2" s="1"/>
  <c r="H23" i="3" s="1"/>
  <c r="BW32" i="2"/>
  <c r="BX32" i="2" s="1"/>
  <c r="AG32" i="3" s="1"/>
  <c r="GS30" i="2"/>
  <c r="GT30" i="2" s="1"/>
  <c r="BU30" i="3" s="1"/>
  <c r="GY29" i="2"/>
  <c r="GZ29" i="2" s="1"/>
  <c r="BX29" i="3" s="1"/>
  <c r="EM10" i="2"/>
  <c r="EO6" i="2"/>
  <c r="EP6" i="2" s="1"/>
  <c r="DE20" i="2"/>
  <c r="DF20" i="2" s="1"/>
  <c r="AU20" i="3" s="1"/>
  <c r="GU12" i="2"/>
  <c r="GV12" i="2" s="1"/>
  <c r="BV12" i="3" s="1"/>
  <c r="GQ3" i="2"/>
  <c r="GR3" i="2" s="1"/>
  <c r="BT3" i="3" s="1"/>
  <c r="AD42" i="2"/>
  <c r="N42" i="3" s="1"/>
  <c r="GE40" i="2"/>
  <c r="GF40" i="2" s="1"/>
  <c r="BP40" i="3" s="1"/>
  <c r="GE38" i="2"/>
  <c r="GF38" i="2" s="1"/>
  <c r="BP38" i="3" s="1"/>
  <c r="GQ31" i="2"/>
  <c r="GR31" i="2" s="1"/>
  <c r="BT31" i="3" s="1"/>
  <c r="DS27" i="2"/>
  <c r="DT27" i="2" s="1"/>
  <c r="CO30" i="2"/>
  <c r="CP30" i="2" s="1"/>
  <c r="AP30" i="3" s="1"/>
  <c r="EI34" i="2"/>
  <c r="EJ34" i="2" s="1"/>
  <c r="GS31" i="2"/>
  <c r="GT31" i="2" s="1"/>
  <c r="BU31" i="3" s="1"/>
  <c r="AI37" i="2"/>
  <c r="AJ37" i="2" s="1"/>
  <c r="R37" i="3" s="1"/>
  <c r="FP37" i="2"/>
  <c r="FQ37" i="2" s="1"/>
  <c r="FR37" i="2" s="1"/>
  <c r="BK37" i="3" s="1"/>
  <c r="FT39" i="2"/>
  <c r="FU39" i="2" s="1"/>
  <c r="FV39" i="2" s="1"/>
  <c r="BL39" i="3" s="1"/>
  <c r="EM38" i="2"/>
  <c r="EN38" i="2" s="1"/>
  <c r="CO34" i="2"/>
  <c r="CP34" i="2" s="1"/>
  <c r="AP34" i="3" s="1"/>
  <c r="FT34" i="2"/>
  <c r="GQ29" i="2"/>
  <c r="GR29" i="2" s="1"/>
  <c r="BT29" i="3" s="1"/>
  <c r="EI23" i="2"/>
  <c r="EJ23" i="2" s="1"/>
  <c r="FS26" i="2"/>
  <c r="FX12" i="2"/>
  <c r="DY13" i="2"/>
  <c r="AA21" i="2"/>
  <c r="FW14" i="2"/>
  <c r="FY14" i="2" s="1"/>
  <c r="FZ14" i="2" s="1"/>
  <c r="BM14" i="3" s="1"/>
  <c r="AI5" i="2"/>
  <c r="AJ5" i="2" s="1"/>
  <c r="FX5" i="2"/>
  <c r="FY5" i="2" s="1"/>
  <c r="FZ5" i="2" s="1"/>
  <c r="BM5" i="3" s="1"/>
  <c r="BQ3" i="2"/>
  <c r="DY9" i="2"/>
  <c r="DZ9" i="2" s="1"/>
  <c r="CI11" i="2"/>
  <c r="CJ11" i="2" s="1"/>
  <c r="AM11" i="3" s="1"/>
  <c r="ES38" i="2"/>
  <c r="ET38" i="2" s="1"/>
  <c r="FW38" i="2"/>
  <c r="EE31" i="2"/>
  <c r="EF31" i="2" s="1"/>
  <c r="CG20" i="2"/>
  <c r="CH20" i="2" s="1"/>
  <c r="AL20" i="3" s="1"/>
  <c r="GM19" i="2"/>
  <c r="GN19" i="2" s="1"/>
  <c r="BR19" i="3" s="1"/>
  <c r="GS35" i="2"/>
  <c r="GT35" i="2" s="1"/>
  <c r="BU35" i="3" s="1"/>
  <c r="EQ39" i="2"/>
  <c r="DW25" i="2"/>
  <c r="DX25" i="2" s="1"/>
  <c r="FO34" i="2"/>
  <c r="CY28" i="2"/>
  <c r="CZ28" i="2" s="1"/>
  <c r="AS28" i="3" s="1"/>
  <c r="EG28" i="2"/>
  <c r="EH28" i="2" s="1"/>
  <c r="CM23" i="2"/>
  <c r="CN23" i="2" s="1"/>
  <c r="AO23" i="3" s="1"/>
  <c r="AI40" i="2"/>
  <c r="AJ40" i="2" s="1"/>
  <c r="R40" i="3" s="1"/>
  <c r="GS11" i="2"/>
  <c r="GT11" i="2" s="1"/>
  <c r="BU11" i="3" s="1"/>
  <c r="AA30" i="2"/>
  <c r="AM30" i="2" s="1"/>
  <c r="AN30" i="2" s="1"/>
  <c r="S30" i="3" s="1"/>
  <c r="FP36" i="2"/>
  <c r="GM33" i="2"/>
  <c r="GN33" i="2" s="1"/>
  <c r="BR33" i="3" s="1"/>
  <c r="GS39" i="2"/>
  <c r="GT39" i="2" s="1"/>
  <c r="BU39" i="3" s="1"/>
  <c r="DO27" i="2"/>
  <c r="DP27" i="2" s="1"/>
  <c r="AY27" i="3" s="1"/>
  <c r="ES36" i="2"/>
  <c r="ET36" i="2" s="1"/>
  <c r="AC18" i="2"/>
  <c r="AD18" i="2" s="1"/>
  <c r="N18" i="3" s="1"/>
  <c r="FS42" i="2"/>
  <c r="AG32" i="2"/>
  <c r="AH32" i="2" s="1"/>
  <c r="P32" i="3" s="1"/>
  <c r="K33" i="2"/>
  <c r="L33" i="2" s="1"/>
  <c r="H33" i="3" s="1"/>
  <c r="GE13" i="2"/>
  <c r="GF13" i="2" s="1"/>
  <c r="BP13" i="3" s="1"/>
  <c r="CO39" i="2"/>
  <c r="CP39" i="2" s="1"/>
  <c r="AP39" i="3" s="1"/>
  <c r="GY22" i="2"/>
  <c r="GZ22" i="2" s="1"/>
  <c r="BX22" i="3" s="1"/>
  <c r="FC21" i="2"/>
  <c r="EC24" i="2"/>
  <c r="ED24" i="2" s="1"/>
  <c r="DW38" i="2"/>
  <c r="FP28" i="2"/>
  <c r="CI25" i="2"/>
  <c r="GE14" i="2"/>
  <c r="GF14" i="2" s="1"/>
  <c r="BP14" i="3" s="1"/>
  <c r="FK25" i="2"/>
  <c r="FM25" i="2" s="1"/>
  <c r="FN25" i="2" s="1"/>
  <c r="BJ25" i="3" s="1"/>
  <c r="GY14" i="2"/>
  <c r="GZ14" i="2" s="1"/>
  <c r="BX14" i="3" s="1"/>
  <c r="AC10" i="2"/>
  <c r="DW11" i="2"/>
  <c r="DX11" i="2" s="1"/>
  <c r="AA7" i="2"/>
  <c r="EQ19" i="2"/>
  <c r="ER19" i="2" s="1"/>
  <c r="FS20" i="2"/>
  <c r="GY9" i="2"/>
  <c r="GZ9" i="2" s="1"/>
  <c r="BX9" i="3" s="1"/>
  <c r="EO5" i="2"/>
  <c r="EP5" i="2" s="1"/>
  <c r="DU16" i="2"/>
  <c r="DV16" i="2" s="1"/>
  <c r="GE7" i="2"/>
  <c r="GF7" i="2" s="1"/>
  <c r="BP7" i="3" s="1"/>
  <c r="EO24" i="2"/>
  <c r="EP24" i="2" s="1"/>
  <c r="FW11" i="2"/>
  <c r="AC4" i="2"/>
  <c r="P7" i="2"/>
  <c r="Q7" i="2" s="1"/>
  <c r="I7" i="3" s="1"/>
  <c r="DW9" i="2"/>
  <c r="DX9" i="2" s="1"/>
  <c r="AG19" i="2"/>
  <c r="AH19" i="2" s="1"/>
  <c r="P19" i="3" s="1"/>
  <c r="AC5" i="2"/>
  <c r="AD5" i="2" s="1"/>
  <c r="N5" i="3" s="1"/>
  <c r="AC16" i="2"/>
  <c r="AD16" i="2" s="1"/>
  <c r="N16" i="3" s="1"/>
  <c r="GQ9" i="2"/>
  <c r="GR9" i="2" s="1"/>
  <c r="BT9" i="3" s="1"/>
  <c r="U4" i="2"/>
  <c r="V4" i="2" s="1"/>
  <c r="J4" i="3" s="1"/>
  <c r="ES6" i="2"/>
  <c r="ET6" i="2" s="1"/>
  <c r="CI10" i="2"/>
  <c r="CJ10" i="2" s="1"/>
  <c r="AM10" i="3" s="1"/>
  <c r="CI8" i="2"/>
  <c r="AM33" i="2"/>
  <c r="AN33" i="2" s="1"/>
  <c r="S33" i="3" s="1"/>
  <c r="AQ38" i="2"/>
  <c r="AR38" i="2" s="1"/>
  <c r="U38" i="3" s="1"/>
  <c r="Y38" i="2"/>
  <c r="DW40" i="2"/>
  <c r="CU28" i="2"/>
  <c r="DM28" i="2"/>
  <c r="DN28" i="2" s="1"/>
  <c r="AX28" i="3" s="1"/>
  <c r="GV23" i="2"/>
  <c r="BV23" i="3" s="1"/>
  <c r="CU29" i="2"/>
  <c r="CV29" i="2" s="1"/>
  <c r="AR29" i="3" s="1"/>
  <c r="DM29" i="2"/>
  <c r="DN29" i="2" s="1"/>
  <c r="AX29" i="3" s="1"/>
  <c r="AI22" i="2"/>
  <c r="AJ22" i="2" s="1"/>
  <c r="CU20" i="2"/>
  <c r="CV20" i="2" s="1"/>
  <c r="AR20" i="3" s="1"/>
  <c r="DM20" i="2"/>
  <c r="DN20" i="2" s="1"/>
  <c r="AX20" i="3" s="1"/>
  <c r="FK13" i="2"/>
  <c r="DZ15" i="2"/>
  <c r="FX11" i="2"/>
  <c r="DO14" i="2"/>
  <c r="DT34" i="2"/>
  <c r="Y31" i="2"/>
  <c r="AQ31" i="2"/>
  <c r="AR31" i="2" s="1"/>
  <c r="U31" i="3" s="1"/>
  <c r="DX26" i="2"/>
  <c r="EY23" i="2"/>
  <c r="EZ23" i="2" s="1"/>
  <c r="BE23" i="3" s="1"/>
  <c r="EG33" i="2"/>
  <c r="DU33" i="2"/>
  <c r="GE41" i="2"/>
  <c r="GF41" i="2" s="1"/>
  <c r="BP41" i="3" s="1"/>
  <c r="BU40" i="2"/>
  <c r="AW40" i="2"/>
  <c r="AX40" i="2" s="1"/>
  <c r="W40" i="3" s="1"/>
  <c r="GO37" i="2"/>
  <c r="GP37" i="2" s="1"/>
  <c r="BS37" i="3" s="1"/>
  <c r="P36" i="2"/>
  <c r="CK33" i="2"/>
  <c r="CL33" i="2" s="1"/>
  <c r="AN33" i="3" s="1"/>
  <c r="DV31" i="2"/>
  <c r="BG32" i="2"/>
  <c r="BH32" i="2" s="1"/>
  <c r="Z32" i="3" s="1"/>
  <c r="DE36" i="2"/>
  <c r="DF36" i="2" s="1"/>
  <c r="AU36" i="3" s="1"/>
  <c r="FK34" i="2"/>
  <c r="FS37" i="2"/>
  <c r="DI35" i="2"/>
  <c r="DW36" i="2"/>
  <c r="DV36" i="2"/>
  <c r="EY36" i="2"/>
  <c r="EZ36" i="2" s="1"/>
  <c r="BE36" i="3" s="1"/>
  <c r="CO32" i="2"/>
  <c r="CP32" i="2" s="1"/>
  <c r="AP32" i="3" s="1"/>
  <c r="BP36" i="2"/>
  <c r="AC36" i="3" s="1"/>
  <c r="CQ7" i="2"/>
  <c r="CR7" i="2" s="1"/>
  <c r="AQ7" i="3" s="1"/>
  <c r="AQ32" i="2"/>
  <c r="AR32" i="2" s="1"/>
  <c r="U32" i="3" s="1"/>
  <c r="Y32" i="2"/>
  <c r="CO27" i="2"/>
  <c r="CP27" i="2" s="1"/>
  <c r="AP27" i="3" s="1"/>
  <c r="BU30" i="2"/>
  <c r="AW30" i="2"/>
  <c r="AX30" i="2" s="1"/>
  <c r="W30" i="3" s="1"/>
  <c r="AW42" i="2"/>
  <c r="AX42" i="2" s="1"/>
  <c r="W42" i="3" s="1"/>
  <c r="BU42" i="2"/>
  <c r="BA33" i="2"/>
  <c r="BQ33" i="2"/>
  <c r="EM37" i="2"/>
  <c r="EN37" i="2" s="1"/>
  <c r="BW40" i="2"/>
  <c r="BX40" i="2" s="1"/>
  <c r="AG40" i="3" s="1"/>
  <c r="DM37" i="2"/>
  <c r="DN37" i="2" s="1"/>
  <c r="AX37" i="3" s="1"/>
  <c r="CU37" i="2"/>
  <c r="CV37" i="2" s="1"/>
  <c r="AR37" i="3" s="1"/>
  <c r="EM33" i="2"/>
  <c r="BG38" i="2"/>
  <c r="BH38" i="2" s="1"/>
  <c r="Z38" i="3" s="1"/>
  <c r="GE34" i="2"/>
  <c r="GF34" i="2" s="1"/>
  <c r="BP34" i="3" s="1"/>
  <c r="FQ31" i="2"/>
  <c r="FR31" i="2" s="1"/>
  <c r="BK31" i="3" s="1"/>
  <c r="Y25" i="2"/>
  <c r="AQ25" i="2"/>
  <c r="AR25" i="2" s="1"/>
  <c r="U25" i="3" s="1"/>
  <c r="FL42" i="2"/>
  <c r="FM42" i="2" s="1"/>
  <c r="FN42" i="2" s="1"/>
  <c r="BJ42" i="3" s="1"/>
  <c r="AC39" i="2"/>
  <c r="Y33" i="2"/>
  <c r="AQ33" i="2"/>
  <c r="AR33" i="2" s="1"/>
  <c r="U33" i="3" s="1"/>
  <c r="GO36" i="2"/>
  <c r="GP36" i="2" s="1"/>
  <c r="BS36" i="3" s="1"/>
  <c r="AQ41" i="2"/>
  <c r="AR41" i="2" s="1"/>
  <c r="U41" i="3" s="1"/>
  <c r="Y41" i="2"/>
  <c r="FP32" i="2"/>
  <c r="AQ39" i="2"/>
  <c r="AR39" i="2" s="1"/>
  <c r="U39" i="3" s="1"/>
  <c r="Y39" i="2"/>
  <c r="FK38" i="2"/>
  <c r="U42" i="2"/>
  <c r="FW35" i="2"/>
  <c r="GQ35" i="2"/>
  <c r="GR35" i="2" s="1"/>
  <c r="BT35" i="3" s="1"/>
  <c r="GY31" i="2"/>
  <c r="GZ31" i="2" s="1"/>
  <c r="BX31" i="3" s="1"/>
  <c r="CO37" i="2"/>
  <c r="CP37" i="2" s="1"/>
  <c r="AP37" i="3" s="1"/>
  <c r="EH24" i="2"/>
  <c r="AC33" i="2"/>
  <c r="EQ28" i="2"/>
  <c r="CU35" i="2"/>
  <c r="CV35" i="2" s="1"/>
  <c r="AR35" i="3" s="1"/>
  <c r="DM35" i="2"/>
  <c r="DN35" i="2" s="1"/>
  <c r="AX35" i="3" s="1"/>
  <c r="DM30" i="2"/>
  <c r="DN30" i="2" s="1"/>
  <c r="AX30" i="3" s="1"/>
  <c r="CU30" i="2"/>
  <c r="CV30" i="2" s="1"/>
  <c r="AR30" i="3" s="1"/>
  <c r="AA36" i="2"/>
  <c r="BA37" i="2"/>
  <c r="BQ37" i="2"/>
  <c r="BM28" i="2"/>
  <c r="BN28" i="2" s="1"/>
  <c r="AB28" i="3" s="1"/>
  <c r="GE32" i="2"/>
  <c r="GF32" i="2" s="1"/>
  <c r="BP32" i="3" s="1"/>
  <c r="BQ38" i="2"/>
  <c r="BA38" i="2"/>
  <c r="BQ36" i="2"/>
  <c r="BA36" i="2"/>
  <c r="DO34" i="2"/>
  <c r="FP42" i="2"/>
  <c r="GM39" i="2"/>
  <c r="GN39" i="2" s="1"/>
  <c r="BR39" i="3" s="1"/>
  <c r="AW29" i="2"/>
  <c r="AX29" i="2" s="1"/>
  <c r="W29" i="3" s="1"/>
  <c r="BU29" i="2"/>
  <c r="AQ40" i="2"/>
  <c r="AR40" i="2" s="1"/>
  <c r="U40" i="3" s="1"/>
  <c r="Y40" i="2"/>
  <c r="CK40" i="2"/>
  <c r="CL40" i="2" s="1"/>
  <c r="AN40" i="3" s="1"/>
  <c r="DO30" i="2"/>
  <c r="DO40" i="2"/>
  <c r="DY33" i="2"/>
  <c r="FX32" i="2"/>
  <c r="Q37" i="3"/>
  <c r="GE28" i="2"/>
  <c r="GF28" i="2" s="1"/>
  <c r="BP28" i="3" s="1"/>
  <c r="DU42" i="2"/>
  <c r="EC35" i="2"/>
  <c r="FY33" i="2"/>
  <c r="FZ33" i="2" s="1"/>
  <c r="BM33" i="3" s="1"/>
  <c r="BU38" i="2"/>
  <c r="AW38" i="2"/>
  <c r="AX38" i="2" s="1"/>
  <c r="W38" i="3" s="1"/>
  <c r="BQ42" i="2"/>
  <c r="BA42" i="2"/>
  <c r="FK32" i="2"/>
  <c r="BG34" i="2"/>
  <c r="BH34" i="2" s="1"/>
  <c r="Z34" i="3" s="1"/>
  <c r="EE33" i="2"/>
  <c r="EF33" i="2" s="1"/>
  <c r="DI40" i="2"/>
  <c r="P30" i="2"/>
  <c r="BU35" i="2"/>
  <c r="AW35" i="2"/>
  <c r="AX35" i="2" s="1"/>
  <c r="W35" i="3" s="1"/>
  <c r="DO35" i="2"/>
  <c r="AW32" i="2"/>
  <c r="AX32" i="2" s="1"/>
  <c r="W32" i="3" s="1"/>
  <c r="BU32" i="2"/>
  <c r="CA32" i="2" s="1"/>
  <c r="CB32" i="2" s="1"/>
  <c r="AI32" i="3" s="1"/>
  <c r="P32" i="2"/>
  <c r="Q32" i="2" s="1"/>
  <c r="I32" i="3" s="1"/>
  <c r="GE37" i="2"/>
  <c r="GF37" i="2" s="1"/>
  <c r="BP37" i="3" s="1"/>
  <c r="AG36" i="2"/>
  <c r="AH36" i="2" s="1"/>
  <c r="P36" i="3" s="1"/>
  <c r="DY28" i="2"/>
  <c r="EA28" i="2" s="1"/>
  <c r="EB28" i="2" s="1"/>
  <c r="BA28" i="3" s="1"/>
  <c r="FO29" i="2"/>
  <c r="GO41" i="2"/>
  <c r="GP41" i="2" s="1"/>
  <c r="BS41" i="3" s="1"/>
  <c r="P31" i="2"/>
  <c r="Q31" i="2" s="1"/>
  <c r="I31" i="3" s="1"/>
  <c r="DM42" i="2"/>
  <c r="DN42" i="2" s="1"/>
  <c r="AX42" i="3" s="1"/>
  <c r="CU42" i="2"/>
  <c r="CV42" i="2" s="1"/>
  <c r="AR42" i="3" s="1"/>
  <c r="DW42" i="2"/>
  <c r="ES31" i="2"/>
  <c r="AC36" i="2"/>
  <c r="DJ30" i="2"/>
  <c r="AV30" i="3" s="1"/>
  <c r="P38" i="2"/>
  <c r="Q38" i="2" s="1"/>
  <c r="I38" i="3" s="1"/>
  <c r="FW41" i="2"/>
  <c r="EG40" i="2"/>
  <c r="EH40" i="2" s="1"/>
  <c r="AI41" i="2"/>
  <c r="AJ41" i="2" s="1"/>
  <c r="DO42" i="2"/>
  <c r="U41" i="2"/>
  <c r="GY36" i="2"/>
  <c r="GZ36" i="2" s="1"/>
  <c r="BX36" i="3" s="1"/>
  <c r="GU42" i="2"/>
  <c r="GY41" i="2"/>
  <c r="GZ41" i="2" s="1"/>
  <c r="BX41" i="3" s="1"/>
  <c r="CY34" i="2"/>
  <c r="DS39" i="2"/>
  <c r="Q40" i="3"/>
  <c r="CU41" i="2"/>
  <c r="CV41" i="2" s="1"/>
  <c r="AR41" i="3" s="1"/>
  <c r="DM41" i="2"/>
  <c r="DN41" i="2" s="1"/>
  <c r="AX41" i="3" s="1"/>
  <c r="CK36" i="2"/>
  <c r="CL36" i="2" s="1"/>
  <c r="AN36" i="3" s="1"/>
  <c r="CI39" i="2"/>
  <c r="GU31" i="2"/>
  <c r="GO42" i="2"/>
  <c r="GP42" i="2" s="1"/>
  <c r="BS42" i="3" s="1"/>
  <c r="ES37" i="2"/>
  <c r="BO37" i="2"/>
  <c r="AC38" i="2"/>
  <c r="FX34" i="2"/>
  <c r="FX35" i="2"/>
  <c r="CY39" i="2"/>
  <c r="CO36" i="2"/>
  <c r="CP36" i="2" s="1"/>
  <c r="AP36" i="3" s="1"/>
  <c r="EI40" i="2"/>
  <c r="Y35" i="2"/>
  <c r="AQ35" i="2"/>
  <c r="AR35" i="2" s="1"/>
  <c r="U35" i="3" s="1"/>
  <c r="GY42" i="2"/>
  <c r="GZ42" i="2" s="1"/>
  <c r="BX42" i="3" s="1"/>
  <c r="AB30" i="2"/>
  <c r="M30" i="3" s="1"/>
  <c r="EF34" i="2"/>
  <c r="EY34" i="2"/>
  <c r="EZ34" i="2" s="1"/>
  <c r="BE34" i="3" s="1"/>
  <c r="DX31" i="2"/>
  <c r="FA31" i="2"/>
  <c r="FB31" i="2" s="1"/>
  <c r="BF31" i="3" s="1"/>
  <c r="CK38" i="2"/>
  <c r="CL38" i="2" s="1"/>
  <c r="AN38" i="3" s="1"/>
  <c r="BP32" i="2"/>
  <c r="AC32" i="3" s="1"/>
  <c r="EJ31" i="2"/>
  <c r="GU25" i="2"/>
  <c r="FY25" i="2"/>
  <c r="FZ25" i="2" s="1"/>
  <c r="BM25" i="3" s="1"/>
  <c r="BU13" i="2"/>
  <c r="AW13" i="2"/>
  <c r="AX13" i="2" s="1"/>
  <c r="W13" i="3" s="1"/>
  <c r="K22" i="2"/>
  <c r="L22" i="2" s="1"/>
  <c r="H22" i="3" s="1"/>
  <c r="BU18" i="2"/>
  <c r="AW18" i="2"/>
  <c r="AX18" i="2" s="1"/>
  <c r="W18" i="3" s="1"/>
  <c r="Y30" i="2"/>
  <c r="AQ30" i="2"/>
  <c r="AR30" i="2" s="1"/>
  <c r="U30" i="3" s="1"/>
  <c r="BQ8" i="2"/>
  <c r="BA8" i="2"/>
  <c r="BA20" i="2"/>
  <c r="BQ20" i="2"/>
  <c r="AI39" i="2"/>
  <c r="AJ39" i="2" s="1"/>
  <c r="FP34" i="2"/>
  <c r="FQ14" i="2"/>
  <c r="FR14" i="2" s="1"/>
  <c r="BK14" i="3" s="1"/>
  <c r="EI11" i="2"/>
  <c r="AA9" i="2"/>
  <c r="AQ4" i="2"/>
  <c r="AR4" i="2" s="1"/>
  <c r="U4" i="3" s="1"/>
  <c r="Y4" i="2"/>
  <c r="BU4" i="2"/>
  <c r="AW4" i="2"/>
  <c r="AX4" i="2" s="1"/>
  <c r="W4" i="3" s="1"/>
  <c r="BA13" i="2"/>
  <c r="BQ13" i="2"/>
  <c r="CY36" i="2"/>
  <c r="DI14" i="2"/>
  <c r="GQ41" i="2"/>
  <c r="GR41" i="2" s="1"/>
  <c r="BT41" i="3" s="1"/>
  <c r="AA29" i="2"/>
  <c r="DO28" i="2"/>
  <c r="DM27" i="2"/>
  <c r="DN27" i="2" s="1"/>
  <c r="AX27" i="3" s="1"/>
  <c r="CU27" i="2"/>
  <c r="CV27" i="2" s="1"/>
  <c r="AR27" i="3" s="1"/>
  <c r="EO30" i="2"/>
  <c r="EP30" i="2" s="1"/>
  <c r="ES30" i="2"/>
  <c r="FK41" i="2"/>
  <c r="FM41" i="2" s="1"/>
  <c r="FN41" i="2" s="1"/>
  <c r="BJ41" i="3" s="1"/>
  <c r="GE35" i="2"/>
  <c r="GF35" i="2" s="1"/>
  <c r="BP35" i="3" s="1"/>
  <c r="CM29" i="2"/>
  <c r="CN29" i="2" s="1"/>
  <c r="AO29" i="3" s="1"/>
  <c r="DO41" i="2"/>
  <c r="FX38" i="2"/>
  <c r="AA38" i="2"/>
  <c r="GY35" i="2"/>
  <c r="GZ35" i="2" s="1"/>
  <c r="BX35" i="3" s="1"/>
  <c r="GE26" i="2"/>
  <c r="GF26" i="2" s="1"/>
  <c r="BP26" i="3" s="1"/>
  <c r="BW36" i="2"/>
  <c r="BX36" i="2" s="1"/>
  <c r="AG36" i="3" s="1"/>
  <c r="AI30" i="2"/>
  <c r="AJ30" i="2" s="1"/>
  <c r="FK26" i="2"/>
  <c r="CG41" i="2"/>
  <c r="FT36" i="2"/>
  <c r="AC34" i="2"/>
  <c r="FW32" i="2"/>
  <c r="AA34" i="2"/>
  <c r="BA26" i="2"/>
  <c r="BQ26" i="2"/>
  <c r="GU35" i="2"/>
  <c r="GU40" i="2"/>
  <c r="AI28" i="2"/>
  <c r="AJ28" i="2" s="1"/>
  <c r="AC37" i="2"/>
  <c r="P39" i="2"/>
  <c r="Q39" i="2" s="1"/>
  <c r="I39" i="3" s="1"/>
  <c r="EO40" i="2"/>
  <c r="EP40" i="2" s="1"/>
  <c r="GS38" i="2"/>
  <c r="GT38" i="2" s="1"/>
  <c r="BU38" i="3" s="1"/>
  <c r="EQ40" i="2"/>
  <c r="GE42" i="2"/>
  <c r="GF42" i="2" s="1"/>
  <c r="BP42" i="3" s="1"/>
  <c r="AO41" i="2"/>
  <c r="AP41" i="2" s="1"/>
  <c r="T41" i="3" s="1"/>
  <c r="FP40" i="2"/>
  <c r="EG30" i="2"/>
  <c r="DW32" i="2"/>
  <c r="K42" i="2"/>
  <c r="L42" i="2" s="1"/>
  <c r="H42" i="3" s="1"/>
  <c r="FX41" i="2"/>
  <c r="BG22" i="2"/>
  <c r="BH22" i="2" s="1"/>
  <c r="Z22" i="3" s="1"/>
  <c r="CO26" i="2"/>
  <c r="CP26" i="2" s="1"/>
  <c r="AP26" i="3" s="1"/>
  <c r="FX18" i="2"/>
  <c r="EO39" i="2"/>
  <c r="DU29" i="2"/>
  <c r="EO32" i="2"/>
  <c r="EP32" i="2" s="1"/>
  <c r="AG24" i="2"/>
  <c r="AH24" i="2" s="1"/>
  <c r="P24" i="3" s="1"/>
  <c r="K24" i="2"/>
  <c r="L24" i="2" s="1"/>
  <c r="H24" i="3" s="1"/>
  <c r="DM32" i="2"/>
  <c r="DN32" i="2" s="1"/>
  <c r="AX32" i="3" s="1"/>
  <c r="CU32" i="2"/>
  <c r="CV32" i="2" s="1"/>
  <c r="AR32" i="3" s="1"/>
  <c r="FX20" i="2"/>
  <c r="CM40" i="2"/>
  <c r="CN40" i="2" s="1"/>
  <c r="AO40" i="3" s="1"/>
  <c r="GS18" i="2"/>
  <c r="GT18" i="2" s="1"/>
  <c r="BU18" i="3" s="1"/>
  <c r="DY26" i="2"/>
  <c r="FL28" i="2"/>
  <c r="P27" i="2"/>
  <c r="Q27" i="2" s="1"/>
  <c r="I27" i="3" s="1"/>
  <c r="FO36" i="2"/>
  <c r="FQ36" i="2" s="1"/>
  <c r="FR36" i="2" s="1"/>
  <c r="BK36" i="3" s="1"/>
  <c r="GQ20" i="2"/>
  <c r="GR20" i="2" s="1"/>
  <c r="BT20" i="3" s="1"/>
  <c r="AG28" i="2"/>
  <c r="AH28" i="2" s="1"/>
  <c r="P28" i="3" s="1"/>
  <c r="CO23" i="2"/>
  <c r="CP23" i="2" s="1"/>
  <c r="AP23" i="3" s="1"/>
  <c r="BQ22" i="2"/>
  <c r="BA22" i="2"/>
  <c r="DI19" i="2"/>
  <c r="AA22" i="2"/>
  <c r="FP21" i="2"/>
  <c r="FO27" i="2"/>
  <c r="FQ27" i="2" s="1"/>
  <c r="FR27" i="2" s="1"/>
  <c r="BK27" i="3" s="1"/>
  <c r="EI28" i="2"/>
  <c r="EE22" i="2"/>
  <c r="EF22" i="2" s="1"/>
  <c r="K20" i="2"/>
  <c r="L20" i="2" s="1"/>
  <c r="H20" i="3" s="1"/>
  <c r="FW31" i="2"/>
  <c r="FK19" i="2"/>
  <c r="FO22" i="2"/>
  <c r="FQ22" i="2" s="1"/>
  <c r="FR22" i="2" s="1"/>
  <c r="BK22" i="3" s="1"/>
  <c r="AQ36" i="2"/>
  <c r="AR36" i="2" s="1"/>
  <c r="U36" i="3" s="1"/>
  <c r="Y36" i="2"/>
  <c r="BA25" i="2"/>
  <c r="BQ25" i="2"/>
  <c r="GS20" i="2"/>
  <c r="GT20" i="2" s="1"/>
  <c r="BU20" i="3" s="1"/>
  <c r="AI21" i="2"/>
  <c r="AJ21" i="2" s="1"/>
  <c r="P28" i="2"/>
  <c r="Q28" i="2" s="1"/>
  <c r="I28" i="3" s="1"/>
  <c r="GM17" i="2"/>
  <c r="GN17" i="2" s="1"/>
  <c r="BR17" i="3" s="1"/>
  <c r="AQ16" i="2"/>
  <c r="AR16" i="2" s="1"/>
  <c r="U16" i="3" s="1"/>
  <c r="Y16" i="2"/>
  <c r="GE31" i="2"/>
  <c r="GF31" i="2" s="1"/>
  <c r="BP31" i="3" s="1"/>
  <c r="DO6" i="2"/>
  <c r="DI21" i="2"/>
  <c r="AG22" i="2"/>
  <c r="AH22" i="2" s="1"/>
  <c r="P22" i="3" s="1"/>
  <c r="AW9" i="2"/>
  <c r="AX9" i="2" s="1"/>
  <c r="W9" i="3" s="1"/>
  <c r="BU9" i="2"/>
  <c r="GM13" i="2"/>
  <c r="GN13" i="2" s="1"/>
  <c r="BR13" i="3" s="1"/>
  <c r="AG30" i="2"/>
  <c r="AH30" i="2" s="1"/>
  <c r="P30" i="3" s="1"/>
  <c r="K17" i="2"/>
  <c r="L17" i="2" s="1"/>
  <c r="H17" i="3" s="1"/>
  <c r="FT24" i="2"/>
  <c r="AA23" i="2"/>
  <c r="CO14" i="2"/>
  <c r="CP14" i="2" s="1"/>
  <c r="AP14" i="3" s="1"/>
  <c r="ES4" i="2"/>
  <c r="BO29" i="2"/>
  <c r="FO15" i="2"/>
  <c r="FQ15" i="2" s="1"/>
  <c r="FR15" i="2" s="1"/>
  <c r="BK15" i="3" s="1"/>
  <c r="DI22" i="2"/>
  <c r="FL4" i="2"/>
  <c r="FM4" i="2" s="1"/>
  <c r="FN4" i="2" s="1"/>
  <c r="BJ4" i="3" s="1"/>
  <c r="BQ5" i="2"/>
  <c r="BA5" i="2"/>
  <c r="AI17" i="2"/>
  <c r="AJ17" i="2" s="1"/>
  <c r="BO17" i="2"/>
  <c r="FT11" i="2"/>
  <c r="GO22" i="2"/>
  <c r="GP22" i="2" s="1"/>
  <c r="BS22" i="3" s="1"/>
  <c r="BU16" i="2"/>
  <c r="AW16" i="2"/>
  <c r="AX16" i="2" s="1"/>
  <c r="W16" i="3" s="1"/>
  <c r="CG12" i="2"/>
  <c r="AG10" i="2"/>
  <c r="AH10" i="2" s="1"/>
  <c r="P10" i="3" s="1"/>
  <c r="EO11" i="2"/>
  <c r="BG15" i="2"/>
  <c r="CY14" i="2"/>
  <c r="ES7" i="2"/>
  <c r="FL18" i="2"/>
  <c r="FM18" i="2" s="1"/>
  <c r="FN18" i="2" s="1"/>
  <c r="BJ18" i="3" s="1"/>
  <c r="AA3" i="2"/>
  <c r="AB3" i="2" s="1"/>
  <c r="M3" i="3" s="1"/>
  <c r="FS13" i="2"/>
  <c r="EO14" i="2"/>
  <c r="FO11" i="2"/>
  <c r="AA5" i="2"/>
  <c r="ES19" i="2"/>
  <c r="ES10" i="2"/>
  <c r="FX7" i="2"/>
  <c r="DE26" i="2"/>
  <c r="AG7" i="2"/>
  <c r="AH7" i="2" s="1"/>
  <c r="P7" i="3" s="1"/>
  <c r="GS4" i="2"/>
  <c r="GT4" i="2" s="1"/>
  <c r="BU4" i="3" s="1"/>
  <c r="AG3" i="2"/>
  <c r="AH3" i="2" s="1"/>
  <c r="P3" i="3" s="1"/>
  <c r="FL21" i="2"/>
  <c r="FM21" i="2" s="1"/>
  <c r="FN21" i="2" s="1"/>
  <c r="BJ21" i="3" s="1"/>
  <c r="FW17" i="2"/>
  <c r="BW15" i="2"/>
  <c r="BX15" i="2" s="1"/>
  <c r="AG15" i="3" s="1"/>
  <c r="GY3" i="2"/>
  <c r="GZ3" i="2" s="1"/>
  <c r="BX3" i="3" s="1"/>
  <c r="EM5" i="2"/>
  <c r="EN5" i="2" s="1"/>
  <c r="K9" i="2"/>
  <c r="L9" i="2" s="1"/>
  <c r="H9" i="3" s="1"/>
  <c r="DI4" i="2"/>
  <c r="EC5" i="2"/>
  <c r="CG14" i="2"/>
  <c r="GE39" i="2"/>
  <c r="GF39" i="2" s="1"/>
  <c r="BP39" i="3" s="1"/>
  <c r="BO35" i="2"/>
  <c r="BK32" i="2"/>
  <c r="AI38" i="2"/>
  <c r="AJ38" i="2" s="1"/>
  <c r="EC38" i="2"/>
  <c r="ED38" i="2" s="1"/>
  <c r="EQ37" i="2"/>
  <c r="ER37" i="2" s="1"/>
  <c r="AA37" i="2"/>
  <c r="BQ35" i="2"/>
  <c r="BA35" i="2"/>
  <c r="AI42" i="2"/>
  <c r="AJ42" i="2" s="1"/>
  <c r="CK35" i="2"/>
  <c r="CL35" i="2" s="1"/>
  <c r="AN35" i="3" s="1"/>
  <c r="BK42" i="2"/>
  <c r="K39" i="2"/>
  <c r="L39" i="2" s="1"/>
  <c r="H39" i="3" s="1"/>
  <c r="FT35" i="2"/>
  <c r="GS32" i="2"/>
  <c r="GT32" i="2" s="1"/>
  <c r="BU32" i="3" s="1"/>
  <c r="FX40" i="2"/>
  <c r="BW39" i="2"/>
  <c r="BX39" i="2" s="1"/>
  <c r="AG39" i="3" s="1"/>
  <c r="CK39" i="2"/>
  <c r="CL39" i="2" s="1"/>
  <c r="AN39" i="3" s="1"/>
  <c r="CM31" i="2"/>
  <c r="CN31" i="2" s="1"/>
  <c r="AO31" i="3" s="1"/>
  <c r="AW31" i="2"/>
  <c r="AX31" i="2" s="1"/>
  <c r="W31" i="3" s="1"/>
  <c r="BU31" i="2"/>
  <c r="DM36" i="2"/>
  <c r="DN36" i="2" s="1"/>
  <c r="AX36" i="3" s="1"/>
  <c r="CU36" i="2"/>
  <c r="CV36" i="2" s="1"/>
  <c r="AR36" i="3" s="1"/>
  <c r="GE19" i="2"/>
  <c r="GF19" i="2" s="1"/>
  <c r="BP19" i="3" s="1"/>
  <c r="K32" i="2"/>
  <c r="L32" i="2" s="1"/>
  <c r="H32" i="3" s="1"/>
  <c r="CM17" i="2"/>
  <c r="CN17" i="2" s="1"/>
  <c r="AO17" i="3" s="1"/>
  <c r="CM38" i="2"/>
  <c r="CN38" i="2" s="1"/>
  <c r="AO38" i="3" s="1"/>
  <c r="GU27" i="2"/>
  <c r="FU24" i="2"/>
  <c r="FV24" i="2" s="1"/>
  <c r="BL24" i="3" s="1"/>
  <c r="BG39" i="2"/>
  <c r="P26" i="2"/>
  <c r="Q26" i="2" s="1"/>
  <c r="I26" i="3" s="1"/>
  <c r="BU37" i="2"/>
  <c r="AW37" i="2"/>
  <c r="AX37" i="2" s="1"/>
  <c r="W37" i="3" s="1"/>
  <c r="DO11" i="2"/>
  <c r="DO29" i="2"/>
  <c r="CI27" i="2"/>
  <c r="BK18" i="2"/>
  <c r="GQ32" i="2"/>
  <c r="GR32" i="2" s="1"/>
  <c r="BT32" i="3" s="1"/>
  <c r="GM10" i="2"/>
  <c r="GN10" i="2" s="1"/>
  <c r="BR10" i="3" s="1"/>
  <c r="DO26" i="2"/>
  <c r="AW20" i="2"/>
  <c r="AX20" i="2" s="1"/>
  <c r="W20" i="3" s="1"/>
  <c r="BU20" i="2"/>
  <c r="FT18" i="2"/>
  <c r="GO18" i="2"/>
  <c r="GP18" i="2" s="1"/>
  <c r="BS18" i="3" s="1"/>
  <c r="FS16" i="2"/>
  <c r="FU16" i="2" s="1"/>
  <c r="FV16" i="2" s="1"/>
  <c r="BL16" i="3" s="1"/>
  <c r="GY38" i="2"/>
  <c r="GZ38" i="2" s="1"/>
  <c r="BX38" i="3" s="1"/>
  <c r="Y15" i="2"/>
  <c r="AQ15" i="2"/>
  <c r="AR15" i="2" s="1"/>
  <c r="U15" i="3" s="1"/>
  <c r="FS35" i="2"/>
  <c r="FT5" i="2"/>
  <c r="FL13" i="2"/>
  <c r="GQ15" i="2"/>
  <c r="GR15" i="2" s="1"/>
  <c r="BT15" i="3" s="1"/>
  <c r="CU25" i="2"/>
  <c r="DM25" i="2"/>
  <c r="FW19" i="2"/>
  <c r="DV4" i="2"/>
  <c r="FX22" i="2"/>
  <c r="FO9" i="2"/>
  <c r="DJ9" i="2"/>
  <c r="AV9" i="3" s="1"/>
  <c r="P11" i="2"/>
  <c r="Q11" i="2" s="1"/>
  <c r="I11" i="3" s="1"/>
  <c r="BO5" i="2"/>
  <c r="BO12" i="2"/>
  <c r="FK20" i="2"/>
  <c r="DO4" i="2"/>
  <c r="K15" i="2"/>
  <c r="GU17" i="2"/>
  <c r="CI4" i="2"/>
  <c r="CJ4" i="2" s="1"/>
  <c r="AM4" i="3" s="1"/>
  <c r="CM8" i="2"/>
  <c r="CN8" i="2" s="1"/>
  <c r="AO8" i="3" s="1"/>
  <c r="BL7" i="2"/>
  <c r="AA7" i="3" s="1"/>
  <c r="GQ10" i="2"/>
  <c r="GR10" i="2" s="1"/>
  <c r="BT10" i="3" s="1"/>
  <c r="EA21" i="2"/>
  <c r="EB21" i="2" s="1"/>
  <c r="BA21" i="3" s="1"/>
  <c r="BQ7" i="2"/>
  <c r="BA7" i="2"/>
  <c r="CY9" i="2"/>
  <c r="DE24" i="2"/>
  <c r="DF24" i="2" s="1"/>
  <c r="AU24" i="3" s="1"/>
  <c r="FL19" i="2"/>
  <c r="GC19" i="2" s="1"/>
  <c r="GD19" i="2" s="1"/>
  <c r="BO19" i="3" s="1"/>
  <c r="FT10" i="2"/>
  <c r="DY3" i="2"/>
  <c r="DE5" i="2"/>
  <c r="DI6" i="2"/>
  <c r="EI14" i="2"/>
  <c r="BK8" i="2"/>
  <c r="AW14" i="2"/>
  <c r="AX14" i="2" s="1"/>
  <c r="W14" i="3" s="1"/>
  <c r="BU14" i="2"/>
  <c r="AC9" i="2"/>
  <c r="AI26" i="2"/>
  <c r="AJ26" i="2" s="1"/>
  <c r="EI4" i="2"/>
  <c r="AA25" i="2"/>
  <c r="FT13" i="2"/>
  <c r="GO9" i="2"/>
  <c r="GP9" i="2" s="1"/>
  <c r="BS9" i="3" s="1"/>
  <c r="GO11" i="2"/>
  <c r="GP11" i="2" s="1"/>
  <c r="BS11" i="3" s="1"/>
  <c r="EQ3" i="2"/>
  <c r="GE3" i="2"/>
  <c r="GF3" i="2" s="1"/>
  <c r="BP3" i="3" s="1"/>
  <c r="FO12" i="2"/>
  <c r="BA17" i="2"/>
  <c r="BQ17" i="2"/>
  <c r="FP10" i="2"/>
  <c r="DO5" i="2"/>
  <c r="EE8" i="2"/>
  <c r="DM8" i="2"/>
  <c r="DN8" i="2" s="1"/>
  <c r="AX8" i="3" s="1"/>
  <c r="CU8" i="2"/>
  <c r="DS7" i="2"/>
  <c r="EQ34" i="2"/>
  <c r="ER34" i="2" s="1"/>
  <c r="BU33" i="2"/>
  <c r="AW33" i="2"/>
  <c r="AX33" i="2" s="1"/>
  <c r="W33" i="3" s="1"/>
  <c r="GQ33" i="2"/>
  <c r="GR33" i="2" s="1"/>
  <c r="BT33" i="3" s="1"/>
  <c r="BO38" i="2"/>
  <c r="CK37" i="2"/>
  <c r="CL37" i="2" s="1"/>
  <c r="AN37" i="3" s="1"/>
  <c r="CM30" i="2"/>
  <c r="CN30" i="2" s="1"/>
  <c r="AO30" i="3" s="1"/>
  <c r="DJ29" i="2"/>
  <c r="AV29" i="3" s="1"/>
  <c r="DK29" i="2"/>
  <c r="DL29" i="2" s="1"/>
  <c r="AW29" i="3" s="1"/>
  <c r="EC34" i="2"/>
  <c r="FT29" i="2"/>
  <c r="BA40" i="2"/>
  <c r="BQ40" i="2"/>
  <c r="DS29" i="2"/>
  <c r="GS40" i="2"/>
  <c r="GT40" i="2" s="1"/>
  <c r="BU40" i="3" s="1"/>
  <c r="BA21" i="2"/>
  <c r="BQ21" i="2"/>
  <c r="DE35" i="2"/>
  <c r="DF35" i="2" s="1"/>
  <c r="AU35" i="3" s="1"/>
  <c r="CG32" i="2"/>
  <c r="DT28" i="2"/>
  <c r="DE37" i="2"/>
  <c r="DF37" i="2" s="1"/>
  <c r="AU37" i="3" s="1"/>
  <c r="BA19" i="2"/>
  <c r="BQ19" i="2"/>
  <c r="Y26" i="2"/>
  <c r="AQ26" i="2"/>
  <c r="AR26" i="2" s="1"/>
  <c r="U26" i="3" s="1"/>
  <c r="DS30" i="2"/>
  <c r="CM35" i="2"/>
  <c r="CN35" i="2" s="1"/>
  <c r="AO35" i="3" s="1"/>
  <c r="GU32" i="2"/>
  <c r="GM24" i="2"/>
  <c r="GN24" i="2" s="1"/>
  <c r="BR24" i="3" s="1"/>
  <c r="EM32" i="2"/>
  <c r="EN32" i="2" s="1"/>
  <c r="DW23" i="2"/>
  <c r="AQ22" i="2"/>
  <c r="AR22" i="2" s="1"/>
  <c r="U22" i="3" s="1"/>
  <c r="Y22" i="2"/>
  <c r="BL29" i="2"/>
  <c r="AA29" i="3" s="1"/>
  <c r="EQ35" i="2"/>
  <c r="ER35" i="2" s="1"/>
  <c r="U31" i="2"/>
  <c r="GQ27" i="2"/>
  <c r="GR27" i="2" s="1"/>
  <c r="BT27" i="3" s="1"/>
  <c r="CU33" i="2"/>
  <c r="CV33" i="2" s="1"/>
  <c r="AR33" i="3" s="1"/>
  <c r="DM33" i="2"/>
  <c r="DN33" i="2" s="1"/>
  <c r="AX33" i="3" s="1"/>
  <c r="Y21" i="2"/>
  <c r="AQ21" i="2"/>
  <c r="AR21" i="2" s="1"/>
  <c r="U21" i="3" s="1"/>
  <c r="DM34" i="2"/>
  <c r="DN34" i="2" s="1"/>
  <c r="AX34" i="3" s="1"/>
  <c r="CU34" i="2"/>
  <c r="CV34" i="2" s="1"/>
  <c r="AR34" i="3" s="1"/>
  <c r="DY30" i="2"/>
  <c r="AG17" i="2"/>
  <c r="AH17" i="2" s="1"/>
  <c r="P17" i="3" s="1"/>
  <c r="BW30" i="2"/>
  <c r="BX30" i="2" s="1"/>
  <c r="AG30" i="3" s="1"/>
  <c r="EQ30" i="2"/>
  <c r="ER30" i="2" s="1"/>
  <c r="GE6" i="2"/>
  <c r="GF6" i="2" s="1"/>
  <c r="BP6" i="3" s="1"/>
  <c r="GM27" i="2"/>
  <c r="GN27" i="2" s="1"/>
  <c r="BR27" i="3" s="1"/>
  <c r="EQ22" i="2"/>
  <c r="CG19" i="2"/>
  <c r="GE18" i="2"/>
  <c r="GF18" i="2" s="1"/>
  <c r="BP18" i="3" s="1"/>
  <c r="CY18" i="2"/>
  <c r="AW7" i="2"/>
  <c r="AX7" i="2" s="1"/>
  <c r="W7" i="3" s="1"/>
  <c r="BU7" i="2"/>
  <c r="EQ24" i="2"/>
  <c r="AG6" i="2"/>
  <c r="AH6" i="2" s="1"/>
  <c r="P6" i="3" s="1"/>
  <c r="GU19" i="2"/>
  <c r="FO17" i="2"/>
  <c r="FQ17" i="2" s="1"/>
  <c r="FR17" i="2" s="1"/>
  <c r="BK17" i="3" s="1"/>
  <c r="FK27" i="2"/>
  <c r="FM27" i="2" s="1"/>
  <c r="FN27" i="2" s="1"/>
  <c r="BJ27" i="3" s="1"/>
  <c r="CO20" i="2"/>
  <c r="CP20" i="2" s="1"/>
  <c r="AP20" i="3" s="1"/>
  <c r="EG32" i="2"/>
  <c r="EH32" i="2" s="1"/>
  <c r="BG26" i="2"/>
  <c r="AI19" i="2"/>
  <c r="AJ19" i="2" s="1"/>
  <c r="DE23" i="2"/>
  <c r="CH3" i="2"/>
  <c r="AL3" i="3" s="1"/>
  <c r="CU7" i="2"/>
  <c r="CV7" i="2" s="1"/>
  <c r="AR7" i="3" s="1"/>
  <c r="DM7" i="2"/>
  <c r="DN7" i="2" s="1"/>
  <c r="AX7" i="3" s="1"/>
  <c r="FW13" i="2"/>
  <c r="AI15" i="2"/>
  <c r="AJ15" i="2" s="1"/>
  <c r="CK6" i="2"/>
  <c r="CI41" i="2"/>
  <c r="CJ41" i="2" s="1"/>
  <c r="AM41" i="3" s="1"/>
  <c r="AW41" i="2"/>
  <c r="AX41" i="2" s="1"/>
  <c r="W41" i="3" s="1"/>
  <c r="BU41" i="2"/>
  <c r="CM27" i="2"/>
  <c r="CN27" i="2" s="1"/>
  <c r="AO27" i="3" s="1"/>
  <c r="FP16" i="2"/>
  <c r="FK14" i="2"/>
  <c r="DE12" i="2"/>
  <c r="AC12" i="2"/>
  <c r="FL6" i="2"/>
  <c r="CM4" i="2"/>
  <c r="CN4" i="2" s="1"/>
  <c r="AO4" i="3" s="1"/>
  <c r="P33" i="2"/>
  <c r="AA10" i="2"/>
  <c r="GU13" i="2"/>
  <c r="DI11" i="2"/>
  <c r="FL17" i="2"/>
  <c r="FM17" i="2" s="1"/>
  <c r="FN17" i="2" s="1"/>
  <c r="BJ17" i="3" s="1"/>
  <c r="DW8" i="2"/>
  <c r="DU38" i="2"/>
  <c r="FQ7" i="2"/>
  <c r="FR7" i="2" s="1"/>
  <c r="BK7" i="3" s="1"/>
  <c r="EQ6" i="2"/>
  <c r="EC6" i="2"/>
  <c r="ED6" i="2" s="1"/>
  <c r="BO4" i="2"/>
  <c r="P22" i="2"/>
  <c r="EO7" i="2"/>
  <c r="EP7" i="2" s="1"/>
  <c r="BG3" i="2"/>
  <c r="BH3" i="2" s="1"/>
  <c r="Z3" i="3" s="1"/>
  <c r="FL12" i="2"/>
  <c r="DI7" i="2"/>
  <c r="AQ10" i="2"/>
  <c r="AR10" i="2" s="1"/>
  <c r="U10" i="3" s="1"/>
  <c r="Y10" i="2"/>
  <c r="CI3" i="2"/>
  <c r="CJ3" i="2" s="1"/>
  <c r="AM3" i="3" s="1"/>
  <c r="BK6" i="2"/>
  <c r="DU10" i="2"/>
  <c r="DU6" i="2"/>
  <c r="DS6" i="2"/>
  <c r="AI6" i="2"/>
  <c r="AJ6" i="2" s="1"/>
  <c r="BQ6" i="2"/>
  <c r="BA6" i="2"/>
  <c r="GY34" i="2"/>
  <c r="GZ34" i="2" s="1"/>
  <c r="BX34" i="3" s="1"/>
  <c r="DI33" i="2"/>
  <c r="AC32" i="2"/>
  <c r="BA39" i="2"/>
  <c r="BQ39" i="2"/>
  <c r="BS39" i="2" s="1"/>
  <c r="BT39" i="2" s="1"/>
  <c r="AE39" i="3" s="1"/>
  <c r="FT33" i="2"/>
  <c r="Y34" i="2"/>
  <c r="AQ34" i="2"/>
  <c r="AR34" i="2" s="1"/>
  <c r="U34" i="3" s="1"/>
  <c r="AA31" i="2"/>
  <c r="BO40" i="2"/>
  <c r="AW34" i="2"/>
  <c r="AX34" i="2" s="1"/>
  <c r="W34" i="3" s="1"/>
  <c r="BU34" i="2"/>
  <c r="BQ32" i="2"/>
  <c r="BS32" i="2" s="1"/>
  <c r="BT32" i="2" s="1"/>
  <c r="AE32" i="3" s="1"/>
  <c r="BA32" i="2"/>
  <c r="FO39" i="2"/>
  <c r="AA39" i="2"/>
  <c r="FS31" i="2"/>
  <c r="P23" i="2"/>
  <c r="BA34" i="2"/>
  <c r="BQ34" i="2"/>
  <c r="BO28" i="2"/>
  <c r="ES41" i="2"/>
  <c r="EC32" i="2"/>
  <c r="GO32" i="2"/>
  <c r="GP32" i="2" s="1"/>
  <c r="BS32" i="3" s="1"/>
  <c r="FM9" i="2"/>
  <c r="FN9" i="2" s="1"/>
  <c r="BJ9" i="3" s="1"/>
  <c r="FO35" i="2"/>
  <c r="FQ35" i="2" s="1"/>
  <c r="FR35" i="2" s="1"/>
  <c r="BK35" i="3" s="1"/>
  <c r="Y24" i="2"/>
  <c r="AQ24" i="2"/>
  <c r="AR24" i="2" s="1"/>
  <c r="U24" i="3" s="1"/>
  <c r="AG29" i="2"/>
  <c r="AH29" i="2" s="1"/>
  <c r="P29" i="3" s="1"/>
  <c r="DE27" i="2"/>
  <c r="DF27" i="2" s="1"/>
  <c r="AU27" i="3" s="1"/>
  <c r="CG23" i="2"/>
  <c r="GS26" i="2"/>
  <c r="GT26" i="2" s="1"/>
  <c r="BU26" i="3" s="1"/>
  <c r="CY24" i="2"/>
  <c r="EQ29" i="2"/>
  <c r="DO39" i="2"/>
  <c r="CO28" i="2"/>
  <c r="CP28" i="2" s="1"/>
  <c r="AP28" i="3" s="1"/>
  <c r="EC36" i="2"/>
  <c r="ED36" i="2" s="1"/>
  <c r="P35" i="2"/>
  <c r="Q35" i="2" s="1"/>
  <c r="I35" i="3" s="1"/>
  <c r="BU36" i="2"/>
  <c r="AW36" i="2"/>
  <c r="AX36" i="2" s="1"/>
  <c r="W36" i="3" s="1"/>
  <c r="CU38" i="2"/>
  <c r="CV38" i="2" s="1"/>
  <c r="AR38" i="3" s="1"/>
  <c r="DM38" i="2"/>
  <c r="BG24" i="2"/>
  <c r="BH24" i="2" s="1"/>
  <c r="Z24" i="3" s="1"/>
  <c r="FL20" i="2"/>
  <c r="DS18" i="2"/>
  <c r="CK18" i="2"/>
  <c r="CL18" i="2" s="1"/>
  <c r="AN18" i="3" s="1"/>
  <c r="P14" i="2"/>
  <c r="Q14" i="2" s="1"/>
  <c r="I14" i="3" s="1"/>
  <c r="BA23" i="2"/>
  <c r="BQ23" i="2"/>
  <c r="FQ24" i="2"/>
  <c r="FR24" i="2" s="1"/>
  <c r="BK24" i="3" s="1"/>
  <c r="CI37" i="2"/>
  <c r="CI14" i="2"/>
  <c r="CJ14" i="2" s="1"/>
  <c r="AM14" i="3" s="1"/>
  <c r="EC15" i="2"/>
  <c r="FL36" i="2"/>
  <c r="BQ24" i="2"/>
  <c r="BA24" i="2"/>
  <c r="Q13" i="3"/>
  <c r="R13" i="3"/>
  <c r="K34" i="2"/>
  <c r="L34" i="2" s="1"/>
  <c r="H34" i="3" s="1"/>
  <c r="AG18" i="2"/>
  <c r="AH18" i="2" s="1"/>
  <c r="P18" i="3" s="1"/>
  <c r="DI20" i="2"/>
  <c r="DY5" i="2"/>
  <c r="AI24" i="2"/>
  <c r="AJ24" i="2" s="1"/>
  <c r="DS20" i="2"/>
  <c r="GO34" i="2"/>
  <c r="GP34" i="2" s="1"/>
  <c r="BS34" i="3" s="1"/>
  <c r="CU26" i="2"/>
  <c r="DM26" i="2"/>
  <c r="DN26" i="2" s="1"/>
  <c r="AX26" i="3" s="1"/>
  <c r="GM40" i="2"/>
  <c r="GN40" i="2" s="1"/>
  <c r="BR40" i="3" s="1"/>
  <c r="CO19" i="2"/>
  <c r="CP19" i="2" s="1"/>
  <c r="AP19" i="3" s="1"/>
  <c r="AQ14" i="2"/>
  <c r="AR14" i="2" s="1"/>
  <c r="U14" i="3" s="1"/>
  <c r="Y14" i="2"/>
  <c r="DO15" i="2"/>
  <c r="K12" i="2"/>
  <c r="L12" i="2" s="1"/>
  <c r="H12" i="3" s="1"/>
  <c r="AG26" i="2"/>
  <c r="AH26" i="2" s="1"/>
  <c r="P26" i="3" s="1"/>
  <c r="FO10" i="2"/>
  <c r="CY38" i="2"/>
  <c r="GU16" i="2"/>
  <c r="CU4" i="2"/>
  <c r="DM4" i="2"/>
  <c r="DN4" i="2" s="1"/>
  <c r="AX4" i="3" s="1"/>
  <c r="GY11" i="2"/>
  <c r="GZ11" i="2" s="1"/>
  <c r="BX11" i="3" s="1"/>
  <c r="AA15" i="2"/>
  <c r="AQ11" i="2"/>
  <c r="AR11" i="2" s="1"/>
  <c r="U11" i="3" s="1"/>
  <c r="Y11" i="2"/>
  <c r="EQ4" i="2"/>
  <c r="BU3" i="2"/>
  <c r="EQ25" i="2"/>
  <c r="ER25" i="2" s="1"/>
  <c r="BW22" i="2"/>
  <c r="BX22" i="2" s="1"/>
  <c r="AG22" i="3" s="1"/>
  <c r="GU10" i="2"/>
  <c r="CK9" i="2"/>
  <c r="CL9" i="2" s="1"/>
  <c r="AN9" i="3" s="1"/>
  <c r="FO26" i="2"/>
  <c r="FQ26" i="2" s="1"/>
  <c r="FR26" i="2" s="1"/>
  <c r="BK26" i="3" s="1"/>
  <c r="DI16" i="2"/>
  <c r="CZ3" i="2"/>
  <c r="AS3" i="3" s="1"/>
  <c r="DA3" i="2"/>
  <c r="DB3" i="2" s="1"/>
  <c r="AT3" i="3" s="1"/>
  <c r="AC7" i="2"/>
  <c r="BG25" i="2"/>
  <c r="ES28" i="2"/>
  <c r="ES5" i="2"/>
  <c r="EQ11" i="2"/>
  <c r="AW6" i="2"/>
  <c r="AX6" i="2" s="1"/>
  <c r="W6" i="3" s="1"/>
  <c r="BU6" i="2"/>
  <c r="FW22" i="2"/>
  <c r="BK3" i="2"/>
  <c r="U19" i="2"/>
  <c r="CK3" i="2"/>
  <c r="CL3" i="2" s="1"/>
  <c r="AN3" i="3" s="1"/>
  <c r="GQ5" i="2"/>
  <c r="GR5" i="2" s="1"/>
  <c r="BT5" i="3" s="1"/>
  <c r="CU9" i="2"/>
  <c r="CV9" i="2" s="1"/>
  <c r="AR9" i="3" s="1"/>
  <c r="DM9" i="2"/>
  <c r="DN9" i="2" s="1"/>
  <c r="AX9" i="3" s="1"/>
  <c r="CO33" i="2"/>
  <c r="CP33" i="2" s="1"/>
  <c r="AP33" i="3" s="1"/>
  <c r="FP3" i="2"/>
  <c r="AG5" i="2"/>
  <c r="AH5" i="2" s="1"/>
  <c r="P5" i="3" s="1"/>
  <c r="EM20" i="2"/>
  <c r="EN20" i="2" s="1"/>
  <c r="FO3" i="2"/>
  <c r="GM15" i="2"/>
  <c r="GN15" i="2" s="1"/>
  <c r="BR15" i="3" s="1"/>
  <c r="AG11" i="2"/>
  <c r="AH11" i="2" s="1"/>
  <c r="P11" i="3" s="1"/>
  <c r="FP20" i="2"/>
  <c r="EM34" i="2"/>
  <c r="EN34" i="2" s="1"/>
  <c r="EO42" i="2"/>
  <c r="EP42" i="2" s="1"/>
  <c r="FX37" i="2"/>
  <c r="GQ36" i="2"/>
  <c r="GR36" i="2" s="1"/>
  <c r="BT36" i="3" s="1"/>
  <c r="GQ30" i="2"/>
  <c r="DI28" i="2"/>
  <c r="BK37" i="2"/>
  <c r="AG27" i="2"/>
  <c r="AH27" i="2" s="1"/>
  <c r="P27" i="3" s="1"/>
  <c r="CY32" i="2"/>
  <c r="FO42" i="2"/>
  <c r="FQ42" i="2" s="1"/>
  <c r="FR42" i="2" s="1"/>
  <c r="BK42" i="3" s="1"/>
  <c r="AA27" i="2"/>
  <c r="GS29" i="2"/>
  <c r="GT29" i="2" s="1"/>
  <c r="BU29" i="3" s="1"/>
  <c r="AI25" i="2"/>
  <c r="AJ25" i="2" s="1"/>
  <c r="EE24" i="2"/>
  <c r="EF24" i="2" s="1"/>
  <c r="CU31" i="2"/>
  <c r="DM31" i="2"/>
  <c r="DN31" i="2" s="1"/>
  <c r="AX31" i="3" s="1"/>
  <c r="DW37" i="2"/>
  <c r="CU19" i="2"/>
  <c r="DM19" i="2"/>
  <c r="AG33" i="2"/>
  <c r="AH33" i="2" s="1"/>
  <c r="P33" i="3" s="1"/>
  <c r="GU28" i="2"/>
  <c r="GU24" i="2"/>
  <c r="GQ38" i="2"/>
  <c r="GR38" i="2" s="1"/>
  <c r="BT38" i="3" s="1"/>
  <c r="FO32" i="2"/>
  <c r="FQ32" i="2" s="1"/>
  <c r="FR32" i="2" s="1"/>
  <c r="BK32" i="3" s="1"/>
  <c r="DI27" i="2"/>
  <c r="BA29" i="2"/>
  <c r="BQ29" i="2"/>
  <c r="BL9" i="2"/>
  <c r="AA9" i="3" s="1"/>
  <c r="BM9" i="2"/>
  <c r="BN9" i="2" s="1"/>
  <c r="AB9" i="3" s="1"/>
  <c r="BU26" i="2"/>
  <c r="AW26" i="2"/>
  <c r="AX26" i="2" s="1"/>
  <c r="W26" i="3" s="1"/>
  <c r="U35" i="2"/>
  <c r="AQ17" i="2"/>
  <c r="AR17" i="2" s="1"/>
  <c r="U17" i="3" s="1"/>
  <c r="Y17" i="2"/>
  <c r="DO20" i="2"/>
  <c r="K25" i="2"/>
  <c r="L25" i="2" s="1"/>
  <c r="H25" i="3" s="1"/>
  <c r="EQ32" i="2"/>
  <c r="ER32" i="2" s="1"/>
  <c r="CM21" i="2"/>
  <c r="CN21" i="2" s="1"/>
  <c r="AO21" i="3" s="1"/>
  <c r="P16" i="2"/>
  <c r="Q16" i="2" s="1"/>
  <c r="I16" i="3" s="1"/>
  <c r="GS12" i="2"/>
  <c r="FW8" i="2"/>
  <c r="AW21" i="2"/>
  <c r="AX21" i="2" s="1"/>
  <c r="W21" i="3" s="1"/>
  <c r="BU21" i="2"/>
  <c r="BO19" i="2"/>
  <c r="U28" i="2"/>
  <c r="FS19" i="2"/>
  <c r="FU19" i="2" s="1"/>
  <c r="FV19" i="2" s="1"/>
  <c r="BL19" i="3" s="1"/>
  <c r="GS3" i="2"/>
  <c r="GT3" i="2" s="1"/>
  <c r="BU3" i="3" s="1"/>
  <c r="GU26" i="2"/>
  <c r="AC35" i="2"/>
  <c r="AW15" i="2"/>
  <c r="AX15" i="2" s="1"/>
  <c r="W15" i="3" s="1"/>
  <c r="BU15" i="2"/>
  <c r="AC20" i="2"/>
  <c r="BQ18" i="2"/>
  <c r="BA18" i="2"/>
  <c r="U26" i="2"/>
  <c r="BK19" i="2"/>
  <c r="AA16" i="2"/>
  <c r="FL24" i="2"/>
  <c r="FO25" i="2"/>
  <c r="FQ25" i="2" s="1"/>
  <c r="FR25" i="2" s="1"/>
  <c r="BK25" i="3" s="1"/>
  <c r="GS23" i="2"/>
  <c r="GT23" i="2" s="1"/>
  <c r="BU23" i="3" s="1"/>
  <c r="DU18" i="2"/>
  <c r="AA40" i="2"/>
  <c r="GS10" i="2"/>
  <c r="GT10" i="2" s="1"/>
  <c r="BU10" i="3" s="1"/>
  <c r="GU37" i="2"/>
  <c r="FL15" i="2"/>
  <c r="GM23" i="2"/>
  <c r="GN23" i="2" s="1"/>
  <c r="BR23" i="3" s="1"/>
  <c r="GC14" i="2"/>
  <c r="GD14" i="2" s="1"/>
  <c r="BO14" i="3" s="1"/>
  <c r="FO18" i="2"/>
  <c r="FQ18" i="2" s="1"/>
  <c r="FR18" i="2" s="1"/>
  <c r="BK18" i="3" s="1"/>
  <c r="FQ8" i="2"/>
  <c r="FR8" i="2" s="1"/>
  <c r="BK8" i="3" s="1"/>
  <c r="CI9" i="2"/>
  <c r="CO5" i="2"/>
  <c r="CP5" i="2" s="1"/>
  <c r="AP5" i="3" s="1"/>
  <c r="FO5" i="2"/>
  <c r="FQ5" i="2" s="1"/>
  <c r="FR5" i="2" s="1"/>
  <c r="BK5" i="3" s="1"/>
  <c r="AG42" i="2"/>
  <c r="AH42" i="2" s="1"/>
  <c r="P42" i="3" s="1"/>
  <c r="EQ16" i="2"/>
  <c r="ER16" i="2" s="1"/>
  <c r="CI13" i="2"/>
  <c r="CJ13" i="2" s="1"/>
  <c r="AM13" i="3" s="1"/>
  <c r="BW6" i="2"/>
  <c r="BX6" i="2" s="1"/>
  <c r="AG6" i="3" s="1"/>
  <c r="FS5" i="2"/>
  <c r="DE15" i="2"/>
  <c r="DF15" i="2" s="1"/>
  <c r="AU15" i="3" s="1"/>
  <c r="DU14" i="2"/>
  <c r="DE6" i="2"/>
  <c r="DF6" i="2" s="1"/>
  <c r="AU6" i="3" s="1"/>
  <c r="BU5" i="2"/>
  <c r="AW5" i="2"/>
  <c r="AX5" i="2" s="1"/>
  <c r="W5" i="3" s="1"/>
  <c r="CG4" i="2"/>
  <c r="CO21" i="2"/>
  <c r="CP21" i="2" s="1"/>
  <c r="AP21" i="3" s="1"/>
  <c r="GU4" i="2"/>
  <c r="P25" i="2"/>
  <c r="GQ17" i="2"/>
  <c r="GR17" i="2" s="1"/>
  <c r="BT17" i="3" s="1"/>
  <c r="BG11" i="2"/>
  <c r="BH11" i="2" s="1"/>
  <c r="Z11" i="3" s="1"/>
  <c r="GQ11" i="2"/>
  <c r="GR11" i="2" s="1"/>
  <c r="BT11" i="3" s="1"/>
  <c r="DY14" i="2"/>
  <c r="DS31" i="2"/>
  <c r="GO6" i="2"/>
  <c r="GP6" i="2" s="1"/>
  <c r="BS6" i="3" s="1"/>
  <c r="CI17" i="2"/>
  <c r="CJ17" i="2" s="1"/>
  <c r="AM17" i="3" s="1"/>
  <c r="BW4" i="2"/>
  <c r="BX4" i="2" s="1"/>
  <c r="AG4" i="3" s="1"/>
  <c r="CI12" i="2"/>
  <c r="CJ12" i="2" s="1"/>
  <c r="AM12" i="3" s="1"/>
  <c r="DM24" i="2"/>
  <c r="DN24" i="2" s="1"/>
  <c r="AX24" i="3" s="1"/>
  <c r="CU24" i="2"/>
  <c r="CV24" i="2" s="1"/>
  <c r="AR24" i="3" s="1"/>
  <c r="AG38" i="2"/>
  <c r="AH38" i="2" s="1"/>
  <c r="P38" i="3" s="1"/>
  <c r="CG34" i="2"/>
  <c r="BU28" i="2"/>
  <c r="AW28" i="2"/>
  <c r="AX28" i="2" s="1"/>
  <c r="W28" i="3" s="1"/>
  <c r="GE27" i="2"/>
  <c r="GF27" i="2" s="1"/>
  <c r="BP27" i="3" s="1"/>
  <c r="EO35" i="2"/>
  <c r="EE38" i="2"/>
  <c r="U40" i="2"/>
  <c r="Y37" i="2"/>
  <c r="AQ37" i="2"/>
  <c r="AR37" i="2" s="1"/>
  <c r="U37" i="3" s="1"/>
  <c r="GE29" i="2"/>
  <c r="GF29" i="2" s="1"/>
  <c r="BP29" i="3" s="1"/>
  <c r="FX39" i="2"/>
  <c r="FY39" i="2" s="1"/>
  <c r="FZ39" i="2" s="1"/>
  <c r="BM39" i="3" s="1"/>
  <c r="GS41" i="2"/>
  <c r="GT41" i="2" s="1"/>
  <c r="BU41" i="3" s="1"/>
  <c r="GM34" i="2"/>
  <c r="GN34" i="2" s="1"/>
  <c r="BR34" i="3" s="1"/>
  <c r="BW42" i="2"/>
  <c r="BX42" i="2" s="1"/>
  <c r="AG42" i="3" s="1"/>
  <c r="CG35" i="2"/>
  <c r="K37" i="2"/>
  <c r="L37" i="2" s="1"/>
  <c r="H37" i="3" s="1"/>
  <c r="DI34" i="2"/>
  <c r="DU27" i="2"/>
  <c r="DS40" i="2"/>
  <c r="DY36" i="2"/>
  <c r="AQ27" i="2"/>
  <c r="AR27" i="2" s="1"/>
  <c r="U27" i="3" s="1"/>
  <c r="Y27" i="2"/>
  <c r="FP41" i="2"/>
  <c r="FQ41" i="2" s="1"/>
  <c r="FR41" i="2" s="1"/>
  <c r="BK41" i="3" s="1"/>
  <c r="GQ39" i="2"/>
  <c r="GR39" i="2" s="1"/>
  <c r="BT39" i="3" s="1"/>
  <c r="AG37" i="2"/>
  <c r="AH37" i="2" s="1"/>
  <c r="P37" i="3" s="1"/>
  <c r="DI38" i="2"/>
  <c r="GY37" i="2"/>
  <c r="GZ37" i="2" s="1"/>
  <c r="BX37" i="3" s="1"/>
  <c r="CM39" i="2"/>
  <c r="CN39" i="2" s="1"/>
  <c r="AO39" i="3" s="1"/>
  <c r="DE41" i="2"/>
  <c r="FL35" i="2"/>
  <c r="FM35" i="2" s="1"/>
  <c r="FN35" i="2" s="1"/>
  <c r="BJ35" i="3" s="1"/>
  <c r="CY37" i="2"/>
  <c r="AA32" i="2"/>
  <c r="EC29" i="2"/>
  <c r="ED29" i="2" s="1"/>
  <c r="AI27" i="2"/>
  <c r="AJ27" i="2" s="1"/>
  <c r="EI35" i="2"/>
  <c r="EE29" i="2"/>
  <c r="EF29" i="2" s="1"/>
  <c r="BU39" i="2"/>
  <c r="AW39" i="2"/>
  <c r="AX39" i="2" s="1"/>
  <c r="W39" i="3" s="1"/>
  <c r="EI41" i="2"/>
  <c r="EI30" i="2"/>
  <c r="FT38" i="2"/>
  <c r="FU38" i="2" s="1"/>
  <c r="FV38" i="2" s="1"/>
  <c r="BL38" i="3" s="1"/>
  <c r="BW31" i="2"/>
  <c r="BX31" i="2" s="1"/>
  <c r="AG31" i="3" s="1"/>
  <c r="ES25" i="2"/>
  <c r="DS23" i="2"/>
  <c r="CI32" i="2"/>
  <c r="CJ32" i="2" s="1"/>
  <c r="AM32" i="3" s="1"/>
  <c r="EO10" i="2"/>
  <c r="EP10" i="2" s="1"/>
  <c r="AQ13" i="2"/>
  <c r="AR13" i="2" s="1"/>
  <c r="U13" i="3" s="1"/>
  <c r="Y13" i="2"/>
  <c r="GY19" i="2"/>
  <c r="GZ19" i="2" s="1"/>
  <c r="BX19" i="3" s="1"/>
  <c r="GS34" i="2"/>
  <c r="GT34" i="2" s="1"/>
  <c r="BU34" i="3" s="1"/>
  <c r="BK21" i="2"/>
  <c r="BK41" i="2"/>
  <c r="BK31" i="2"/>
  <c r="DM23" i="2"/>
  <c r="DN23" i="2" s="1"/>
  <c r="AX23" i="3" s="1"/>
  <c r="CU23" i="2"/>
  <c r="AW27" i="2"/>
  <c r="AX27" i="2" s="1"/>
  <c r="W27" i="3" s="1"/>
  <c r="BU27" i="2"/>
  <c r="Q23" i="3"/>
  <c r="R23" i="3"/>
  <c r="AI35" i="2"/>
  <c r="AJ35" i="2" s="1"/>
  <c r="FL33" i="2"/>
  <c r="FM33" i="2" s="1"/>
  <c r="FN33" i="2" s="1"/>
  <c r="BJ33" i="3" s="1"/>
  <c r="GM32" i="2"/>
  <c r="GN32" i="2" s="1"/>
  <c r="BR32" i="3" s="1"/>
  <c r="GS24" i="2"/>
  <c r="GT24" i="2" s="1"/>
  <c r="BU24" i="3" s="1"/>
  <c r="CU40" i="2"/>
  <c r="DM40" i="2"/>
  <c r="DN40" i="2" s="1"/>
  <c r="AX40" i="3" s="1"/>
  <c r="FW37" i="2"/>
  <c r="FS41" i="2"/>
  <c r="AC30" i="2"/>
  <c r="DS36" i="2"/>
  <c r="EJ22" i="2"/>
  <c r="FK36" i="2"/>
  <c r="FM36" i="2" s="1"/>
  <c r="FN36" i="2" s="1"/>
  <c r="BJ36" i="3" s="1"/>
  <c r="CU21" i="2"/>
  <c r="DM21" i="2"/>
  <c r="FU11" i="2"/>
  <c r="FV11" i="2" s="1"/>
  <c r="BL11" i="3" s="1"/>
  <c r="P21" i="2"/>
  <c r="Q21" i="2" s="1"/>
  <c r="I21" i="3" s="1"/>
  <c r="ES34" i="2"/>
  <c r="AA12" i="2"/>
  <c r="GM26" i="2"/>
  <c r="GN26" i="2" s="1"/>
  <c r="BR26" i="3" s="1"/>
  <c r="AC23" i="2"/>
  <c r="GU38" i="2"/>
  <c r="K18" i="2"/>
  <c r="L18" i="2" s="1"/>
  <c r="H18" i="3" s="1"/>
  <c r="FX6" i="2"/>
  <c r="CG18" i="2"/>
  <c r="CU15" i="2"/>
  <c r="CV15" i="2" s="1"/>
  <c r="AR15" i="3" s="1"/>
  <c r="DM15" i="2"/>
  <c r="DN15" i="2" s="1"/>
  <c r="AX15" i="3" s="1"/>
  <c r="GY16" i="2"/>
  <c r="GZ16" i="2" s="1"/>
  <c r="BX16" i="3" s="1"/>
  <c r="K13" i="2"/>
  <c r="ES23" i="2"/>
  <c r="BK23" i="2"/>
  <c r="EE12" i="2"/>
  <c r="BQ12" i="2"/>
  <c r="BA12" i="2"/>
  <c r="DI15" i="2"/>
  <c r="DS25" i="2"/>
  <c r="DM14" i="2"/>
  <c r="DN14" i="2" s="1"/>
  <c r="AX14" i="3" s="1"/>
  <c r="CU14" i="2"/>
  <c r="CV14" i="2" s="1"/>
  <c r="AR14" i="3" s="1"/>
  <c r="GE22" i="2"/>
  <c r="GF22" i="2" s="1"/>
  <c r="BP22" i="3" s="1"/>
  <c r="EC21" i="2"/>
  <c r="ED21" i="2" s="1"/>
  <c r="DW16" i="2"/>
  <c r="FS27" i="2"/>
  <c r="CK12" i="2"/>
  <c r="CL12" i="2" s="1"/>
  <c r="AN12" i="3" s="1"/>
  <c r="CY35" i="2"/>
  <c r="CY41" i="2"/>
  <c r="FT22" i="2"/>
  <c r="EO29" i="2"/>
  <c r="EP29" i="2" s="1"/>
  <c r="FS22" i="2"/>
  <c r="BU23" i="2"/>
  <c r="AW23" i="2"/>
  <c r="AX23" i="2" s="1"/>
  <c r="W23" i="3" s="1"/>
  <c r="GS17" i="2"/>
  <c r="GT17" i="2" s="1"/>
  <c r="BU17" i="3" s="1"/>
  <c r="U11" i="2"/>
  <c r="AI3" i="2"/>
  <c r="AJ3" i="2" s="1"/>
  <c r="DT9" i="2"/>
  <c r="EW9" i="2"/>
  <c r="EX9" i="2" s="1"/>
  <c r="BD9" i="3" s="1"/>
  <c r="EA9" i="2"/>
  <c r="EB9" i="2" s="1"/>
  <c r="BA9" i="3" s="1"/>
  <c r="U6" i="2"/>
  <c r="FK6" i="2"/>
  <c r="FM6" i="2" s="1"/>
  <c r="FN6" i="2" s="1"/>
  <c r="BJ6" i="3" s="1"/>
  <c r="GM20" i="2"/>
  <c r="GN20" i="2" s="1"/>
  <c r="BR20" i="3" s="1"/>
  <c r="GU22" i="2"/>
  <c r="GY8" i="2"/>
  <c r="GZ8" i="2" s="1"/>
  <c r="BX8" i="3" s="1"/>
  <c r="AC6" i="2"/>
  <c r="EC13" i="2"/>
  <c r="DU8" i="2"/>
  <c r="CK11" i="2"/>
  <c r="EG25" i="2"/>
  <c r="K16" i="2"/>
  <c r="L16" i="2" s="1"/>
  <c r="H16" i="3" s="1"/>
  <c r="BK30" i="2"/>
  <c r="BW12" i="2"/>
  <c r="BX12" i="2" s="1"/>
  <c r="AG12" i="3" s="1"/>
  <c r="EI9" i="2"/>
  <c r="BO34" i="2"/>
  <c r="BG18" i="2"/>
  <c r="BH18" i="2" s="1"/>
  <c r="Z18" i="3" s="1"/>
  <c r="GQ28" i="2"/>
  <c r="GR28" i="2" s="1"/>
  <c r="BT28" i="3" s="1"/>
  <c r="GQ8" i="2"/>
  <c r="GR8" i="2" s="1"/>
  <c r="BT8" i="3" s="1"/>
  <c r="GS15" i="2"/>
  <c r="GT15" i="2" s="1"/>
  <c r="BU15" i="3" s="1"/>
  <c r="GE8" i="2"/>
  <c r="GF8" i="2" s="1"/>
  <c r="BP8" i="3" s="1"/>
  <c r="AG4" i="2"/>
  <c r="AH4" i="2" s="1"/>
  <c r="P4" i="3" s="1"/>
  <c r="FL5" i="2"/>
  <c r="FM5" i="2" s="1"/>
  <c r="FN5" i="2" s="1"/>
  <c r="BJ5" i="3" s="1"/>
  <c r="EG15" i="2"/>
  <c r="EH15" i="2" s="1"/>
  <c r="BG6" i="2"/>
  <c r="BH6" i="2" s="1"/>
  <c r="Z6" i="3" s="1"/>
  <c r="GY4" i="2"/>
  <c r="GZ4" i="2" s="1"/>
  <c r="BX4" i="3" s="1"/>
  <c r="CY7" i="2"/>
  <c r="K31" i="2"/>
  <c r="L31" i="2" s="1"/>
  <c r="H31" i="3" s="1"/>
  <c r="P5" i="2"/>
  <c r="CM16" i="2"/>
  <c r="CN16" i="2" s="1"/>
  <c r="AO16" i="3" s="1"/>
  <c r="P6" i="2"/>
  <c r="Q6" i="2" s="1"/>
  <c r="I6" i="3" s="1"/>
  <c r="GS6" i="2"/>
  <c r="GT6" i="2" s="1"/>
  <c r="BU6" i="3" s="1"/>
  <c r="AW24" i="2"/>
  <c r="AX24" i="2" s="1"/>
  <c r="W24" i="3" s="1"/>
  <c r="BU24" i="2"/>
  <c r="BQ9" i="2"/>
  <c r="BA9" i="2"/>
  <c r="U24" i="2"/>
  <c r="DW5" i="2"/>
  <c r="Y9" i="2"/>
  <c r="AQ9" i="2"/>
  <c r="AR9" i="2" s="1"/>
  <c r="U9" i="3" s="1"/>
  <c r="GS9" i="2"/>
  <c r="DS11" i="2"/>
  <c r="BK10" i="2"/>
  <c r="EE15" i="2"/>
  <c r="DY8" i="2"/>
  <c r="FS36" i="2"/>
  <c r="FU36" i="2" s="1"/>
  <c r="FV36" i="2" s="1"/>
  <c r="BL36" i="3" s="1"/>
  <c r="GY32" i="2"/>
  <c r="GZ32" i="2" s="1"/>
  <c r="BX32" i="3" s="1"/>
  <c r="GU41" i="2"/>
  <c r="BA30" i="2"/>
  <c r="BQ30" i="2"/>
  <c r="GM42" i="2"/>
  <c r="GN42" i="2" s="1"/>
  <c r="BR42" i="3" s="1"/>
  <c r="EG42" i="2"/>
  <c r="U37" i="2"/>
  <c r="CY33" i="2"/>
  <c r="FS28" i="2"/>
  <c r="CY30" i="2"/>
  <c r="EE39" i="2"/>
  <c r="EF39" i="2" s="1"/>
  <c r="GM22" i="2"/>
  <c r="GN22" i="2" s="1"/>
  <c r="BR22" i="3" s="1"/>
  <c r="AG40" i="2"/>
  <c r="AH40" i="2" s="1"/>
  <c r="P40" i="3" s="1"/>
  <c r="U39" i="2"/>
  <c r="DO32" i="2"/>
  <c r="U32" i="2"/>
  <c r="FY30" i="2"/>
  <c r="FZ30" i="2" s="1"/>
  <c r="BM30" i="3" s="1"/>
  <c r="DU22" i="2"/>
  <c r="FU26" i="2"/>
  <c r="FV26" i="2" s="1"/>
  <c r="BL26" i="3" s="1"/>
  <c r="AW22" i="2"/>
  <c r="AX22" i="2" s="1"/>
  <c r="W22" i="3" s="1"/>
  <c r="BU22" i="2"/>
  <c r="GE25" i="2"/>
  <c r="GF25" i="2" s="1"/>
  <c r="BP25" i="3" s="1"/>
  <c r="EC20" i="2"/>
  <c r="ED20" i="2" s="1"/>
  <c r="BK33" i="2"/>
  <c r="AQ28" i="2"/>
  <c r="AR28" i="2" s="1"/>
  <c r="U28" i="3" s="1"/>
  <c r="Y28" i="2"/>
  <c r="GE36" i="2"/>
  <c r="GF36" i="2" s="1"/>
  <c r="BP36" i="3" s="1"/>
  <c r="AC24" i="2"/>
  <c r="DI42" i="2"/>
  <c r="EO25" i="2"/>
  <c r="EE19" i="2"/>
  <c r="GU34" i="2"/>
  <c r="EI36" i="2"/>
  <c r="FO40" i="2"/>
  <c r="FQ40" i="2" s="1"/>
  <c r="FR40" i="2" s="1"/>
  <c r="BK40" i="3" s="1"/>
  <c r="EM35" i="2"/>
  <c r="EN35" i="2" s="1"/>
  <c r="FX26" i="2"/>
  <c r="CM24" i="2"/>
  <c r="CN24" i="2" s="1"/>
  <c r="AO24" i="3" s="1"/>
  <c r="FT37" i="2"/>
  <c r="GQ14" i="2"/>
  <c r="GR14" i="2" s="1"/>
  <c r="BT14" i="3" s="1"/>
  <c r="CK26" i="2"/>
  <c r="CL26" i="2" s="1"/>
  <c r="AN26" i="3" s="1"/>
  <c r="EE30" i="2"/>
  <c r="EF30" i="2" s="1"/>
  <c r="U34" i="2"/>
  <c r="BK36" i="2"/>
  <c r="GE15" i="2"/>
  <c r="GF15" i="2" s="1"/>
  <c r="BP15" i="3" s="1"/>
  <c r="BO10" i="2"/>
  <c r="CK17" i="2"/>
  <c r="CL17" i="2" s="1"/>
  <c r="AN17" i="3" s="1"/>
  <c r="DM39" i="2"/>
  <c r="DN39" i="2" s="1"/>
  <c r="AX39" i="3" s="1"/>
  <c r="CU39" i="2"/>
  <c r="CV39" i="2" s="1"/>
  <c r="AR39" i="3" s="1"/>
  <c r="FP9" i="2"/>
  <c r="GC9" i="2" s="1"/>
  <c r="GD9" i="2" s="1"/>
  <c r="BO9" i="3" s="1"/>
  <c r="GY21" i="2"/>
  <c r="GZ21" i="2" s="1"/>
  <c r="BX21" i="3" s="1"/>
  <c r="GY28" i="2"/>
  <c r="GZ28" i="2" s="1"/>
  <c r="BX28" i="3" s="1"/>
  <c r="BA31" i="2"/>
  <c r="BQ31" i="2"/>
  <c r="EI33" i="2"/>
  <c r="BW23" i="2"/>
  <c r="BX23" i="2" s="1"/>
  <c r="AG23" i="3" s="1"/>
  <c r="AC25" i="2"/>
  <c r="GS28" i="2"/>
  <c r="GT28" i="2" s="1"/>
  <c r="BU28" i="3" s="1"/>
  <c r="CM41" i="2"/>
  <c r="CN41" i="2" s="1"/>
  <c r="AO41" i="3" s="1"/>
  <c r="GY30" i="2"/>
  <c r="GZ30" i="2" s="1"/>
  <c r="BX30" i="3" s="1"/>
  <c r="GO24" i="2"/>
  <c r="GP24" i="2" s="1"/>
  <c r="BS24" i="3" s="1"/>
  <c r="FW12" i="2"/>
  <c r="GY18" i="2"/>
  <c r="GZ18" i="2" s="1"/>
  <c r="BX18" i="3" s="1"/>
  <c r="DU24" i="2"/>
  <c r="CG33" i="2"/>
  <c r="DW22" i="2"/>
  <c r="GY23" i="2"/>
  <c r="GZ23" i="2" s="1"/>
  <c r="BX23" i="3" s="1"/>
  <c r="EE26" i="2"/>
  <c r="AG9" i="2"/>
  <c r="AH9" i="2" s="1"/>
  <c r="P9" i="3" s="1"/>
  <c r="CM10" i="2"/>
  <c r="P8" i="2"/>
  <c r="Q8" i="2" s="1"/>
  <c r="I8" i="3" s="1"/>
  <c r="EI20" i="2"/>
  <c r="CU11" i="2"/>
  <c r="CV11" i="2" s="1"/>
  <c r="AR11" i="3" s="1"/>
  <c r="DM11" i="2"/>
  <c r="DN11" i="2" s="1"/>
  <c r="AX11" i="3" s="1"/>
  <c r="EQ5" i="2"/>
  <c r="ER5" i="2" s="1"/>
  <c r="FL10" i="2"/>
  <c r="FM10" i="2" s="1"/>
  <c r="FN10" i="2" s="1"/>
  <c r="BJ10" i="3" s="1"/>
  <c r="DE9" i="2"/>
  <c r="DF9" i="2" s="1"/>
  <c r="AU9" i="3" s="1"/>
  <c r="BO9" i="2"/>
  <c r="GQ4" i="2"/>
  <c r="GR4" i="2" s="1"/>
  <c r="BT4" i="3" s="1"/>
  <c r="DE17" i="2"/>
  <c r="BA10" i="2"/>
  <c r="BQ10" i="2"/>
  <c r="GY5" i="2"/>
  <c r="GZ5" i="2" s="1"/>
  <c r="BX5" i="3" s="1"/>
  <c r="BK12" i="2"/>
  <c r="GQ26" i="2"/>
  <c r="GR26" i="2" s="1"/>
  <c r="BT26" i="3" s="1"/>
  <c r="CI18" i="2"/>
  <c r="CJ18" i="2" s="1"/>
  <c r="AM18" i="3" s="1"/>
  <c r="CO11" i="2"/>
  <c r="CP11" i="2" s="1"/>
  <c r="AP11" i="3" s="1"/>
  <c r="FW20" i="2"/>
  <c r="DW19" i="2"/>
  <c r="AC15" i="2"/>
  <c r="CY6" i="2"/>
  <c r="FX15" i="2"/>
  <c r="BK11" i="2"/>
  <c r="BG20" i="2"/>
  <c r="BH20" i="2" s="1"/>
  <c r="Z20" i="3" s="1"/>
  <c r="CM13" i="2"/>
  <c r="CN13" i="2" s="1"/>
  <c r="AO13" i="3" s="1"/>
  <c r="GS14" i="2"/>
  <c r="GT14" i="2" s="1"/>
  <c r="BU14" i="3" s="1"/>
  <c r="DI13" i="2"/>
  <c r="CY11" i="2"/>
  <c r="FK31" i="2"/>
  <c r="FM31" i="2" s="1"/>
  <c r="FN31" i="2" s="1"/>
  <c r="BJ31" i="3" s="1"/>
  <c r="DS4" i="2"/>
  <c r="GM14" i="2"/>
  <c r="GN14" i="2" s="1"/>
  <c r="BR14" i="3" s="1"/>
  <c r="EE10" i="2"/>
  <c r="EF10" i="2" s="1"/>
  <c r="BO20" i="2"/>
  <c r="AA11" i="2"/>
  <c r="AA8" i="2"/>
  <c r="BG8" i="2"/>
  <c r="BH8" i="2" s="1"/>
  <c r="Z8" i="3" s="1"/>
  <c r="FX23" i="2"/>
  <c r="BW5" i="2"/>
  <c r="BX5" i="2" s="1"/>
  <c r="AG5" i="3" s="1"/>
  <c r="AW10" i="2"/>
  <c r="AX10" i="2" s="1"/>
  <c r="W10" i="3" s="1"/>
  <c r="BU10" i="2"/>
  <c r="FT15" i="2"/>
  <c r="FU15" i="2" s="1"/>
  <c r="FV15" i="2" s="1"/>
  <c r="BL15" i="3" s="1"/>
  <c r="CO12" i="2"/>
  <c r="CP12" i="2" s="1"/>
  <c r="AP12" i="3" s="1"/>
  <c r="GM31" i="2"/>
  <c r="GN31" i="2" s="1"/>
  <c r="BR31" i="3" s="1"/>
  <c r="DY41" i="2"/>
  <c r="BO41" i="2"/>
  <c r="FT25" i="2"/>
  <c r="FU25" i="2" s="1"/>
  <c r="FV25" i="2" s="1"/>
  <c r="BL25" i="3" s="1"/>
  <c r="P42" i="2"/>
  <c r="Q42" i="2" s="1"/>
  <c r="I42" i="3" s="1"/>
  <c r="BQ41" i="2"/>
  <c r="BA41" i="2"/>
  <c r="DU32" i="2"/>
  <c r="BQ27" i="2"/>
  <c r="BA27" i="2"/>
  <c r="AA24" i="2"/>
  <c r="GC27" i="2"/>
  <c r="GD27" i="2" s="1"/>
  <c r="BO27" i="3" s="1"/>
  <c r="DS33" i="2"/>
  <c r="FL32" i="2"/>
  <c r="FM32" i="2" s="1"/>
  <c r="FN32" i="2" s="1"/>
  <c r="BJ32" i="3" s="1"/>
  <c r="BK22" i="2"/>
  <c r="DJ18" i="2"/>
  <c r="AV18" i="3" s="1"/>
  <c r="DK18" i="2"/>
  <c r="DL18" i="2" s="1"/>
  <c r="AW18" i="3" s="1"/>
  <c r="GM41" i="2"/>
  <c r="GN41" i="2" s="1"/>
  <c r="BR41" i="3" s="1"/>
  <c r="BQ15" i="2"/>
  <c r="BA15" i="2"/>
  <c r="FO33" i="2"/>
  <c r="K21" i="2"/>
  <c r="L21" i="2" s="1"/>
  <c r="H21" i="3" s="1"/>
  <c r="AQ19" i="2"/>
  <c r="AR19" i="2" s="1"/>
  <c r="U19" i="3" s="1"/>
  <c r="Y19" i="2"/>
  <c r="FP30" i="2"/>
  <c r="FX17" i="2"/>
  <c r="GY26" i="2"/>
  <c r="GZ26" i="2" s="1"/>
  <c r="BX26" i="3" s="1"/>
  <c r="DI24" i="2"/>
  <c r="EM23" i="2"/>
  <c r="EN23" i="2" s="1"/>
  <c r="FL38" i="2"/>
  <c r="FX31" i="2"/>
  <c r="GY25" i="2"/>
  <c r="GZ25" i="2" s="1"/>
  <c r="BX25" i="3" s="1"/>
  <c r="EI29" i="2"/>
  <c r="Y18" i="2"/>
  <c r="AQ18" i="2"/>
  <c r="AR18" i="2" s="1"/>
  <c r="U18" i="3" s="1"/>
  <c r="EE21" i="2"/>
  <c r="CO17" i="2"/>
  <c r="CP17" i="2" s="1"/>
  <c r="AP17" i="3" s="1"/>
  <c r="CI24" i="2"/>
  <c r="CJ24" i="2" s="1"/>
  <c r="AM24" i="3" s="1"/>
  <c r="GY13" i="2"/>
  <c r="GZ13" i="2" s="1"/>
  <c r="BX13" i="3" s="1"/>
  <c r="CI21" i="2"/>
  <c r="AI16" i="2"/>
  <c r="AJ16" i="2" s="1"/>
  <c r="GU11" i="2"/>
  <c r="GU29" i="2"/>
  <c r="FS30" i="2"/>
  <c r="GA30" i="2" s="1"/>
  <c r="GB30" i="2" s="1"/>
  <c r="BN30" i="3" s="1"/>
  <c r="GE11" i="2"/>
  <c r="GF11" i="2" s="1"/>
  <c r="BP11" i="3" s="1"/>
  <c r="AW19" i="2"/>
  <c r="AX19" i="2" s="1"/>
  <c r="W19" i="3" s="1"/>
  <c r="BU19" i="2"/>
  <c r="DS19" i="2"/>
  <c r="GU14" i="2"/>
  <c r="DO17" i="2"/>
  <c r="FS34" i="2"/>
  <c r="CY20" i="2"/>
  <c r="AI7" i="2"/>
  <c r="AJ7" i="2" s="1"/>
  <c r="GO28" i="2"/>
  <c r="GP28" i="2" s="1"/>
  <c r="BS28" i="3" s="1"/>
  <c r="CI23" i="2"/>
  <c r="CJ23" i="2" s="1"/>
  <c r="AM23" i="3" s="1"/>
  <c r="CK15" i="2"/>
  <c r="CL15" i="2" s="1"/>
  <c r="AN15" i="3" s="1"/>
  <c r="EM30" i="2"/>
  <c r="EN30" i="2" s="1"/>
  <c r="BO24" i="2"/>
  <c r="AC17" i="2"/>
  <c r="GE4" i="2"/>
  <c r="GF4" i="2" s="1"/>
  <c r="BP4" i="3" s="1"/>
  <c r="EM36" i="2"/>
  <c r="EN36" i="2" s="1"/>
  <c r="FK15" i="2"/>
  <c r="AG16" i="2"/>
  <c r="AH16" i="2" s="1"/>
  <c r="P16" i="3" s="1"/>
  <c r="BU8" i="2"/>
  <c r="AW8" i="2"/>
  <c r="AX8" i="2" s="1"/>
  <c r="W8" i="3" s="1"/>
  <c r="DO23" i="2"/>
  <c r="GS5" i="2"/>
  <c r="GT5" i="2" s="1"/>
  <c r="BU5" i="3" s="1"/>
  <c r="EG5" i="2"/>
  <c r="EH5" i="2" s="1"/>
  <c r="EG11" i="2"/>
  <c r="AQ7" i="2"/>
  <c r="AR7" i="2" s="1"/>
  <c r="U7" i="3" s="1"/>
  <c r="Y7" i="2"/>
  <c r="FP4" i="2"/>
  <c r="DP3" i="2"/>
  <c r="AY3" i="3" s="1"/>
  <c r="CM12" i="2"/>
  <c r="CN12" i="2" s="1"/>
  <c r="AO12" i="3" s="1"/>
  <c r="DO37" i="2"/>
  <c r="Y5" i="2"/>
  <c r="AQ5" i="2"/>
  <c r="AR5" i="2" s="1"/>
  <c r="U5" i="3" s="1"/>
  <c r="CM37" i="2"/>
  <c r="CN37" i="2" s="1"/>
  <c r="AO37" i="3" s="1"/>
  <c r="FS4" i="2"/>
  <c r="GS8" i="2"/>
  <c r="GT8" i="2" s="1"/>
  <c r="BU8" i="3" s="1"/>
  <c r="BW9" i="2"/>
  <c r="BX9" i="2" s="1"/>
  <c r="AG9" i="3" s="1"/>
  <c r="EI12" i="2"/>
  <c r="AQ6" i="2"/>
  <c r="AR6" i="2" s="1"/>
  <c r="U6" i="3" s="1"/>
  <c r="Y6" i="2"/>
  <c r="DO36" i="2"/>
  <c r="DY10" i="2"/>
  <c r="GU15" i="2"/>
  <c r="EG17" i="2"/>
  <c r="BG7" i="2"/>
  <c r="BH7" i="2" s="1"/>
  <c r="Z7" i="3" s="1"/>
  <c r="EM12" i="2"/>
  <c r="GS19" i="2"/>
  <c r="GT19" i="2" s="1"/>
  <c r="BU19" i="3" s="1"/>
  <c r="EI6" i="2"/>
  <c r="CG5" i="2"/>
  <c r="EE17" i="2"/>
  <c r="EF17" i="2" s="1"/>
  <c r="GO26" i="2"/>
  <c r="GP26" i="2" s="1"/>
  <c r="BS26" i="3" s="1"/>
  <c r="P9" i="2"/>
  <c r="BQ14" i="2"/>
  <c r="BA14" i="2"/>
  <c r="AI8" i="2"/>
  <c r="AJ8" i="2" s="1"/>
  <c r="AA4" i="2"/>
  <c r="CU13" i="2"/>
  <c r="CV13" i="2" s="1"/>
  <c r="AR13" i="3" s="1"/>
  <c r="DM13" i="2"/>
  <c r="FT30" i="2"/>
  <c r="Y42" i="2"/>
  <c r="AQ42" i="2"/>
  <c r="AR42" i="2" s="1"/>
  <c r="U42" i="3" s="1"/>
  <c r="AA41" i="2"/>
  <c r="AC29" i="2"/>
  <c r="GS36" i="2"/>
  <c r="U38" i="2"/>
  <c r="BO33" i="2"/>
  <c r="FL30" i="2"/>
  <c r="FM30" i="2" s="1"/>
  <c r="FN30" i="2" s="1"/>
  <c r="BJ30" i="3" s="1"/>
  <c r="EC40" i="2"/>
  <c r="ED40" i="2" s="1"/>
  <c r="DE30" i="2"/>
  <c r="DF30" i="2" s="1"/>
  <c r="AU30" i="3" s="1"/>
  <c r="DM22" i="2"/>
  <c r="DN22" i="2" s="1"/>
  <c r="AX22" i="3" s="1"/>
  <c r="CU22" i="2"/>
  <c r="CG24" i="2"/>
  <c r="CK31" i="2"/>
  <c r="CL31" i="2" s="1"/>
  <c r="AN31" i="3" s="1"/>
  <c r="DE39" i="2"/>
  <c r="DF39" i="2" s="1"/>
  <c r="AU39" i="3" s="1"/>
  <c r="GO13" i="2"/>
  <c r="GP13" i="2" s="1"/>
  <c r="BS13" i="3" s="1"/>
  <c r="ET42" i="2"/>
  <c r="DY22" i="2"/>
  <c r="CM34" i="2"/>
  <c r="CN34" i="2" s="1"/>
  <c r="AO34" i="3" s="1"/>
  <c r="GE30" i="2"/>
  <c r="GF30" i="2" s="1"/>
  <c r="BP30" i="3" s="1"/>
  <c r="GU21" i="2"/>
  <c r="GO31" i="2"/>
  <c r="GP31" i="2" s="1"/>
  <c r="BS31" i="3" s="1"/>
  <c r="BW38" i="2"/>
  <c r="BX38" i="2" s="1"/>
  <c r="AG38" i="3" s="1"/>
  <c r="GO27" i="2"/>
  <c r="GP27" i="2" s="1"/>
  <c r="BS27" i="3" s="1"/>
  <c r="EG41" i="2"/>
  <c r="EO27" i="2"/>
  <c r="EP27" i="2" s="1"/>
  <c r="EG26" i="2"/>
  <c r="EH26" i="2" s="1"/>
  <c r="DW20" i="2"/>
  <c r="CO29" i="2"/>
  <c r="CP29" i="2" s="1"/>
  <c r="AP29" i="3" s="1"/>
  <c r="CO13" i="2"/>
  <c r="CP13" i="2" s="1"/>
  <c r="AP13" i="3" s="1"/>
  <c r="GQ21" i="2"/>
  <c r="GR21" i="2" s="1"/>
  <c r="BT21" i="3" s="1"/>
  <c r="U20" i="2"/>
  <c r="AA35" i="2"/>
  <c r="AQ12" i="2"/>
  <c r="AR12" i="2" s="1"/>
  <c r="U12" i="3" s="1"/>
  <c r="Y12" i="2"/>
  <c r="V21" i="2"/>
  <c r="J21" i="3" s="1"/>
  <c r="FM12" i="2"/>
  <c r="FN12" i="2" s="1"/>
  <c r="BJ12" i="3" s="1"/>
  <c r="GS16" i="2"/>
  <c r="GT16" i="2" s="1"/>
  <c r="BU16" i="3" s="1"/>
  <c r="BU17" i="2"/>
  <c r="AW17" i="2"/>
  <c r="AX17" i="2" s="1"/>
  <c r="W17" i="3" s="1"/>
  <c r="CI31" i="2"/>
  <c r="DY27" i="2"/>
  <c r="AQ8" i="2"/>
  <c r="AR8" i="2" s="1"/>
  <c r="U8" i="3" s="1"/>
  <c r="Y8" i="2"/>
  <c r="K11" i="2"/>
  <c r="L11" i="2" s="1"/>
  <c r="H11" i="3" s="1"/>
  <c r="BQ4" i="2"/>
  <c r="BA4" i="2"/>
  <c r="DU30" i="2"/>
  <c r="GE20" i="2"/>
  <c r="GF20" i="2" s="1"/>
  <c r="BP20" i="3" s="1"/>
  <c r="FP12" i="2"/>
  <c r="GC12" i="2" s="1"/>
  <c r="GD12" i="2" s="1"/>
  <c r="BO12" i="3" s="1"/>
  <c r="AC26" i="2"/>
  <c r="FU8" i="2"/>
  <c r="FV8" i="2" s="1"/>
  <c r="BL8" i="3" s="1"/>
  <c r="EM27" i="2"/>
  <c r="EN27" i="2" s="1"/>
  <c r="EM19" i="2"/>
  <c r="EN19" i="2" s="1"/>
  <c r="CI20" i="2"/>
  <c r="CK29" i="2"/>
  <c r="EG16" i="2"/>
  <c r="DO12" i="2"/>
  <c r="DW3" i="2"/>
  <c r="DO9" i="2"/>
  <c r="DU7" i="2"/>
  <c r="DO7" i="2"/>
  <c r="GE10" i="2"/>
  <c r="GF10" i="2" s="1"/>
  <c r="BP10" i="3" s="1"/>
  <c r="BM16" i="2"/>
  <c r="BN16" i="2" s="1"/>
  <c r="AB16" i="3" s="1"/>
  <c r="BL16" i="2"/>
  <c r="AA16" i="3" s="1"/>
  <c r="FL8" i="2"/>
  <c r="FM8" i="2" s="1"/>
  <c r="FN8" i="2" s="1"/>
  <c r="BJ8" i="3" s="1"/>
  <c r="BQ28" i="2"/>
  <c r="BA28" i="2"/>
  <c r="Y23" i="2"/>
  <c r="AQ23" i="2"/>
  <c r="AR23" i="2" s="1"/>
  <c r="U23" i="3" s="1"/>
  <c r="EC11" i="2"/>
  <c r="ED11" i="2" s="1"/>
  <c r="GE5" i="2"/>
  <c r="GF5" i="2" s="1"/>
  <c r="BP5" i="3" s="1"/>
  <c r="DW15" i="2"/>
  <c r="AC11" i="2"/>
  <c r="DU17" i="2"/>
  <c r="AI9" i="2"/>
  <c r="AJ9" i="2" s="1"/>
  <c r="DE8" i="2"/>
  <c r="DS8" i="2"/>
  <c r="CY13" i="2"/>
  <c r="DE14" i="2"/>
  <c r="DF14" i="2" s="1"/>
  <c r="AU14" i="3" s="1"/>
  <c r="Y29" i="2"/>
  <c r="AQ29" i="2"/>
  <c r="AR29" i="2" s="1"/>
  <c r="U29" i="3" s="1"/>
  <c r="DO8" i="2"/>
  <c r="CG17" i="2"/>
  <c r="CU12" i="2"/>
  <c r="CV12" i="2" s="1"/>
  <c r="AR12" i="3" s="1"/>
  <c r="DM12" i="2"/>
  <c r="DN12" i="2" s="1"/>
  <c r="AX12" i="3" s="1"/>
  <c r="EI15" i="2"/>
  <c r="CO4" i="2"/>
  <c r="CP4" i="2" s="1"/>
  <c r="AP4" i="3" s="1"/>
  <c r="GM7" i="2"/>
  <c r="GN7" i="2" s="1"/>
  <c r="BR7" i="3" s="1"/>
  <c r="DO10" i="2"/>
  <c r="P10" i="2"/>
  <c r="GM9" i="2"/>
  <c r="GN9" i="2" s="1"/>
  <c r="BR9" i="3" s="1"/>
  <c r="FW7" i="2"/>
  <c r="EI5" i="2"/>
  <c r="BK40" i="2"/>
  <c r="FT31" i="2"/>
  <c r="EM26" i="2"/>
  <c r="FT20" i="2"/>
  <c r="FU20" i="2" s="1"/>
  <c r="FV20" i="2" s="1"/>
  <c r="BL20" i="3" s="1"/>
  <c r="DX21" i="2"/>
  <c r="FA21" i="2"/>
  <c r="FB21" i="2" s="1"/>
  <c r="BF21" i="3" s="1"/>
  <c r="CM22" i="2"/>
  <c r="CN22" i="2" s="1"/>
  <c r="AO22" i="3" s="1"/>
  <c r="AC27" i="2"/>
  <c r="BW37" i="2"/>
  <c r="BX37" i="2" s="1"/>
  <c r="AG37" i="3" s="1"/>
  <c r="EO37" i="2"/>
  <c r="EP37" i="2" s="1"/>
  <c r="BK24" i="2"/>
  <c r="FQ29" i="2"/>
  <c r="FR29" i="2" s="1"/>
  <c r="BK29" i="3" s="1"/>
  <c r="CK21" i="2"/>
  <c r="CL21" i="2" s="1"/>
  <c r="AN21" i="3" s="1"/>
  <c r="EI39" i="2"/>
  <c r="EC28" i="2"/>
  <c r="ED28" i="2" s="1"/>
  <c r="AC31" i="2"/>
  <c r="AG20" i="2"/>
  <c r="AH20" i="2" s="1"/>
  <c r="P20" i="3" s="1"/>
  <c r="AA20" i="2"/>
  <c r="DI32" i="2"/>
  <c r="GE23" i="2"/>
  <c r="GF23" i="2" s="1"/>
  <c r="BP23" i="3" s="1"/>
  <c r="EC23" i="2"/>
  <c r="BK35" i="2"/>
  <c r="FO28" i="2"/>
  <c r="FQ28" i="2" s="1"/>
  <c r="FR28" i="2" s="1"/>
  <c r="BK28" i="3" s="1"/>
  <c r="DO18" i="2"/>
  <c r="DT22" i="2"/>
  <c r="EW22" i="2"/>
  <c r="EX22" i="2" s="1"/>
  <c r="BD22" i="3" s="1"/>
  <c r="BG42" i="2"/>
  <c r="BH42" i="2" s="1"/>
  <c r="Z42" i="3" s="1"/>
  <c r="EG22" i="2"/>
  <c r="EH22" i="2" s="1"/>
  <c r="CU16" i="2"/>
  <c r="DM16" i="2"/>
  <c r="GS25" i="2"/>
  <c r="GT25" i="2" s="1"/>
  <c r="BU25" i="3" s="1"/>
  <c r="DY18" i="2"/>
  <c r="DS26" i="2"/>
  <c r="EE16" i="2"/>
  <c r="EF16" i="2" s="1"/>
  <c r="AC19" i="2"/>
  <c r="AI18" i="2"/>
  <c r="AJ18" i="2" s="1"/>
  <c r="EM29" i="2"/>
  <c r="EN29" i="2" s="1"/>
  <c r="GM25" i="2"/>
  <c r="GN25" i="2" s="1"/>
  <c r="BR25" i="3" s="1"/>
  <c r="AI14" i="2"/>
  <c r="AJ14" i="2" s="1"/>
  <c r="EM16" i="2"/>
  <c r="CI26" i="2"/>
  <c r="CJ26" i="2" s="1"/>
  <c r="AM26" i="3" s="1"/>
  <c r="GS22" i="2"/>
  <c r="GT22" i="2" s="1"/>
  <c r="BU22" i="3" s="1"/>
  <c r="FT41" i="2"/>
  <c r="FS33" i="2"/>
  <c r="CO25" i="2"/>
  <c r="CP25" i="2" s="1"/>
  <c r="AP25" i="3" s="1"/>
  <c r="DM17" i="2"/>
  <c r="DN17" i="2" s="1"/>
  <c r="AX17" i="3" s="1"/>
  <c r="CU17" i="2"/>
  <c r="CV17" i="2" s="1"/>
  <c r="AR17" i="3" s="1"/>
  <c r="AA14" i="2"/>
  <c r="FX3" i="2"/>
  <c r="GU6" i="2"/>
  <c r="GE21" i="2"/>
  <c r="GF21" i="2" s="1"/>
  <c r="BP21" i="3" s="1"/>
  <c r="FT17" i="2"/>
  <c r="FU17" i="2" s="1"/>
  <c r="FV17" i="2" s="1"/>
  <c r="BL17" i="3" s="1"/>
  <c r="GS37" i="2"/>
  <c r="GT37" i="2" s="1"/>
  <c r="BU37" i="3" s="1"/>
  <c r="GE24" i="2"/>
  <c r="GF24" i="2" s="1"/>
  <c r="BP24" i="3" s="1"/>
  <c r="GU3" i="2"/>
  <c r="AC22" i="2"/>
  <c r="CU10" i="2"/>
  <c r="DM10" i="2"/>
  <c r="DN10" i="2" s="1"/>
  <c r="AX10" i="3" s="1"/>
  <c r="DE21" i="2"/>
  <c r="DF21" i="2" s="1"/>
  <c r="AU21" i="3" s="1"/>
  <c r="AC8" i="2"/>
  <c r="FS18" i="2"/>
  <c r="FO20" i="2"/>
  <c r="FQ20" i="2" s="1"/>
  <c r="FR20" i="2" s="1"/>
  <c r="BK20" i="3" s="1"/>
  <c r="BW19" i="2"/>
  <c r="BX19" i="2" s="1"/>
  <c r="AG19" i="3" s="1"/>
  <c r="DW18" i="2"/>
  <c r="DY20" i="2"/>
  <c r="FU6" i="2"/>
  <c r="FV6" i="2" s="1"/>
  <c r="BL6" i="3" s="1"/>
  <c r="EE18" i="2"/>
  <c r="EF18" i="2" s="1"/>
  <c r="CM19" i="2"/>
  <c r="CN19" i="2" s="1"/>
  <c r="AO19" i="3" s="1"/>
  <c r="EI17" i="2"/>
  <c r="AQ3" i="2"/>
  <c r="AR3" i="2" s="1"/>
  <c r="U3" i="3" s="1"/>
  <c r="Y3" i="2"/>
  <c r="DM5" i="2"/>
  <c r="DN5" i="2" s="1"/>
  <c r="AX5" i="3" s="1"/>
  <c r="CU5" i="2"/>
  <c r="CU6" i="2"/>
  <c r="CV6" i="2" s="1"/>
  <c r="AR6" i="3" s="1"/>
  <c r="DM6" i="2"/>
  <c r="DN6" i="2" s="1"/>
  <c r="AX6" i="3" s="1"/>
  <c r="GE17" i="2"/>
  <c r="GF17" i="2" s="1"/>
  <c r="BP17" i="3" s="1"/>
  <c r="U14" i="2"/>
  <c r="BW8" i="2"/>
  <c r="BX8" i="2" s="1"/>
  <c r="AG8" i="3" s="1"/>
  <c r="DY7" i="2"/>
  <c r="BW21" i="2"/>
  <c r="BX21" i="2" s="1"/>
  <c r="AG21" i="3" s="1"/>
  <c r="GU8" i="2"/>
  <c r="GS7" i="2"/>
  <c r="EM7" i="2"/>
  <c r="EN7" i="2" s="1"/>
  <c r="FK3" i="2"/>
  <c r="FM3" i="2" s="1"/>
  <c r="FN3" i="2" s="1"/>
  <c r="BJ3" i="3" s="1"/>
  <c r="DS12" i="2"/>
  <c r="DY4" i="2"/>
  <c r="DM3" i="2"/>
  <c r="DN3" i="2" s="1"/>
  <c r="AX3" i="3" s="1"/>
  <c r="DI3" i="2"/>
  <c r="CG15" i="2"/>
  <c r="FK11" i="2"/>
  <c r="FM11" i="2" s="1"/>
  <c r="FN11" i="2" s="1"/>
  <c r="BJ11" i="3" s="1"/>
  <c r="GM5" i="2"/>
  <c r="GN5" i="2" s="1"/>
  <c r="BR5" i="3" s="1"/>
  <c r="CY12" i="2"/>
  <c r="BG13" i="2"/>
  <c r="FW6" i="2"/>
  <c r="FX4" i="2"/>
  <c r="FY4" i="2" s="1"/>
  <c r="FZ4" i="2" s="1"/>
  <c r="BM4" i="3" s="1"/>
  <c r="FP6" i="2"/>
  <c r="FQ6" i="2" s="1"/>
  <c r="FR6" i="2" s="1"/>
  <c r="BK6" i="3" s="1"/>
  <c r="DZ37" i="2"/>
  <c r="FC37" i="2"/>
  <c r="FD37" i="2" s="1"/>
  <c r="BG37" i="3" s="1"/>
  <c r="DS38" i="2"/>
  <c r="CK32" i="2"/>
  <c r="CL32" i="2" s="1"/>
  <c r="AN32" i="3" s="1"/>
  <c r="GY27" i="2"/>
  <c r="GZ27" i="2" s="1"/>
  <c r="BX27" i="3" s="1"/>
  <c r="DU39" i="2"/>
  <c r="AW25" i="2"/>
  <c r="AX25" i="2" s="1"/>
  <c r="W25" i="3" s="1"/>
  <c r="BU25" i="2"/>
  <c r="BW24" i="2"/>
  <c r="BX24" i="2" s="1"/>
  <c r="AG24" i="3" s="1"/>
  <c r="BL27" i="2"/>
  <c r="AA27" i="3" s="1"/>
  <c r="BM27" i="2"/>
  <c r="BN27" i="2" s="1"/>
  <c r="AB27" i="3" s="1"/>
  <c r="CO38" i="2"/>
  <c r="CP38" i="2" s="1"/>
  <c r="AP38" i="3" s="1"/>
  <c r="K36" i="2"/>
  <c r="L36" i="2" s="1"/>
  <c r="H36" i="3" s="1"/>
  <c r="FO19" i="2"/>
  <c r="FQ19" i="2" s="1"/>
  <c r="FR19" i="2" s="1"/>
  <c r="BK19" i="3" s="1"/>
  <c r="DO24" i="2"/>
  <c r="DW27" i="2"/>
  <c r="GE33" i="2"/>
  <c r="GF33" i="2" s="1"/>
  <c r="BP33" i="3" s="1"/>
  <c r="GU33" i="2"/>
  <c r="FW23" i="2"/>
  <c r="AI36" i="2"/>
  <c r="AJ36" i="2" s="1"/>
  <c r="FP33" i="2"/>
  <c r="AA13" i="2"/>
  <c r="DY24" i="2"/>
  <c r="K14" i="2"/>
  <c r="L14" i="2" s="1"/>
  <c r="H14" i="3" s="1"/>
  <c r="FK37" i="2"/>
  <c r="FM37" i="2" s="1"/>
  <c r="FN37" i="2" s="1"/>
  <c r="BJ37" i="3" s="1"/>
  <c r="DE25" i="2"/>
  <c r="BA11" i="2"/>
  <c r="BQ11" i="2"/>
  <c r="V16" i="2"/>
  <c r="J16" i="3" s="1"/>
  <c r="W16" i="2"/>
  <c r="X16" i="2" s="1"/>
  <c r="K16" i="3" s="1"/>
  <c r="GU18" i="2"/>
  <c r="GY15" i="2"/>
  <c r="GZ15" i="2" s="1"/>
  <c r="BX15" i="3" s="1"/>
  <c r="BA16" i="2"/>
  <c r="BQ16" i="2"/>
  <c r="AA17" i="2"/>
  <c r="Y20" i="2"/>
  <c r="AQ20" i="2"/>
  <c r="AR20" i="2" s="1"/>
  <c r="U20" i="3" s="1"/>
  <c r="FT23" i="2"/>
  <c r="FU23" i="2" s="1"/>
  <c r="FV23" i="2" s="1"/>
  <c r="BL23" i="3" s="1"/>
  <c r="AA19" i="2"/>
  <c r="GE16" i="2"/>
  <c r="GF16" i="2" s="1"/>
  <c r="BP16" i="3" s="1"/>
  <c r="GE12" i="2"/>
  <c r="GF12" i="2" s="1"/>
  <c r="BP12" i="3" s="1"/>
  <c r="GO19" i="2"/>
  <c r="GP19" i="2" s="1"/>
  <c r="BS19" i="3" s="1"/>
  <c r="DS3" i="2"/>
  <c r="FW36" i="2"/>
  <c r="CY17" i="2"/>
  <c r="FK7" i="2"/>
  <c r="FM7" i="2" s="1"/>
  <c r="FN7" i="2" s="1"/>
  <c r="BJ7" i="3" s="1"/>
  <c r="FM24" i="2"/>
  <c r="FN24" i="2" s="1"/>
  <c r="BJ24" i="3" s="1"/>
  <c r="EQ13" i="2"/>
  <c r="U12" i="2"/>
  <c r="BO31" i="2"/>
  <c r="ES16" i="2"/>
  <c r="EG9" i="2"/>
  <c r="GU5" i="2"/>
  <c r="EQ7" i="2"/>
  <c r="ER7" i="2" s="1"/>
  <c r="CK28" i="2"/>
  <c r="AC3" i="2"/>
  <c r="EQ15" i="2"/>
  <c r="EC4" i="2"/>
  <c r="ED4" i="2" s="1"/>
  <c r="BU11" i="2"/>
  <c r="AW11" i="2"/>
  <c r="AX11" i="2" s="1"/>
  <c r="W11" i="3" s="1"/>
  <c r="AW12" i="2"/>
  <c r="AX12" i="2" s="1"/>
  <c r="W12" i="3" s="1"/>
  <c r="BU12" i="2"/>
  <c r="GU20" i="2"/>
  <c r="AC21" i="2"/>
  <c r="EM4" i="2"/>
  <c r="EN4" i="2" s="1"/>
  <c r="EE3" i="2"/>
  <c r="CU18" i="2"/>
  <c r="CV18" i="2" s="1"/>
  <c r="AR18" i="3" s="1"/>
  <c r="DM18" i="2"/>
  <c r="DN18" i="2" s="1"/>
  <c r="AX18" i="3" s="1"/>
  <c r="AI20" i="2"/>
  <c r="AJ20" i="2" s="1"/>
  <c r="EE9" i="2"/>
  <c r="GS13" i="2"/>
  <c r="GT13" i="2" s="1"/>
  <c r="BU13" i="3" s="1"/>
  <c r="FW15" i="2"/>
  <c r="CO8" i="2"/>
  <c r="CP8" i="2" s="1"/>
  <c r="AP8" i="3" s="1"/>
  <c r="BG21" i="2"/>
  <c r="BH21" i="2" s="1"/>
  <c r="Z21" i="3" s="1"/>
  <c r="FW16" i="2"/>
  <c r="FY16" i="2" s="1"/>
  <c r="FZ16" i="2" s="1"/>
  <c r="BM16" i="3" s="1"/>
  <c r="GE9" i="2"/>
  <c r="GF9" i="2" s="1"/>
  <c r="BP9" i="3" s="1"/>
  <c r="BO27" i="2"/>
  <c r="P17" i="2"/>
  <c r="BK5" i="2"/>
  <c r="FT7" i="2"/>
  <c r="FU7" i="2" s="1"/>
  <c r="FV7" i="2" s="1"/>
  <c r="BL7" i="3" s="1"/>
  <c r="K4" i="2"/>
  <c r="CO9" i="2"/>
  <c r="CP9" i="2" s="1"/>
  <c r="AP9" i="3" s="1"/>
  <c r="CK16" i="2"/>
  <c r="FS3" i="2"/>
  <c r="BW10" i="2"/>
  <c r="BX10" i="2" s="1"/>
  <c r="AG10" i="3" s="1"/>
  <c r="EI10" i="2"/>
  <c r="U8" i="2"/>
  <c r="K6" i="2"/>
  <c r="L6" i="2" s="1"/>
  <c r="H6" i="3" s="1"/>
  <c r="U7" i="2"/>
  <c r="BK20" i="2"/>
  <c r="EG7" i="2"/>
  <c r="CY15" i="2"/>
  <c r="FD21" i="2"/>
  <c r="BG21" i="3" s="1"/>
  <c r="W3" i="2"/>
  <c r="X3" i="2" s="1"/>
  <c r="K3" i="3" s="1"/>
  <c r="BC3" i="2"/>
  <c r="BD3" i="2" s="1"/>
  <c r="Y3" i="3" s="1"/>
  <c r="EU42" i="2" l="1"/>
  <c r="EV42" i="2" s="1"/>
  <c r="BC42" i="3" s="1"/>
  <c r="FQ21" i="2"/>
  <c r="FR21" i="2" s="1"/>
  <c r="BK21" i="3" s="1"/>
  <c r="EU17" i="2"/>
  <c r="EV17" i="2" s="1"/>
  <c r="BC17" i="3" s="1"/>
  <c r="EY5" i="2"/>
  <c r="EZ5" i="2" s="1"/>
  <c r="BE5" i="3" s="1"/>
  <c r="EY4" i="2"/>
  <c r="EZ4" i="2" s="1"/>
  <c r="BE4" i="3" s="1"/>
  <c r="BH4" i="2"/>
  <c r="Z4" i="3" s="1"/>
  <c r="BM4" i="2"/>
  <c r="BN4" i="2" s="1"/>
  <c r="AB4" i="3" s="1"/>
  <c r="AO40" i="2"/>
  <c r="AP40" i="2" s="1"/>
  <c r="T40" i="3" s="1"/>
  <c r="R32" i="3"/>
  <c r="FQ23" i="2"/>
  <c r="FR23" i="2" s="1"/>
  <c r="BK23" i="3" s="1"/>
  <c r="BM29" i="2"/>
  <c r="BN29" i="2" s="1"/>
  <c r="AB29" i="3" s="1"/>
  <c r="R34" i="3"/>
  <c r="EK34" i="2"/>
  <c r="EL34" i="2" s="1"/>
  <c r="BB34" i="3" s="1"/>
  <c r="EW42" i="2"/>
  <c r="EX42" i="2" s="1"/>
  <c r="BD42" i="3" s="1"/>
  <c r="DF10" i="2"/>
  <c r="AU10" i="3" s="1"/>
  <c r="DK10" i="2"/>
  <c r="DL10" i="2" s="1"/>
  <c r="AW10" i="3" s="1"/>
  <c r="GA3" i="2"/>
  <c r="GB3" i="2" s="1"/>
  <c r="BN3" i="3" s="1"/>
  <c r="CA30" i="2"/>
  <c r="CB30" i="2" s="1"/>
  <c r="AI30" i="3" s="1"/>
  <c r="Q29" i="3"/>
  <c r="FM26" i="2"/>
  <c r="FN26" i="2" s="1"/>
  <c r="BJ26" i="3" s="1"/>
  <c r="W29" i="2"/>
  <c r="X29" i="2" s="1"/>
  <c r="K29" i="3" s="1"/>
  <c r="DJ31" i="2"/>
  <c r="AV31" i="3" s="1"/>
  <c r="GA29" i="2"/>
  <c r="GB29" i="2" s="1"/>
  <c r="BN29" i="3" s="1"/>
  <c r="AM28" i="2"/>
  <c r="AN28" i="2" s="1"/>
  <c r="S28" i="3" s="1"/>
  <c r="GA33" i="2"/>
  <c r="GB33" i="2" s="1"/>
  <c r="BN33" i="3" s="1"/>
  <c r="FM15" i="2"/>
  <c r="FN15" i="2" s="1"/>
  <c r="BJ15" i="3" s="1"/>
  <c r="EU9" i="2"/>
  <c r="EV9" i="2" s="1"/>
  <c r="BC9" i="3" s="1"/>
  <c r="DT17" i="2"/>
  <c r="EW17" i="2"/>
  <c r="EX17" i="2" s="1"/>
  <c r="BD17" i="3" s="1"/>
  <c r="EK27" i="2"/>
  <c r="EL27" i="2" s="1"/>
  <c r="BB27" i="3" s="1"/>
  <c r="AM26" i="2"/>
  <c r="AN26" i="2" s="1"/>
  <c r="S26" i="3" s="1"/>
  <c r="EN8" i="2"/>
  <c r="EU8" i="2"/>
  <c r="EV8" i="2" s="1"/>
  <c r="BC8" i="3" s="1"/>
  <c r="R4" i="3"/>
  <c r="Q4" i="3"/>
  <c r="FM29" i="2"/>
  <c r="FN29" i="2" s="1"/>
  <c r="BJ29" i="3" s="1"/>
  <c r="AO5" i="2"/>
  <c r="AP5" i="2" s="1"/>
  <c r="T5" i="3" s="1"/>
  <c r="EK37" i="2"/>
  <c r="EL37" i="2" s="1"/>
  <c r="BB37" i="3" s="1"/>
  <c r="AM18" i="2"/>
  <c r="AN18" i="2" s="1"/>
  <c r="S18" i="3" s="1"/>
  <c r="DK36" i="2"/>
  <c r="DL36" i="2" s="1"/>
  <c r="AW36" i="3" s="1"/>
  <c r="GC40" i="2"/>
  <c r="GD40" i="2" s="1"/>
  <c r="BO40" i="3" s="1"/>
  <c r="CQ42" i="2"/>
  <c r="CR42" i="2" s="1"/>
  <c r="AQ42" i="3" s="1"/>
  <c r="Q33" i="3"/>
  <c r="EK13" i="2"/>
  <c r="EL13" i="2" s="1"/>
  <c r="BB13" i="3" s="1"/>
  <c r="GA24" i="2"/>
  <c r="GB24" i="2" s="1"/>
  <c r="BN24" i="3" s="1"/>
  <c r="EA22" i="2"/>
  <c r="EB22" i="2" s="1"/>
  <c r="BA22" i="3" s="1"/>
  <c r="FQ11" i="2"/>
  <c r="FR11" i="2" s="1"/>
  <c r="BK11" i="3" s="1"/>
  <c r="AB42" i="2"/>
  <c r="M42" i="3" s="1"/>
  <c r="EH12" i="2"/>
  <c r="FA12" i="2"/>
  <c r="FB12" i="2" s="1"/>
  <c r="BF12" i="3" s="1"/>
  <c r="FM34" i="2"/>
  <c r="FN34" i="2" s="1"/>
  <c r="BJ34" i="3" s="1"/>
  <c r="AO16" i="2"/>
  <c r="AP16" i="2" s="1"/>
  <c r="T16" i="3" s="1"/>
  <c r="AD14" i="2"/>
  <c r="N14" i="3" s="1"/>
  <c r="AO14" i="2"/>
  <c r="AP14" i="2" s="1"/>
  <c r="T14" i="3" s="1"/>
  <c r="EY28" i="2"/>
  <c r="EZ28" i="2" s="1"/>
  <c r="BE28" i="3" s="1"/>
  <c r="EU21" i="2"/>
  <c r="EV21" i="2" s="1"/>
  <c r="BC21" i="3" s="1"/>
  <c r="EW24" i="2"/>
  <c r="EX24" i="2" s="1"/>
  <c r="BD24" i="3" s="1"/>
  <c r="EW41" i="2"/>
  <c r="EX41" i="2" s="1"/>
  <c r="BD41" i="3" s="1"/>
  <c r="BL17" i="2"/>
  <c r="AA17" i="3" s="1"/>
  <c r="BM17" i="2"/>
  <c r="BN17" i="2" s="1"/>
  <c r="AB17" i="3" s="1"/>
  <c r="BL14" i="2"/>
  <c r="AA14" i="3" s="1"/>
  <c r="BM14" i="2"/>
  <c r="BN14" i="2" s="1"/>
  <c r="AB14" i="3" s="1"/>
  <c r="FU22" i="2"/>
  <c r="FV22" i="2" s="1"/>
  <c r="BL22" i="3" s="1"/>
  <c r="EP13" i="2"/>
  <c r="EY13" i="2"/>
  <c r="EZ13" i="2" s="1"/>
  <c r="BE13" i="3" s="1"/>
  <c r="ED14" i="2"/>
  <c r="EW14" i="2"/>
  <c r="EX14" i="2" s="1"/>
  <c r="BD14" i="3" s="1"/>
  <c r="DZ42" i="2"/>
  <c r="FC42" i="2"/>
  <c r="FD42" i="2" s="1"/>
  <c r="BG42" i="3" s="1"/>
  <c r="FU35" i="2"/>
  <c r="FV35" i="2" s="1"/>
  <c r="BL35" i="3" s="1"/>
  <c r="EW37" i="2"/>
  <c r="EX37" i="2" s="1"/>
  <c r="BD37" i="3" s="1"/>
  <c r="Q10" i="3"/>
  <c r="R10" i="3"/>
  <c r="DV41" i="2"/>
  <c r="EY41" i="2"/>
  <c r="EZ41" i="2" s="1"/>
  <c r="BE41" i="3" s="1"/>
  <c r="GC31" i="2"/>
  <c r="GD31" i="2" s="1"/>
  <c r="BO31" i="3" s="1"/>
  <c r="CQ8" i="2"/>
  <c r="CR8" i="2" s="1"/>
  <c r="AQ8" i="3" s="1"/>
  <c r="FU42" i="2"/>
  <c r="FV42" i="2" s="1"/>
  <c r="BL42" i="3" s="1"/>
  <c r="FC32" i="2"/>
  <c r="FD32" i="2" s="1"/>
  <c r="BG32" i="3" s="1"/>
  <c r="GC37" i="2"/>
  <c r="GD37" i="2" s="1"/>
  <c r="BO37" i="3" s="1"/>
  <c r="FA34" i="2"/>
  <c r="FB34" i="2" s="1"/>
  <c r="BF34" i="3" s="1"/>
  <c r="BM38" i="2"/>
  <c r="BN38" i="2" s="1"/>
  <c r="AB38" i="3" s="1"/>
  <c r="FC38" i="2"/>
  <c r="FD38" i="2" s="1"/>
  <c r="BG38" i="3" s="1"/>
  <c r="CJ8" i="2"/>
  <c r="AM8" i="3" s="1"/>
  <c r="CQ40" i="2"/>
  <c r="CR40" i="2" s="1"/>
  <c r="AQ40" i="3" s="1"/>
  <c r="FC31" i="2"/>
  <c r="FD31" i="2" s="1"/>
  <c r="BG31" i="3" s="1"/>
  <c r="AB21" i="2"/>
  <c r="M21" i="3" s="1"/>
  <c r="AM21" i="2"/>
  <c r="AN21" i="2" s="1"/>
  <c r="S21" i="3" s="1"/>
  <c r="DQ27" i="2"/>
  <c r="DR27" i="2" s="1"/>
  <c r="AZ27" i="3" s="1"/>
  <c r="EA13" i="2"/>
  <c r="EB13" i="2" s="1"/>
  <c r="BA13" i="3" s="1"/>
  <c r="DZ13" i="2"/>
  <c r="FC13" i="2"/>
  <c r="FD13" i="2" s="1"/>
  <c r="BG13" i="3" s="1"/>
  <c r="EN10" i="2"/>
  <c r="EW10" i="2"/>
  <c r="EX10" i="2" s="1"/>
  <c r="BD10" i="3" s="1"/>
  <c r="AB7" i="2"/>
  <c r="M7" i="3" s="1"/>
  <c r="AM7" i="2"/>
  <c r="AN7" i="2" s="1"/>
  <c r="S7" i="3" s="1"/>
  <c r="FQ34" i="2"/>
  <c r="FR34" i="2" s="1"/>
  <c r="BK34" i="3" s="1"/>
  <c r="EU38" i="2"/>
  <c r="EV38" i="2" s="1"/>
  <c r="BC38" i="3" s="1"/>
  <c r="AO18" i="2"/>
  <c r="AP18" i="2" s="1"/>
  <c r="T18" i="3" s="1"/>
  <c r="CQ30" i="2"/>
  <c r="CR30" i="2" s="1"/>
  <c r="AQ30" i="3" s="1"/>
  <c r="EY31" i="2"/>
  <c r="EZ31" i="2" s="1"/>
  <c r="BE31" i="3" s="1"/>
  <c r="GC42" i="2"/>
  <c r="GD42" i="2" s="1"/>
  <c r="BO42" i="3" s="1"/>
  <c r="EA35" i="2"/>
  <c r="EB35" i="2" s="1"/>
  <c r="BA35" i="3" s="1"/>
  <c r="DT35" i="2"/>
  <c r="W21" i="2"/>
  <c r="X21" i="2" s="1"/>
  <c r="K21" i="3" s="1"/>
  <c r="AD4" i="2"/>
  <c r="N4" i="3" s="1"/>
  <c r="AO4" i="2"/>
  <c r="AP4" i="2" s="1"/>
  <c r="T4" i="3" s="1"/>
  <c r="AO10" i="2"/>
  <c r="AP10" i="2" s="1"/>
  <c r="T10" i="3" s="1"/>
  <c r="AD10" i="2"/>
  <c r="N10" i="3" s="1"/>
  <c r="EK32" i="2"/>
  <c r="EL32" i="2" s="1"/>
  <c r="BB32" i="3" s="1"/>
  <c r="GC8" i="2"/>
  <c r="GD8" i="2" s="1"/>
  <c r="BO8" i="3" s="1"/>
  <c r="BS3" i="2"/>
  <c r="BT3" i="2" s="1"/>
  <c r="AE3" i="3" s="1"/>
  <c r="BR3" i="2"/>
  <c r="AD3" i="3" s="1"/>
  <c r="CC3" i="2"/>
  <c r="CD3" i="2" s="1"/>
  <c r="AJ3" i="3" s="1"/>
  <c r="DA27" i="2"/>
  <c r="DB27" i="2" s="1"/>
  <c r="AT27" i="3" s="1"/>
  <c r="CJ25" i="2"/>
  <c r="AM25" i="3" s="1"/>
  <c r="CQ25" i="2"/>
  <c r="CR25" i="2" s="1"/>
  <c r="AQ25" i="3" s="1"/>
  <c r="GC15" i="2"/>
  <c r="GD15" i="2" s="1"/>
  <c r="BO15" i="3" s="1"/>
  <c r="W27" i="2"/>
  <c r="X27" i="2" s="1"/>
  <c r="K27" i="3" s="1"/>
  <c r="ER39" i="2"/>
  <c r="FA39" i="2"/>
  <c r="FB39" i="2" s="1"/>
  <c r="BF39" i="3" s="1"/>
  <c r="Q5" i="3"/>
  <c r="R5" i="3"/>
  <c r="DA42" i="2"/>
  <c r="DB42" i="2" s="1"/>
  <c r="AT42" i="3" s="1"/>
  <c r="FA38" i="2"/>
  <c r="FB38" i="2" s="1"/>
  <c r="BF38" i="3" s="1"/>
  <c r="DX38" i="2"/>
  <c r="DX18" i="2"/>
  <c r="FA18" i="2"/>
  <c r="FB18" i="2" s="1"/>
  <c r="BF18" i="3" s="1"/>
  <c r="CH34" i="2"/>
  <c r="AL34" i="3" s="1"/>
  <c r="CQ34" i="2"/>
  <c r="CR34" i="2" s="1"/>
  <c r="AQ34" i="3" s="1"/>
  <c r="GV5" i="2"/>
  <c r="BV5" i="3" s="1"/>
  <c r="GW5" i="2"/>
  <c r="AD27" i="2"/>
  <c r="N27" i="3" s="1"/>
  <c r="AO27" i="2"/>
  <c r="AP27" i="2" s="1"/>
  <c r="T27" i="3" s="1"/>
  <c r="DP10" i="2"/>
  <c r="AY10" i="3" s="1"/>
  <c r="DQ10" i="2"/>
  <c r="DR10" i="2" s="1"/>
  <c r="AZ10" i="3" s="1"/>
  <c r="CZ13" i="2"/>
  <c r="AS13" i="3" s="1"/>
  <c r="DA13" i="2"/>
  <c r="DB13" i="2" s="1"/>
  <c r="AT13" i="3" s="1"/>
  <c r="BR28" i="2"/>
  <c r="AD28" i="3" s="1"/>
  <c r="CC28" i="2"/>
  <c r="CJ20" i="2"/>
  <c r="AM20" i="3" s="1"/>
  <c r="CQ20" i="2"/>
  <c r="CR20" i="2" s="1"/>
  <c r="AQ20" i="3" s="1"/>
  <c r="AK5" i="2"/>
  <c r="Z5" i="2"/>
  <c r="L5" i="3" s="1"/>
  <c r="AE5" i="2"/>
  <c r="AF5" i="2" s="1"/>
  <c r="O5" i="3" s="1"/>
  <c r="Q7" i="3"/>
  <c r="R7" i="3"/>
  <c r="BL11" i="2"/>
  <c r="AA11" i="3" s="1"/>
  <c r="BM11" i="2"/>
  <c r="BN11" i="2" s="1"/>
  <c r="AB11" i="3" s="1"/>
  <c r="AD25" i="2"/>
  <c r="N25" i="3" s="1"/>
  <c r="AO25" i="2"/>
  <c r="AP25" i="2" s="1"/>
  <c r="T25" i="3" s="1"/>
  <c r="V8" i="2"/>
  <c r="J8" i="3" s="1"/>
  <c r="W8" i="2"/>
  <c r="X8" i="2" s="1"/>
  <c r="K8" i="3" s="1"/>
  <c r="AO21" i="2"/>
  <c r="AP21" i="2" s="1"/>
  <c r="T21" i="3" s="1"/>
  <c r="AD21" i="2"/>
  <c r="N21" i="3" s="1"/>
  <c r="EH9" i="2"/>
  <c r="FA9" i="2"/>
  <c r="FB9" i="2" s="1"/>
  <c r="BF9" i="3" s="1"/>
  <c r="BR11" i="2"/>
  <c r="AD11" i="3" s="1"/>
  <c r="CC11" i="2"/>
  <c r="BS11" i="2"/>
  <c r="BT11" i="2" s="1"/>
  <c r="AE11" i="3" s="1"/>
  <c r="DX27" i="2"/>
  <c r="FA27" i="2"/>
  <c r="FB27" i="2" s="1"/>
  <c r="BF27" i="3" s="1"/>
  <c r="DJ3" i="2"/>
  <c r="AV3" i="3" s="1"/>
  <c r="DK3" i="2"/>
  <c r="DL3" i="2" s="1"/>
  <c r="AW3" i="3" s="1"/>
  <c r="DZ20" i="2"/>
  <c r="FC20" i="2"/>
  <c r="CV16" i="2"/>
  <c r="AR16" i="3" s="1"/>
  <c r="DA16" i="2"/>
  <c r="DB16" i="2" s="1"/>
  <c r="AT16" i="3" s="1"/>
  <c r="DJ32" i="2"/>
  <c r="AV32" i="3" s="1"/>
  <c r="DK32" i="2"/>
  <c r="DL32" i="2" s="1"/>
  <c r="AW32" i="3" s="1"/>
  <c r="AM3" i="2"/>
  <c r="AN3" i="2" s="1"/>
  <c r="S3" i="3" s="1"/>
  <c r="EA8" i="2"/>
  <c r="EB8" i="2" s="1"/>
  <c r="BA8" i="3" s="1"/>
  <c r="EW8" i="2"/>
  <c r="EX8" i="2" s="1"/>
  <c r="BD8" i="3" s="1"/>
  <c r="DT8" i="2"/>
  <c r="FC27" i="2"/>
  <c r="DZ27" i="2"/>
  <c r="R8" i="3"/>
  <c r="Q8" i="3"/>
  <c r="GW15" i="2"/>
  <c r="GV15" i="2"/>
  <c r="BV15" i="3" s="1"/>
  <c r="DQ37" i="2"/>
  <c r="DR37" i="2" s="1"/>
  <c r="AZ37" i="3" s="1"/>
  <c r="DP37" i="2"/>
  <c r="AY37" i="3" s="1"/>
  <c r="CA8" i="2"/>
  <c r="CB8" i="2" s="1"/>
  <c r="AI8" i="3" s="1"/>
  <c r="BY8" i="2"/>
  <c r="BZ8" i="2" s="1"/>
  <c r="AH8" i="3" s="1"/>
  <c r="BV8" i="2"/>
  <c r="AF8" i="3" s="1"/>
  <c r="DA20" i="2"/>
  <c r="DB20" i="2" s="1"/>
  <c r="AT20" i="3" s="1"/>
  <c r="CZ20" i="2"/>
  <c r="AS20" i="3" s="1"/>
  <c r="CJ21" i="2"/>
  <c r="AM21" i="3" s="1"/>
  <c r="CQ21" i="2"/>
  <c r="CR21" i="2" s="1"/>
  <c r="AQ21" i="3" s="1"/>
  <c r="DJ24" i="2"/>
  <c r="AV24" i="3" s="1"/>
  <c r="DK24" i="2"/>
  <c r="DL24" i="2" s="1"/>
  <c r="AW24" i="3" s="1"/>
  <c r="AM11" i="2"/>
  <c r="AN11" i="2" s="1"/>
  <c r="S11" i="3" s="1"/>
  <c r="AB11" i="2"/>
  <c r="M11" i="3" s="1"/>
  <c r="DF17" i="2"/>
  <c r="AU17" i="3" s="1"/>
  <c r="DK17" i="2"/>
  <c r="DL17" i="2" s="1"/>
  <c r="AW17" i="3" s="1"/>
  <c r="EF26" i="2"/>
  <c r="EY26" i="2"/>
  <c r="EZ26" i="2" s="1"/>
  <c r="BE26" i="3" s="1"/>
  <c r="BL36" i="2"/>
  <c r="AA36" i="3" s="1"/>
  <c r="BM36" i="2"/>
  <c r="BN36" i="2" s="1"/>
  <c r="AB36" i="3" s="1"/>
  <c r="EF19" i="2"/>
  <c r="EK19" i="2"/>
  <c r="EL19" i="2" s="1"/>
  <c r="BB19" i="3" s="1"/>
  <c r="EY19" i="2"/>
  <c r="EZ19" i="2" s="1"/>
  <c r="BE19" i="3" s="1"/>
  <c r="CZ33" i="2"/>
  <c r="AS33" i="3" s="1"/>
  <c r="DA33" i="2"/>
  <c r="DB33" i="2" s="1"/>
  <c r="AT33" i="3" s="1"/>
  <c r="EW11" i="2"/>
  <c r="EX11" i="2" s="1"/>
  <c r="BD11" i="3" s="1"/>
  <c r="EA11" i="2"/>
  <c r="EB11" i="2" s="1"/>
  <c r="BA11" i="3" s="1"/>
  <c r="DT11" i="2"/>
  <c r="CV21" i="2"/>
  <c r="AR21" i="3" s="1"/>
  <c r="DA21" i="2"/>
  <c r="DB21" i="2" s="1"/>
  <c r="AT21" i="3" s="1"/>
  <c r="CA39" i="2"/>
  <c r="CB39" i="2" s="1"/>
  <c r="AI39" i="3" s="1"/>
  <c r="BV39" i="2"/>
  <c r="AF39" i="3" s="1"/>
  <c r="BY39" i="2"/>
  <c r="BZ39" i="2" s="1"/>
  <c r="AH39" i="3" s="1"/>
  <c r="BY28" i="2"/>
  <c r="BZ28" i="2" s="1"/>
  <c r="AH28" i="3" s="1"/>
  <c r="BV28" i="2"/>
  <c r="AF28" i="3" s="1"/>
  <c r="FU5" i="2"/>
  <c r="FV5" i="2" s="1"/>
  <c r="BL5" i="3" s="1"/>
  <c r="BS18" i="2"/>
  <c r="BT18" i="2" s="1"/>
  <c r="AE18" i="3" s="1"/>
  <c r="CC18" i="2"/>
  <c r="BR18" i="2"/>
  <c r="AD18" i="3" s="1"/>
  <c r="BY21" i="2"/>
  <c r="BZ21" i="2" s="1"/>
  <c r="AH21" i="3" s="1"/>
  <c r="BV21" i="2"/>
  <c r="AF21" i="3" s="1"/>
  <c r="CA21" i="2"/>
  <c r="CB21" i="2" s="1"/>
  <c r="AI21" i="3" s="1"/>
  <c r="DN19" i="2"/>
  <c r="AX19" i="3" s="1"/>
  <c r="DQ19" i="2"/>
  <c r="DR19" i="2" s="1"/>
  <c r="AZ19" i="3" s="1"/>
  <c r="BL37" i="2"/>
  <c r="AA37" i="3" s="1"/>
  <c r="BM37" i="2"/>
  <c r="BN37" i="2" s="1"/>
  <c r="AB37" i="3" s="1"/>
  <c r="ER11" i="2"/>
  <c r="EU11" i="2"/>
  <c r="EV11" i="2" s="1"/>
  <c r="BC11" i="3" s="1"/>
  <c r="R24" i="3"/>
  <c r="Q24" i="3"/>
  <c r="CJ37" i="2"/>
  <c r="AM37" i="3" s="1"/>
  <c r="CQ37" i="2"/>
  <c r="CR37" i="2" s="1"/>
  <c r="AQ37" i="3" s="1"/>
  <c r="AM39" i="2"/>
  <c r="AN39" i="2" s="1"/>
  <c r="S39" i="3" s="1"/>
  <c r="AB39" i="2"/>
  <c r="M39" i="3" s="1"/>
  <c r="BB39" i="2"/>
  <c r="X39" i="3" s="1"/>
  <c r="BC39" i="2"/>
  <c r="BD39" i="2" s="1"/>
  <c r="Y39" i="3" s="1"/>
  <c r="AE10" i="2"/>
  <c r="AF10" i="2" s="1"/>
  <c r="O10" i="3" s="1"/>
  <c r="AK10" i="2"/>
  <c r="Z10" i="2"/>
  <c r="L10" i="3" s="1"/>
  <c r="FA8" i="2"/>
  <c r="FB8" i="2" s="1"/>
  <c r="BF8" i="3" s="1"/>
  <c r="DX8" i="2"/>
  <c r="Q19" i="3"/>
  <c r="R19" i="3"/>
  <c r="AK21" i="2"/>
  <c r="Z21" i="2"/>
  <c r="L21" i="3" s="1"/>
  <c r="AE21" i="2"/>
  <c r="AF21" i="2" s="1"/>
  <c r="O21" i="3" s="1"/>
  <c r="CH32" i="2"/>
  <c r="AL32" i="3" s="1"/>
  <c r="CQ32" i="2"/>
  <c r="CR32" i="2" s="1"/>
  <c r="AQ32" i="3" s="1"/>
  <c r="AO9" i="2"/>
  <c r="AP9" i="2" s="1"/>
  <c r="T9" i="3" s="1"/>
  <c r="AD9" i="2"/>
  <c r="N9" i="3" s="1"/>
  <c r="BC7" i="2"/>
  <c r="BD7" i="2" s="1"/>
  <c r="Y7" i="3" s="1"/>
  <c r="BB7" i="2"/>
  <c r="X7" i="3" s="1"/>
  <c r="BP12" i="2"/>
  <c r="AC12" i="3" s="1"/>
  <c r="BS12" i="2"/>
  <c r="BT12" i="2" s="1"/>
  <c r="AE12" i="3" s="1"/>
  <c r="CA12" i="2"/>
  <c r="CB12" i="2" s="1"/>
  <c r="AI12" i="3" s="1"/>
  <c r="FY17" i="2"/>
  <c r="FZ17" i="2" s="1"/>
  <c r="BM17" i="3" s="1"/>
  <c r="GA17" i="2"/>
  <c r="GB17" i="2" s="1"/>
  <c r="BN17" i="3" s="1"/>
  <c r="FU13" i="2"/>
  <c r="FV13" i="2" s="1"/>
  <c r="BL13" i="3" s="1"/>
  <c r="GC24" i="2"/>
  <c r="EP39" i="2"/>
  <c r="EU39" i="2"/>
  <c r="EV39" i="2" s="1"/>
  <c r="BC39" i="3" s="1"/>
  <c r="GC36" i="2"/>
  <c r="AB9" i="2"/>
  <c r="M9" i="3" s="1"/>
  <c r="AM9" i="2"/>
  <c r="AN9" i="2" s="1"/>
  <c r="S9" i="3" s="1"/>
  <c r="AK30" i="2"/>
  <c r="AE30" i="2"/>
  <c r="AF30" i="2" s="1"/>
  <c r="O30" i="3" s="1"/>
  <c r="Z30" i="2"/>
  <c r="L30" i="3" s="1"/>
  <c r="AK35" i="2"/>
  <c r="AE35" i="2"/>
  <c r="AF35" i="2" s="1"/>
  <c r="O35" i="3" s="1"/>
  <c r="Z35" i="2"/>
  <c r="L35" i="3" s="1"/>
  <c r="CJ39" i="2"/>
  <c r="AM39" i="3" s="1"/>
  <c r="CQ39" i="2"/>
  <c r="CR39" i="2" s="1"/>
  <c r="AQ39" i="3" s="1"/>
  <c r="ET31" i="2"/>
  <c r="EU31" i="2"/>
  <c r="EV31" i="2" s="1"/>
  <c r="BC31" i="3" s="1"/>
  <c r="W18" i="2"/>
  <c r="X18" i="2" s="1"/>
  <c r="K18" i="3" s="1"/>
  <c r="BV38" i="2"/>
  <c r="AF38" i="3" s="1"/>
  <c r="BY38" i="2"/>
  <c r="BZ38" i="2" s="1"/>
  <c r="AH38" i="3" s="1"/>
  <c r="DP40" i="2"/>
  <c r="AY40" i="3" s="1"/>
  <c r="DQ40" i="2"/>
  <c r="DR40" i="2" s="1"/>
  <c r="AZ40" i="3" s="1"/>
  <c r="EU35" i="2"/>
  <c r="EV35" i="2" s="1"/>
  <c r="BC35" i="3" s="1"/>
  <c r="BV30" i="2"/>
  <c r="AF30" i="3" s="1"/>
  <c r="BY30" i="2"/>
  <c r="BZ30" i="2" s="1"/>
  <c r="AH30" i="3" s="1"/>
  <c r="EK26" i="2"/>
  <c r="EL26" i="2" s="1"/>
  <c r="BB26" i="3" s="1"/>
  <c r="GW23" i="2"/>
  <c r="BC11" i="2"/>
  <c r="BD11" i="2" s="1"/>
  <c r="Y11" i="3" s="1"/>
  <c r="BB11" i="2"/>
  <c r="X11" i="3" s="1"/>
  <c r="AM20" i="2"/>
  <c r="AN20" i="2" s="1"/>
  <c r="S20" i="3" s="1"/>
  <c r="AB20" i="2"/>
  <c r="M20" i="3" s="1"/>
  <c r="CJ31" i="2"/>
  <c r="AM31" i="3" s="1"/>
  <c r="CQ31" i="2"/>
  <c r="CR31" i="2" s="1"/>
  <c r="AQ31" i="3" s="1"/>
  <c r="FU34" i="2"/>
  <c r="FV34" i="2" s="1"/>
  <c r="BL34" i="3" s="1"/>
  <c r="GA34" i="2"/>
  <c r="GB34" i="2" s="1"/>
  <c r="BN34" i="3" s="1"/>
  <c r="EJ33" i="2"/>
  <c r="EK33" i="2"/>
  <c r="EL33" i="2" s="1"/>
  <c r="BB33" i="3" s="1"/>
  <c r="BY36" i="2"/>
  <c r="BZ36" i="2" s="1"/>
  <c r="AH36" i="3" s="1"/>
  <c r="BV36" i="2"/>
  <c r="AF36" i="3" s="1"/>
  <c r="CH19" i="2"/>
  <c r="AL19" i="3" s="1"/>
  <c r="CQ19" i="2"/>
  <c r="CR19" i="2" s="1"/>
  <c r="AQ19" i="3" s="1"/>
  <c r="BR17" i="2"/>
  <c r="AD17" i="3" s="1"/>
  <c r="CC17" i="2"/>
  <c r="GW27" i="2"/>
  <c r="GV27" i="2"/>
  <c r="BV27" i="3" s="1"/>
  <c r="ET30" i="2"/>
  <c r="EU30" i="2"/>
  <c r="EV30" i="2" s="1"/>
  <c r="BC30" i="3" s="1"/>
  <c r="GV42" i="2"/>
  <c r="BV42" i="3" s="1"/>
  <c r="GW42" i="2"/>
  <c r="DQ30" i="2"/>
  <c r="DR30" i="2" s="1"/>
  <c r="AZ30" i="3" s="1"/>
  <c r="DP30" i="2"/>
  <c r="AY30" i="3" s="1"/>
  <c r="BY12" i="2"/>
  <c r="BZ12" i="2" s="1"/>
  <c r="AH12" i="3" s="1"/>
  <c r="BV12" i="2"/>
  <c r="AF12" i="3" s="1"/>
  <c r="CA31" i="2"/>
  <c r="CB31" i="2" s="1"/>
  <c r="AI31" i="3" s="1"/>
  <c r="BP31" i="2"/>
  <c r="AC31" i="3" s="1"/>
  <c r="BS31" i="2"/>
  <c r="BT31" i="2" s="1"/>
  <c r="AE31" i="3" s="1"/>
  <c r="DF25" i="2"/>
  <c r="AU25" i="3" s="1"/>
  <c r="DK25" i="2"/>
  <c r="DL25" i="2" s="1"/>
  <c r="AW25" i="3" s="1"/>
  <c r="DZ4" i="2"/>
  <c r="FC4" i="2"/>
  <c r="Q14" i="3"/>
  <c r="R14" i="3"/>
  <c r="R9" i="3"/>
  <c r="Q9" i="3"/>
  <c r="V38" i="2"/>
  <c r="J38" i="3" s="1"/>
  <c r="W38" i="2"/>
  <c r="X38" i="2" s="1"/>
  <c r="K38" i="3" s="1"/>
  <c r="CC14" i="2"/>
  <c r="BS14" i="2"/>
  <c r="BT14" i="2" s="1"/>
  <c r="AE14" i="3" s="1"/>
  <c r="BR14" i="2"/>
  <c r="AD14" i="3" s="1"/>
  <c r="DQ36" i="2"/>
  <c r="DR36" i="2" s="1"/>
  <c r="AZ36" i="3" s="1"/>
  <c r="DP36" i="2"/>
  <c r="AY36" i="3" s="1"/>
  <c r="DQ3" i="2"/>
  <c r="DR3" i="2" s="1"/>
  <c r="AZ3" i="3" s="1"/>
  <c r="DQ17" i="2"/>
  <c r="DR17" i="2" s="1"/>
  <c r="AZ17" i="3" s="1"/>
  <c r="DP17" i="2"/>
  <c r="AY17" i="3" s="1"/>
  <c r="GC17" i="2"/>
  <c r="DZ41" i="2"/>
  <c r="EA41" i="2"/>
  <c r="EB41" i="2" s="1"/>
  <c r="BA41" i="3" s="1"/>
  <c r="AD15" i="2"/>
  <c r="N15" i="3" s="1"/>
  <c r="AO15" i="2"/>
  <c r="AP15" i="2" s="1"/>
  <c r="T15" i="3" s="1"/>
  <c r="BP9" i="2"/>
  <c r="AC9" i="3" s="1"/>
  <c r="CA9" i="2"/>
  <c r="CB9" i="2" s="1"/>
  <c r="AI9" i="3" s="1"/>
  <c r="BS9" i="2"/>
  <c r="BT9" i="2" s="1"/>
  <c r="AE9" i="3" s="1"/>
  <c r="DX22" i="2"/>
  <c r="FA22" i="2"/>
  <c r="FB22" i="2" s="1"/>
  <c r="BF22" i="3" s="1"/>
  <c r="CC31" i="2"/>
  <c r="BR31" i="2"/>
  <c r="AD31" i="3" s="1"/>
  <c r="DJ42" i="2"/>
  <c r="AV42" i="3" s="1"/>
  <c r="DK42" i="2"/>
  <c r="DL42" i="2" s="1"/>
  <c r="AW42" i="3" s="1"/>
  <c r="EH42" i="2"/>
  <c r="EK42" i="2"/>
  <c r="EL42" i="2" s="1"/>
  <c r="BB42" i="3" s="1"/>
  <c r="CA34" i="2"/>
  <c r="CB34" i="2" s="1"/>
  <c r="AI34" i="3" s="1"/>
  <c r="BP34" i="2"/>
  <c r="AC34" i="3" s="1"/>
  <c r="BS34" i="2"/>
  <c r="BT34" i="2" s="1"/>
  <c r="AE34" i="3" s="1"/>
  <c r="DT25" i="2"/>
  <c r="EW25" i="2"/>
  <c r="EX25" i="2" s="1"/>
  <c r="BD25" i="3" s="1"/>
  <c r="EA25" i="2"/>
  <c r="EB25" i="2" s="1"/>
  <c r="BA25" i="3" s="1"/>
  <c r="GC6" i="2"/>
  <c r="EK22" i="2"/>
  <c r="EL22" i="2" s="1"/>
  <c r="BB22" i="3" s="1"/>
  <c r="EK35" i="2"/>
  <c r="EL35" i="2" s="1"/>
  <c r="BB35" i="3" s="1"/>
  <c r="FC35" i="2"/>
  <c r="EJ35" i="2"/>
  <c r="FY8" i="2"/>
  <c r="FZ8" i="2" s="1"/>
  <c r="BM8" i="3" s="1"/>
  <c r="GA8" i="2"/>
  <c r="DX37" i="2"/>
  <c r="FA37" i="2"/>
  <c r="GR30" i="2"/>
  <c r="BT30" i="3" s="1"/>
  <c r="GW30" i="2"/>
  <c r="ET28" i="2"/>
  <c r="EU28" i="2"/>
  <c r="EV28" i="2" s="1"/>
  <c r="BC28" i="3" s="1"/>
  <c r="ER4" i="2"/>
  <c r="FA4" i="2"/>
  <c r="FB4" i="2" s="1"/>
  <c r="BF4" i="3" s="1"/>
  <c r="GA16" i="2"/>
  <c r="GB16" i="2" s="1"/>
  <c r="BN16" i="3" s="1"/>
  <c r="DJ20" i="2"/>
  <c r="AV20" i="3" s="1"/>
  <c r="DK20" i="2"/>
  <c r="DL20" i="2" s="1"/>
  <c r="AW20" i="3" s="1"/>
  <c r="CC23" i="2"/>
  <c r="BR23" i="2"/>
  <c r="AD23" i="3" s="1"/>
  <c r="BS23" i="2"/>
  <c r="BT23" i="2" s="1"/>
  <c r="AE23" i="3" s="1"/>
  <c r="BB32" i="2"/>
  <c r="X32" i="3" s="1"/>
  <c r="BC32" i="2"/>
  <c r="BD32" i="2" s="1"/>
  <c r="Y32" i="3" s="1"/>
  <c r="DJ33" i="2"/>
  <c r="AV33" i="3" s="1"/>
  <c r="DK33" i="2"/>
  <c r="DL33" i="2" s="1"/>
  <c r="AW33" i="3" s="1"/>
  <c r="DK7" i="2"/>
  <c r="DL7" i="2" s="1"/>
  <c r="AW7" i="3" s="1"/>
  <c r="DJ7" i="2"/>
  <c r="AV7" i="3" s="1"/>
  <c r="DJ11" i="2"/>
  <c r="AV11" i="3" s="1"/>
  <c r="DK11" i="2"/>
  <c r="DL11" i="2" s="1"/>
  <c r="AW11" i="3" s="1"/>
  <c r="ER22" i="2"/>
  <c r="EU22" i="2"/>
  <c r="EV22" i="2" s="1"/>
  <c r="BC22" i="3" s="1"/>
  <c r="BR21" i="2"/>
  <c r="AD21" i="3" s="1"/>
  <c r="CC21" i="2"/>
  <c r="BS21" i="2"/>
  <c r="BT21" i="2" s="1"/>
  <c r="AE21" i="3" s="1"/>
  <c r="BP38" i="2"/>
  <c r="AC38" i="3" s="1"/>
  <c r="CA38" i="2"/>
  <c r="CB38" i="2" s="1"/>
  <c r="AI38" i="3" s="1"/>
  <c r="BS38" i="2"/>
  <c r="BT38" i="2" s="1"/>
  <c r="AE38" i="3" s="1"/>
  <c r="BC17" i="2"/>
  <c r="BD17" i="2" s="1"/>
  <c r="Y17" i="3" s="1"/>
  <c r="BB17" i="2"/>
  <c r="X17" i="3" s="1"/>
  <c r="GC5" i="2"/>
  <c r="BM32" i="2"/>
  <c r="BN32" i="2" s="1"/>
  <c r="AB32" i="3" s="1"/>
  <c r="BL32" i="2"/>
  <c r="AA32" i="3" s="1"/>
  <c r="Q17" i="3"/>
  <c r="R17" i="3"/>
  <c r="R21" i="3"/>
  <c r="Q21" i="3"/>
  <c r="FC26" i="2"/>
  <c r="DZ26" i="2"/>
  <c r="GA11" i="2"/>
  <c r="GB11" i="2" s="1"/>
  <c r="BN11" i="3" s="1"/>
  <c r="EK11" i="2"/>
  <c r="EL11" i="2" s="1"/>
  <c r="BB11" i="3" s="1"/>
  <c r="EJ11" i="2"/>
  <c r="FC11" i="2"/>
  <c r="BY18" i="2"/>
  <c r="BZ18" i="2" s="1"/>
  <c r="AH18" i="3" s="1"/>
  <c r="CA18" i="2"/>
  <c r="CB18" i="2" s="1"/>
  <c r="AI18" i="3" s="1"/>
  <c r="BV18" i="2"/>
  <c r="AF18" i="3" s="1"/>
  <c r="EA37" i="2"/>
  <c r="EB37" i="2" s="1"/>
  <c r="BA37" i="3" s="1"/>
  <c r="V42" i="2"/>
  <c r="J42" i="3" s="1"/>
  <c r="W42" i="2"/>
  <c r="X42" i="2" s="1"/>
  <c r="K42" i="3" s="1"/>
  <c r="DP14" i="2"/>
  <c r="AY14" i="3" s="1"/>
  <c r="DQ14" i="2"/>
  <c r="DR14" i="2" s="1"/>
  <c r="AZ14" i="3" s="1"/>
  <c r="EK24" i="2"/>
  <c r="EL24" i="2" s="1"/>
  <c r="BB24" i="3" s="1"/>
  <c r="DP24" i="2"/>
  <c r="AY24" i="3" s="1"/>
  <c r="DQ24" i="2"/>
  <c r="DR24" i="2" s="1"/>
  <c r="AZ24" i="3" s="1"/>
  <c r="CV19" i="2"/>
  <c r="AR19" i="3" s="1"/>
  <c r="DA19" i="2"/>
  <c r="DB19" i="2" s="1"/>
  <c r="AT19" i="3" s="1"/>
  <c r="GA15" i="2"/>
  <c r="FY15" i="2"/>
  <c r="FZ15" i="2" s="1"/>
  <c r="BM15" i="3" s="1"/>
  <c r="V12" i="2"/>
  <c r="J12" i="3" s="1"/>
  <c r="W12" i="2"/>
  <c r="X12" i="2" s="1"/>
  <c r="K12" i="3" s="1"/>
  <c r="DT12" i="2"/>
  <c r="EA12" i="2"/>
  <c r="EB12" i="2" s="1"/>
  <c r="BA12" i="3" s="1"/>
  <c r="EW12" i="2"/>
  <c r="EX12" i="2" s="1"/>
  <c r="BD12" i="3" s="1"/>
  <c r="GV6" i="2"/>
  <c r="BV6" i="3" s="1"/>
  <c r="GW6" i="2"/>
  <c r="AO31" i="2"/>
  <c r="AP31" i="2" s="1"/>
  <c r="T31" i="3" s="1"/>
  <c r="AD31" i="2"/>
  <c r="N31" i="3" s="1"/>
  <c r="EJ15" i="2"/>
  <c r="EK15" i="2"/>
  <c r="EL15" i="2" s="1"/>
  <c r="BB15" i="3" s="1"/>
  <c r="DV17" i="2"/>
  <c r="EY17" i="2"/>
  <c r="EZ17" i="2" s="1"/>
  <c r="BE17" i="3" s="1"/>
  <c r="EA17" i="2"/>
  <c r="EB17" i="2" s="1"/>
  <c r="BA17" i="3" s="1"/>
  <c r="AO26" i="2"/>
  <c r="AP26" i="2" s="1"/>
  <c r="T26" i="3" s="1"/>
  <c r="AD26" i="2"/>
  <c r="N26" i="3" s="1"/>
  <c r="BY17" i="2"/>
  <c r="BZ17" i="2" s="1"/>
  <c r="AH17" i="3" s="1"/>
  <c r="BV17" i="2"/>
  <c r="AF17" i="3" s="1"/>
  <c r="FA20" i="2"/>
  <c r="FB20" i="2" s="1"/>
  <c r="BF20" i="3" s="1"/>
  <c r="DX20" i="2"/>
  <c r="GT36" i="2"/>
  <c r="BU36" i="3" s="1"/>
  <c r="GW36" i="2"/>
  <c r="Q9" i="2"/>
  <c r="I9" i="3" s="1"/>
  <c r="W9" i="2"/>
  <c r="X9" i="2" s="1"/>
  <c r="K9" i="3" s="1"/>
  <c r="Z6" i="2"/>
  <c r="L6" i="3" s="1"/>
  <c r="AK6" i="2"/>
  <c r="AE6" i="2"/>
  <c r="AF6" i="2" s="1"/>
  <c r="O6" i="3" s="1"/>
  <c r="GW14" i="2"/>
  <c r="GV14" i="2"/>
  <c r="BV14" i="3" s="1"/>
  <c r="GC30" i="2"/>
  <c r="FQ30" i="2"/>
  <c r="FR30" i="2" s="1"/>
  <c r="BK30" i="3" s="1"/>
  <c r="DT33" i="2"/>
  <c r="EA33" i="2"/>
  <c r="EB33" i="2" s="1"/>
  <c r="BA33" i="3" s="1"/>
  <c r="EW33" i="2"/>
  <c r="EX33" i="2" s="1"/>
  <c r="BD33" i="3" s="1"/>
  <c r="FA19" i="2"/>
  <c r="FB19" i="2" s="1"/>
  <c r="BF19" i="3" s="1"/>
  <c r="DX19" i="2"/>
  <c r="CH33" i="2"/>
  <c r="AL33" i="3" s="1"/>
  <c r="CQ33" i="2"/>
  <c r="CR33" i="2" s="1"/>
  <c r="AQ33" i="3" s="1"/>
  <c r="BC31" i="2"/>
  <c r="BD31" i="2" s="1"/>
  <c r="Y31" i="3" s="1"/>
  <c r="BB31" i="2"/>
  <c r="X31" i="3" s="1"/>
  <c r="AD24" i="2"/>
  <c r="N24" i="3" s="1"/>
  <c r="AO24" i="2"/>
  <c r="AP24" i="2" s="1"/>
  <c r="T24" i="3" s="1"/>
  <c r="Z9" i="2"/>
  <c r="L9" i="3" s="1"/>
  <c r="AK9" i="2"/>
  <c r="AE9" i="2"/>
  <c r="AF9" i="2" s="1"/>
  <c r="O9" i="3" s="1"/>
  <c r="CZ7" i="2"/>
  <c r="AS7" i="3" s="1"/>
  <c r="DA7" i="2"/>
  <c r="DB7" i="2" s="1"/>
  <c r="AT7" i="3" s="1"/>
  <c r="EJ9" i="2"/>
  <c r="FC9" i="2"/>
  <c r="EK9" i="2"/>
  <c r="EL9" i="2" s="1"/>
  <c r="BB9" i="3" s="1"/>
  <c r="DJ15" i="2"/>
  <c r="AV15" i="3" s="1"/>
  <c r="DK15" i="2"/>
  <c r="DL15" i="2" s="1"/>
  <c r="AW15" i="3" s="1"/>
  <c r="Q27" i="3"/>
  <c r="R27" i="3"/>
  <c r="AK27" i="2"/>
  <c r="Z27" i="2"/>
  <c r="L27" i="3" s="1"/>
  <c r="AE27" i="2"/>
  <c r="AF27" i="2" s="1"/>
  <c r="O27" i="3" s="1"/>
  <c r="Q25" i="2"/>
  <c r="I25" i="3" s="1"/>
  <c r="W25" i="2"/>
  <c r="X25" i="2" s="1"/>
  <c r="K25" i="3" s="1"/>
  <c r="AM40" i="2"/>
  <c r="AN40" i="2" s="1"/>
  <c r="S40" i="3" s="1"/>
  <c r="AB40" i="2"/>
  <c r="M40" i="3" s="1"/>
  <c r="AD20" i="2"/>
  <c r="N20" i="3" s="1"/>
  <c r="AO20" i="2"/>
  <c r="AP20" i="2" s="1"/>
  <c r="T20" i="3" s="1"/>
  <c r="GT12" i="2"/>
  <c r="BU12" i="3" s="1"/>
  <c r="GW12" i="2"/>
  <c r="BH25" i="2"/>
  <c r="Z25" i="3" s="1"/>
  <c r="BM25" i="2"/>
  <c r="BN25" i="2" s="1"/>
  <c r="AB25" i="3" s="1"/>
  <c r="Z11" i="2"/>
  <c r="L11" i="3" s="1"/>
  <c r="AE11" i="2"/>
  <c r="AF11" i="2" s="1"/>
  <c r="O11" i="3" s="1"/>
  <c r="AK11" i="2"/>
  <c r="DP15" i="2"/>
  <c r="AY15" i="3" s="1"/>
  <c r="DQ15" i="2"/>
  <c r="DR15" i="2" s="1"/>
  <c r="AZ15" i="3" s="1"/>
  <c r="BC23" i="2"/>
  <c r="BD23" i="2" s="1"/>
  <c r="Y23" i="3" s="1"/>
  <c r="BB23" i="2"/>
  <c r="X23" i="3" s="1"/>
  <c r="BR32" i="2"/>
  <c r="AD32" i="3" s="1"/>
  <c r="CC32" i="2"/>
  <c r="GV13" i="2"/>
  <c r="BV13" i="3" s="1"/>
  <c r="GW13" i="2"/>
  <c r="DT30" i="2"/>
  <c r="EW30" i="2"/>
  <c r="EX30" i="2" s="1"/>
  <c r="BD30" i="3" s="1"/>
  <c r="EA30" i="2"/>
  <c r="EB30" i="2" s="1"/>
  <c r="BA30" i="3" s="1"/>
  <c r="BB21" i="2"/>
  <c r="X21" i="3" s="1"/>
  <c r="BC21" i="2"/>
  <c r="BD21" i="2" s="1"/>
  <c r="Y21" i="3" s="1"/>
  <c r="FQ12" i="2"/>
  <c r="FR12" i="2" s="1"/>
  <c r="BK12" i="3" s="1"/>
  <c r="BL8" i="2"/>
  <c r="AA8" i="3" s="1"/>
  <c r="BM8" i="2"/>
  <c r="BN8" i="2" s="1"/>
  <c r="AB8" i="3" s="1"/>
  <c r="DK9" i="2"/>
  <c r="DL9" i="2" s="1"/>
  <c r="AW9" i="3" s="1"/>
  <c r="BP35" i="2"/>
  <c r="AC35" i="3" s="1"/>
  <c r="CA35" i="2"/>
  <c r="CB35" i="2" s="1"/>
  <c r="AI35" i="3" s="1"/>
  <c r="BS35" i="2"/>
  <c r="BT35" i="2" s="1"/>
  <c r="AE35" i="3" s="1"/>
  <c r="ET7" i="2"/>
  <c r="EU7" i="2"/>
  <c r="EV7" i="2" s="1"/>
  <c r="BC7" i="3" s="1"/>
  <c r="BB5" i="2"/>
  <c r="X5" i="3" s="1"/>
  <c r="BC5" i="2"/>
  <c r="BD5" i="2" s="1"/>
  <c r="Y5" i="3" s="1"/>
  <c r="AO37" i="2"/>
  <c r="AP37" i="2" s="1"/>
  <c r="T37" i="3" s="1"/>
  <c r="AD37" i="2"/>
  <c r="N37" i="3" s="1"/>
  <c r="R30" i="3"/>
  <c r="Q30" i="3"/>
  <c r="CZ36" i="2"/>
  <c r="AS36" i="3" s="1"/>
  <c r="DA36" i="2"/>
  <c r="DB36" i="2" s="1"/>
  <c r="AT36" i="3" s="1"/>
  <c r="W41" i="2"/>
  <c r="X41" i="2" s="1"/>
  <c r="K41" i="3" s="1"/>
  <c r="V41" i="2"/>
  <c r="J41" i="3" s="1"/>
  <c r="W30" i="2"/>
  <c r="X30" i="2" s="1"/>
  <c r="K30" i="3" s="1"/>
  <c r="Q30" i="2"/>
  <c r="I30" i="3" s="1"/>
  <c r="ED35" i="2"/>
  <c r="EW35" i="2"/>
  <c r="EX35" i="2" s="1"/>
  <c r="BD35" i="3" s="1"/>
  <c r="Z40" i="2"/>
  <c r="L40" i="3" s="1"/>
  <c r="AK40" i="2"/>
  <c r="AE40" i="2"/>
  <c r="AF40" i="2" s="1"/>
  <c r="O40" i="3" s="1"/>
  <c r="EU20" i="2"/>
  <c r="EV20" i="2" s="1"/>
  <c r="BC20" i="3" s="1"/>
  <c r="EY40" i="2"/>
  <c r="EZ40" i="2" s="1"/>
  <c r="BE40" i="3" s="1"/>
  <c r="ER28" i="2"/>
  <c r="FA28" i="2"/>
  <c r="FB28" i="2" s="1"/>
  <c r="BF28" i="3" s="1"/>
  <c r="GA38" i="2"/>
  <c r="GB38" i="2" s="1"/>
  <c r="BN38" i="3" s="1"/>
  <c r="FM38" i="2"/>
  <c r="FN38" i="2" s="1"/>
  <c r="BJ38" i="3" s="1"/>
  <c r="AK32" i="2"/>
  <c r="AE32" i="2"/>
  <c r="AF32" i="2" s="1"/>
  <c r="O32" i="3" s="1"/>
  <c r="Z32" i="2"/>
  <c r="L32" i="3" s="1"/>
  <c r="DX36" i="2"/>
  <c r="FA36" i="2"/>
  <c r="FB36" i="2" s="1"/>
  <c r="BF36" i="3" s="1"/>
  <c r="DK39" i="2"/>
  <c r="DL39" i="2" s="1"/>
  <c r="AW39" i="3" s="1"/>
  <c r="GC11" i="2"/>
  <c r="FY11" i="2"/>
  <c r="FZ11" i="2" s="1"/>
  <c r="BM11" i="3" s="1"/>
  <c r="EY16" i="2"/>
  <c r="EZ16" i="2" s="1"/>
  <c r="BE16" i="3" s="1"/>
  <c r="GV37" i="2"/>
  <c r="BV37" i="3" s="1"/>
  <c r="GW37" i="2"/>
  <c r="Q36" i="2"/>
  <c r="I36" i="3" s="1"/>
  <c r="W36" i="2"/>
  <c r="X36" i="2" s="1"/>
  <c r="K36" i="3" s="1"/>
  <c r="AE20" i="2"/>
  <c r="AF20" i="2" s="1"/>
  <c r="O20" i="3" s="1"/>
  <c r="Z20" i="2"/>
  <c r="L20" i="3" s="1"/>
  <c r="AK20" i="2"/>
  <c r="GC3" i="2"/>
  <c r="FY3" i="2"/>
  <c r="FZ3" i="2" s="1"/>
  <c r="BM3" i="3" s="1"/>
  <c r="EU26" i="2"/>
  <c r="EV26" i="2" s="1"/>
  <c r="BC26" i="3" s="1"/>
  <c r="EN26" i="2"/>
  <c r="GC4" i="2"/>
  <c r="FQ4" i="2"/>
  <c r="FR4" i="2" s="1"/>
  <c r="BK4" i="3" s="1"/>
  <c r="BC12" i="2"/>
  <c r="BD12" i="2" s="1"/>
  <c r="Y12" i="3" s="1"/>
  <c r="BB12" i="2"/>
  <c r="X12" i="3" s="1"/>
  <c r="GW38" i="2"/>
  <c r="GV38" i="2"/>
  <c r="BV38" i="3" s="1"/>
  <c r="EA36" i="2"/>
  <c r="EB36" i="2" s="1"/>
  <c r="BA36" i="3" s="1"/>
  <c r="DT36" i="2"/>
  <c r="EW36" i="2"/>
  <c r="EX36" i="2" s="1"/>
  <c r="BD36" i="3" s="1"/>
  <c r="BV27" i="2"/>
  <c r="AF27" i="3" s="1"/>
  <c r="BY27" i="2"/>
  <c r="BZ27" i="2" s="1"/>
  <c r="AH27" i="3" s="1"/>
  <c r="GW4" i="2"/>
  <c r="GV4" i="2"/>
  <c r="BV4" i="3" s="1"/>
  <c r="DV18" i="2"/>
  <c r="EY18" i="2"/>
  <c r="EZ18" i="2" s="1"/>
  <c r="BE18" i="3" s="1"/>
  <c r="BY15" i="2"/>
  <c r="BZ15" i="2" s="1"/>
  <c r="AH15" i="3" s="1"/>
  <c r="BV15" i="2"/>
  <c r="AF15" i="3" s="1"/>
  <c r="CA15" i="2"/>
  <c r="CB15" i="2" s="1"/>
  <c r="AI15" i="3" s="1"/>
  <c r="BR29" i="2"/>
  <c r="AD29" i="3" s="1"/>
  <c r="CC29" i="2"/>
  <c r="CV31" i="2"/>
  <c r="AR31" i="3" s="1"/>
  <c r="DA31" i="2"/>
  <c r="DB31" i="2" s="1"/>
  <c r="AT31" i="3" s="1"/>
  <c r="AO7" i="2"/>
  <c r="AP7" i="2" s="1"/>
  <c r="T7" i="3" s="1"/>
  <c r="AD7" i="2"/>
  <c r="N7" i="3" s="1"/>
  <c r="AK14" i="2"/>
  <c r="Z14" i="2"/>
  <c r="L14" i="3" s="1"/>
  <c r="AE14" i="2"/>
  <c r="AF14" i="2" s="1"/>
  <c r="O14" i="3" s="1"/>
  <c r="BY34" i="2"/>
  <c r="BZ34" i="2" s="1"/>
  <c r="AH34" i="3" s="1"/>
  <c r="BV34" i="2"/>
  <c r="AF34" i="3" s="1"/>
  <c r="BB6" i="2"/>
  <c r="X6" i="3" s="1"/>
  <c r="BC6" i="2"/>
  <c r="BD6" i="2" s="1"/>
  <c r="Y6" i="3" s="1"/>
  <c r="AB10" i="2"/>
  <c r="M10" i="3" s="1"/>
  <c r="AM10" i="2"/>
  <c r="AN10" i="2" s="1"/>
  <c r="S10" i="3" s="1"/>
  <c r="CL6" i="2"/>
  <c r="AN6" i="3" s="1"/>
  <c r="CQ6" i="2"/>
  <c r="CR6" i="2" s="1"/>
  <c r="AQ6" i="3" s="1"/>
  <c r="W31" i="2"/>
  <c r="X31" i="2" s="1"/>
  <c r="K31" i="3" s="1"/>
  <c r="V31" i="2"/>
  <c r="J31" i="3" s="1"/>
  <c r="EJ14" i="2"/>
  <c r="EK14" i="2"/>
  <c r="EL14" i="2" s="1"/>
  <c r="BB14" i="3" s="1"/>
  <c r="BM18" i="2"/>
  <c r="BN18" i="2" s="1"/>
  <c r="AB18" i="3" s="1"/>
  <c r="BL18" i="2"/>
  <c r="AA18" i="3" s="1"/>
  <c r="CZ14" i="2"/>
  <c r="AS14" i="3" s="1"/>
  <c r="DA14" i="2"/>
  <c r="DB14" i="2" s="1"/>
  <c r="AT14" i="3" s="1"/>
  <c r="CC5" i="2"/>
  <c r="BR5" i="2"/>
  <c r="AD5" i="3" s="1"/>
  <c r="BV9" i="2"/>
  <c r="AF9" i="3" s="1"/>
  <c r="BY9" i="2"/>
  <c r="BZ9" i="2" s="1"/>
  <c r="AH9" i="3" s="1"/>
  <c r="BR25" i="2"/>
  <c r="AD25" i="3" s="1"/>
  <c r="BS25" i="2"/>
  <c r="BT25" i="2" s="1"/>
  <c r="AE25" i="3" s="1"/>
  <c r="CC25" i="2"/>
  <c r="AB22" i="2"/>
  <c r="M22" i="3" s="1"/>
  <c r="AM22" i="2"/>
  <c r="AN22" i="2" s="1"/>
  <c r="S22" i="3" s="1"/>
  <c r="GC41" i="2"/>
  <c r="Q28" i="3"/>
  <c r="R28" i="3"/>
  <c r="CZ39" i="2"/>
  <c r="AS39" i="3" s="1"/>
  <c r="DA39" i="2"/>
  <c r="DB39" i="2" s="1"/>
  <c r="AT39" i="3" s="1"/>
  <c r="DP42" i="2"/>
  <c r="AY42" i="3" s="1"/>
  <c r="DQ42" i="2"/>
  <c r="DR42" i="2" s="1"/>
  <c r="AZ42" i="3" s="1"/>
  <c r="GW39" i="2"/>
  <c r="DK40" i="2"/>
  <c r="DL40" i="2" s="1"/>
  <c r="AW40" i="3" s="1"/>
  <c r="DJ40" i="2"/>
  <c r="AV40" i="3" s="1"/>
  <c r="DV42" i="2"/>
  <c r="EA42" i="2"/>
  <c r="EB42" i="2" s="1"/>
  <c r="BA42" i="3" s="1"/>
  <c r="EY42" i="2"/>
  <c r="EZ42" i="2" s="1"/>
  <c r="BE42" i="3" s="1"/>
  <c r="CQ38" i="2"/>
  <c r="CR38" i="2" s="1"/>
  <c r="AQ38" i="3" s="1"/>
  <c r="EK18" i="2"/>
  <c r="EL18" i="2" s="1"/>
  <c r="BB18" i="3" s="1"/>
  <c r="AD33" i="2"/>
  <c r="N33" i="3" s="1"/>
  <c r="AO33" i="2"/>
  <c r="AP33" i="2" s="1"/>
  <c r="T33" i="3" s="1"/>
  <c r="DQ31" i="2"/>
  <c r="DR31" i="2" s="1"/>
  <c r="AZ31" i="3" s="1"/>
  <c r="DJ35" i="2"/>
  <c r="AV35" i="3" s="1"/>
  <c r="DK35" i="2"/>
  <c r="DL35" i="2" s="1"/>
  <c r="AW35" i="3" s="1"/>
  <c r="BY40" i="2"/>
  <c r="BZ40" i="2" s="1"/>
  <c r="AH40" i="3" s="1"/>
  <c r="BV40" i="2"/>
  <c r="AF40" i="3" s="1"/>
  <c r="FC15" i="2"/>
  <c r="CV28" i="2"/>
  <c r="AR28" i="3" s="1"/>
  <c r="DA28" i="2"/>
  <c r="DB28" i="2" s="1"/>
  <c r="AT28" i="3" s="1"/>
  <c r="EN16" i="2"/>
  <c r="EW16" i="2"/>
  <c r="EX16" i="2" s="1"/>
  <c r="BD16" i="3" s="1"/>
  <c r="V34" i="2"/>
  <c r="J34" i="3" s="1"/>
  <c r="W34" i="2"/>
  <c r="X34" i="2" s="1"/>
  <c r="K34" i="3" s="1"/>
  <c r="CA23" i="2"/>
  <c r="CB23" i="2" s="1"/>
  <c r="AI23" i="3" s="1"/>
  <c r="BY23" i="2"/>
  <c r="BZ23" i="2" s="1"/>
  <c r="AH23" i="3" s="1"/>
  <c r="BV23" i="2"/>
  <c r="AF23" i="3" s="1"/>
  <c r="DZ5" i="2"/>
  <c r="FC5" i="2"/>
  <c r="BY41" i="2"/>
  <c r="BZ41" i="2" s="1"/>
  <c r="AH41" i="3" s="1"/>
  <c r="BV41" i="2"/>
  <c r="AF41" i="3" s="1"/>
  <c r="CH41" i="2"/>
  <c r="AL41" i="3" s="1"/>
  <c r="CQ41" i="2"/>
  <c r="CR41" i="2" s="1"/>
  <c r="AQ41" i="3" s="1"/>
  <c r="DX42" i="2"/>
  <c r="FA42" i="2"/>
  <c r="CL16" i="2"/>
  <c r="AN16" i="3" s="1"/>
  <c r="CQ16" i="2"/>
  <c r="CR16" i="2" s="1"/>
  <c r="AQ16" i="3" s="1"/>
  <c r="CV5" i="2"/>
  <c r="AR5" i="3" s="1"/>
  <c r="DA5" i="2"/>
  <c r="DB5" i="2" s="1"/>
  <c r="AT5" i="3" s="1"/>
  <c r="AD11" i="2"/>
  <c r="N11" i="3" s="1"/>
  <c r="AO11" i="2"/>
  <c r="AP11" i="2" s="1"/>
  <c r="T11" i="3" s="1"/>
  <c r="DQ7" i="2"/>
  <c r="DR7" i="2" s="1"/>
  <c r="AZ7" i="3" s="1"/>
  <c r="DP7" i="2"/>
  <c r="AY7" i="3" s="1"/>
  <c r="AD29" i="2"/>
  <c r="N29" i="3" s="1"/>
  <c r="AO29" i="2"/>
  <c r="AP29" i="2" s="1"/>
  <c r="T29" i="3" s="1"/>
  <c r="DT19" i="2"/>
  <c r="EA19" i="2"/>
  <c r="EB19" i="2" s="1"/>
  <c r="BA19" i="3" s="1"/>
  <c r="EW19" i="2"/>
  <c r="EX19" i="2" s="1"/>
  <c r="BD19" i="3" s="1"/>
  <c r="EF21" i="2"/>
  <c r="EY21" i="2"/>
  <c r="EZ21" i="2" s="1"/>
  <c r="BE21" i="3" s="1"/>
  <c r="EK21" i="2"/>
  <c r="EL21" i="2" s="1"/>
  <c r="BB21" i="3" s="1"/>
  <c r="AE19" i="2"/>
  <c r="AF19" i="2" s="1"/>
  <c r="O19" i="3" s="1"/>
  <c r="Z19" i="2"/>
  <c r="L19" i="3" s="1"/>
  <c r="AK19" i="2"/>
  <c r="EA4" i="2"/>
  <c r="EB4" i="2" s="1"/>
  <c r="BA4" i="3" s="1"/>
  <c r="EW4" i="2"/>
  <c r="EX4" i="2" s="1"/>
  <c r="BD4" i="3" s="1"/>
  <c r="DT4" i="2"/>
  <c r="GA20" i="2"/>
  <c r="GB20" i="2" s="1"/>
  <c r="BN20" i="3" s="1"/>
  <c r="FY20" i="2"/>
  <c r="FZ20" i="2" s="1"/>
  <c r="BM20" i="3" s="1"/>
  <c r="V32" i="2"/>
  <c r="J32" i="3" s="1"/>
  <c r="W32" i="2"/>
  <c r="X32" i="2" s="1"/>
  <c r="K32" i="3" s="1"/>
  <c r="BR30" i="2"/>
  <c r="AD30" i="3" s="1"/>
  <c r="CC30" i="2"/>
  <c r="DX5" i="2"/>
  <c r="FA5" i="2"/>
  <c r="FB5" i="2" s="1"/>
  <c r="BF5" i="3" s="1"/>
  <c r="EA5" i="2"/>
  <c r="EB5" i="2" s="1"/>
  <c r="BA5" i="3" s="1"/>
  <c r="EF9" i="2"/>
  <c r="EY9" i="2"/>
  <c r="EZ9" i="2" s="1"/>
  <c r="BE9" i="3" s="1"/>
  <c r="BY11" i="2"/>
  <c r="BZ11" i="2" s="1"/>
  <c r="AH11" i="3" s="1"/>
  <c r="CA11" i="2"/>
  <c r="CB11" i="2" s="1"/>
  <c r="AI11" i="3" s="1"/>
  <c r="BV11" i="2"/>
  <c r="AF11" i="3" s="1"/>
  <c r="AB17" i="2"/>
  <c r="M17" i="3" s="1"/>
  <c r="AM17" i="2"/>
  <c r="AN17" i="2" s="1"/>
  <c r="S17" i="3" s="1"/>
  <c r="FC24" i="2"/>
  <c r="DZ24" i="2"/>
  <c r="AD8" i="2"/>
  <c r="N8" i="3" s="1"/>
  <c r="AO8" i="2"/>
  <c r="AP8" i="2" s="1"/>
  <c r="T8" i="3" s="1"/>
  <c r="AB14" i="2"/>
  <c r="M14" i="3" s="1"/>
  <c r="AM14" i="2"/>
  <c r="AN14" i="2" s="1"/>
  <c r="S14" i="3" s="1"/>
  <c r="R18" i="3"/>
  <c r="Q18" i="3"/>
  <c r="EK39" i="2"/>
  <c r="EL39" i="2" s="1"/>
  <c r="BB39" i="3" s="1"/>
  <c r="EJ39" i="2"/>
  <c r="FC39" i="2"/>
  <c r="FA15" i="2"/>
  <c r="FB15" i="2" s="1"/>
  <c r="BF15" i="3" s="1"/>
  <c r="EA15" i="2"/>
  <c r="EB15" i="2" s="1"/>
  <c r="BA15" i="3" s="1"/>
  <c r="DX15" i="2"/>
  <c r="DV7" i="2"/>
  <c r="EY7" i="2"/>
  <c r="EZ7" i="2" s="1"/>
  <c r="BE7" i="3" s="1"/>
  <c r="AM41" i="2"/>
  <c r="AN41" i="2" s="1"/>
  <c r="S41" i="3" s="1"/>
  <c r="AB41" i="2"/>
  <c r="M41" i="3" s="1"/>
  <c r="FC12" i="2"/>
  <c r="EJ12" i="2"/>
  <c r="EK12" i="2"/>
  <c r="EL12" i="2" s="1"/>
  <c r="BB12" i="3" s="1"/>
  <c r="AK7" i="2"/>
  <c r="Z7" i="2"/>
  <c r="L7" i="3" s="1"/>
  <c r="AE7" i="2"/>
  <c r="AF7" i="2" s="1"/>
  <c r="O7" i="3" s="1"/>
  <c r="AD17" i="2"/>
  <c r="N17" i="3" s="1"/>
  <c r="AO17" i="2"/>
  <c r="AP17" i="2" s="1"/>
  <c r="T17" i="3" s="1"/>
  <c r="BY19" i="2"/>
  <c r="BZ19" i="2" s="1"/>
  <c r="AH19" i="3" s="1"/>
  <c r="BV19" i="2"/>
  <c r="AF19" i="3" s="1"/>
  <c r="AB24" i="2"/>
  <c r="M24" i="3" s="1"/>
  <c r="AM24" i="2"/>
  <c r="AN24" i="2" s="1"/>
  <c r="S24" i="3" s="1"/>
  <c r="Z28" i="2"/>
  <c r="L28" i="3" s="1"/>
  <c r="AK28" i="2"/>
  <c r="AE28" i="2"/>
  <c r="AF28" i="2" s="1"/>
  <c r="O28" i="3" s="1"/>
  <c r="DQ32" i="2"/>
  <c r="DR32" i="2" s="1"/>
  <c r="AZ32" i="3" s="1"/>
  <c r="DP32" i="2"/>
  <c r="AY32" i="3" s="1"/>
  <c r="BB30" i="2"/>
  <c r="X30" i="3" s="1"/>
  <c r="BC30" i="2"/>
  <c r="BD30" i="2" s="1"/>
  <c r="Y30" i="3" s="1"/>
  <c r="V24" i="2"/>
  <c r="J24" i="3" s="1"/>
  <c r="W24" i="2"/>
  <c r="X24" i="2" s="1"/>
  <c r="K24" i="3" s="1"/>
  <c r="BL30" i="2"/>
  <c r="AA30" i="3" s="1"/>
  <c r="BM30" i="2"/>
  <c r="BN30" i="2" s="1"/>
  <c r="AB30" i="3" s="1"/>
  <c r="V6" i="2"/>
  <c r="J6" i="3" s="1"/>
  <c r="W6" i="2"/>
  <c r="X6" i="2" s="1"/>
  <c r="K6" i="3" s="1"/>
  <c r="CZ41" i="2"/>
  <c r="AS41" i="3" s="1"/>
  <c r="DA41" i="2"/>
  <c r="DB41" i="2" s="1"/>
  <c r="AT41" i="3" s="1"/>
  <c r="CC12" i="2"/>
  <c r="BR12" i="2"/>
  <c r="AD12" i="3" s="1"/>
  <c r="AD23" i="2"/>
  <c r="N23" i="3" s="1"/>
  <c r="AO23" i="2"/>
  <c r="AP23" i="2" s="1"/>
  <c r="T23" i="3" s="1"/>
  <c r="AD30" i="2"/>
  <c r="N30" i="3" s="1"/>
  <c r="AO30" i="2"/>
  <c r="AP30" i="2" s="1"/>
  <c r="T30" i="3" s="1"/>
  <c r="DT23" i="2"/>
  <c r="EA23" i="2"/>
  <c r="EB23" i="2" s="1"/>
  <c r="BA23" i="3" s="1"/>
  <c r="EW23" i="2"/>
  <c r="EX23" i="2" s="1"/>
  <c r="BD23" i="3" s="1"/>
  <c r="AM32" i="2"/>
  <c r="AN32" i="2" s="1"/>
  <c r="S32" i="3" s="1"/>
  <c r="AB32" i="2"/>
  <c r="M32" i="3" s="1"/>
  <c r="DZ36" i="2"/>
  <c r="FC36" i="2"/>
  <c r="AK37" i="2"/>
  <c r="Z37" i="2"/>
  <c r="L37" i="3" s="1"/>
  <c r="AE37" i="2"/>
  <c r="AF37" i="2" s="1"/>
  <c r="O37" i="3" s="1"/>
  <c r="BC29" i="2"/>
  <c r="BD29" i="2" s="1"/>
  <c r="Y29" i="3" s="1"/>
  <c r="BB29" i="2"/>
  <c r="X29" i="3" s="1"/>
  <c r="AB15" i="2"/>
  <c r="M15" i="3" s="1"/>
  <c r="AM15" i="2"/>
  <c r="AN15" i="2" s="1"/>
  <c r="S15" i="3" s="1"/>
  <c r="DQ39" i="2"/>
  <c r="DR39" i="2" s="1"/>
  <c r="AZ39" i="3" s="1"/>
  <c r="DP39" i="2"/>
  <c r="AY39" i="3" s="1"/>
  <c r="ED32" i="2"/>
  <c r="EW32" i="2"/>
  <c r="EX32" i="2" s="1"/>
  <c r="BD32" i="3" s="1"/>
  <c r="BS6" i="2"/>
  <c r="BT6" i="2" s="1"/>
  <c r="AE6" i="3" s="1"/>
  <c r="BR6" i="2"/>
  <c r="AD6" i="3" s="1"/>
  <c r="CC6" i="2"/>
  <c r="Q33" i="2"/>
  <c r="I33" i="3" s="1"/>
  <c r="W33" i="2"/>
  <c r="X33" i="2" s="1"/>
  <c r="K33" i="3" s="1"/>
  <c r="R15" i="3"/>
  <c r="Q15" i="3"/>
  <c r="AK26" i="2"/>
  <c r="AE26" i="2"/>
  <c r="AF26" i="2" s="1"/>
  <c r="O26" i="3" s="1"/>
  <c r="Z26" i="2"/>
  <c r="L26" i="3" s="1"/>
  <c r="DT29" i="2"/>
  <c r="EA29" i="2"/>
  <c r="EB29" i="2" s="1"/>
  <c r="BA29" i="3" s="1"/>
  <c r="EW29" i="2"/>
  <c r="EX29" i="2" s="1"/>
  <c r="BD29" i="3" s="1"/>
  <c r="BY33" i="2"/>
  <c r="BZ33" i="2" s="1"/>
  <c r="AH33" i="3" s="1"/>
  <c r="BV33" i="2"/>
  <c r="AF33" i="3" s="1"/>
  <c r="ER3" i="2"/>
  <c r="EU3" i="2"/>
  <c r="EV3" i="2" s="1"/>
  <c r="BC3" i="3" s="1"/>
  <c r="DK6" i="2"/>
  <c r="DL6" i="2" s="1"/>
  <c r="AW6" i="3" s="1"/>
  <c r="DJ6" i="2"/>
  <c r="AV6" i="3" s="1"/>
  <c r="BM7" i="2"/>
  <c r="BN7" i="2" s="1"/>
  <c r="AB7" i="3" s="1"/>
  <c r="GA9" i="2"/>
  <c r="FQ9" i="2"/>
  <c r="FR9" i="2" s="1"/>
  <c r="BK9" i="3" s="1"/>
  <c r="AE15" i="2"/>
  <c r="AF15" i="2" s="1"/>
  <c r="O15" i="3" s="1"/>
  <c r="Z15" i="2"/>
  <c r="L15" i="3" s="1"/>
  <c r="AK15" i="2"/>
  <c r="CJ27" i="2"/>
  <c r="AM27" i="3" s="1"/>
  <c r="CQ27" i="2"/>
  <c r="CR27" i="2" s="1"/>
  <c r="AQ27" i="3" s="1"/>
  <c r="BM42" i="2"/>
  <c r="BN42" i="2" s="1"/>
  <c r="AB42" i="3" s="1"/>
  <c r="BL42" i="2"/>
  <c r="AA42" i="3" s="1"/>
  <c r="CH14" i="2"/>
  <c r="AL14" i="3" s="1"/>
  <c r="CQ14" i="2"/>
  <c r="CR14" i="2" s="1"/>
  <c r="AQ14" i="3" s="1"/>
  <c r="DF26" i="2"/>
  <c r="AU26" i="3" s="1"/>
  <c r="DK26" i="2"/>
  <c r="DL26" i="2" s="1"/>
  <c r="AW26" i="3" s="1"/>
  <c r="BH15" i="2"/>
  <c r="Z15" i="3" s="1"/>
  <c r="BM15" i="2"/>
  <c r="BN15" i="2" s="1"/>
  <c r="AB15" i="3" s="1"/>
  <c r="BC25" i="2"/>
  <c r="BD25" i="2" s="1"/>
  <c r="Y25" i="3" s="1"/>
  <c r="BB25" i="2"/>
  <c r="X25" i="3" s="1"/>
  <c r="DK19" i="2"/>
  <c r="DL19" i="2" s="1"/>
  <c r="AW19" i="3" s="1"/>
  <c r="DJ19" i="2"/>
  <c r="AV19" i="3" s="1"/>
  <c r="GC20" i="2"/>
  <c r="GW40" i="2"/>
  <c r="GV40" i="2"/>
  <c r="BV40" i="3" s="1"/>
  <c r="DP28" i="2"/>
  <c r="AY28" i="3" s="1"/>
  <c r="DQ28" i="2"/>
  <c r="DR28" i="2" s="1"/>
  <c r="AZ28" i="3" s="1"/>
  <c r="BS13" i="2"/>
  <c r="BT13" i="2" s="1"/>
  <c r="AE13" i="3" s="1"/>
  <c r="BR13" i="2"/>
  <c r="AD13" i="3" s="1"/>
  <c r="CC13" i="2"/>
  <c r="GA5" i="2"/>
  <c r="GB5" i="2" s="1"/>
  <c r="BN5" i="3" s="1"/>
  <c r="BY13" i="2"/>
  <c r="BZ13" i="2" s="1"/>
  <c r="AH13" i="3" s="1"/>
  <c r="CA13" i="2"/>
  <c r="CB13" i="2" s="1"/>
  <c r="AI13" i="3" s="1"/>
  <c r="BV13" i="2"/>
  <c r="AF13" i="3" s="1"/>
  <c r="GC35" i="2"/>
  <c r="Q41" i="3"/>
  <c r="R41" i="3"/>
  <c r="BY32" i="2"/>
  <c r="BZ32" i="2" s="1"/>
  <c r="AH32" i="3" s="1"/>
  <c r="BV32" i="2"/>
  <c r="AF32" i="3" s="1"/>
  <c r="DA29" i="2"/>
  <c r="DB29" i="2" s="1"/>
  <c r="AT29" i="3" s="1"/>
  <c r="BV29" i="2"/>
  <c r="AF29" i="3" s="1"/>
  <c r="BY29" i="2"/>
  <c r="BZ29" i="2" s="1"/>
  <c r="AH29" i="3" s="1"/>
  <c r="CQ26" i="2"/>
  <c r="CR26" i="2" s="1"/>
  <c r="AQ26" i="3" s="1"/>
  <c r="Z33" i="2"/>
  <c r="L33" i="3" s="1"/>
  <c r="AE33" i="2"/>
  <c r="AF33" i="2" s="1"/>
  <c r="O33" i="3" s="1"/>
  <c r="AK33" i="2"/>
  <c r="GA42" i="2"/>
  <c r="GB42" i="2" s="1"/>
  <c r="BN42" i="3" s="1"/>
  <c r="FA26" i="2"/>
  <c r="FB26" i="2" s="1"/>
  <c r="BF26" i="3" s="1"/>
  <c r="GC25" i="2"/>
  <c r="EU32" i="2"/>
  <c r="EV32" i="2" s="1"/>
  <c r="BC32" i="3" s="1"/>
  <c r="EJ10" i="2"/>
  <c r="EK10" i="2"/>
  <c r="EL10" i="2" s="1"/>
  <c r="BB10" i="3" s="1"/>
  <c r="EW38" i="2"/>
  <c r="EX38" i="2" s="1"/>
  <c r="BD38" i="3" s="1"/>
  <c r="DT38" i="2"/>
  <c r="EA38" i="2"/>
  <c r="EB38" i="2" s="1"/>
  <c r="BA38" i="3" s="1"/>
  <c r="DZ22" i="2"/>
  <c r="FC22" i="2"/>
  <c r="BB14" i="2"/>
  <c r="X14" i="3" s="1"/>
  <c r="BC14" i="2"/>
  <c r="BD14" i="2" s="1"/>
  <c r="Y14" i="3" s="1"/>
  <c r="W37" i="2"/>
  <c r="X37" i="2" s="1"/>
  <c r="K37" i="3" s="1"/>
  <c r="V37" i="2"/>
  <c r="J37" i="3" s="1"/>
  <c r="CQ18" i="2"/>
  <c r="CR18" i="2" s="1"/>
  <c r="AQ18" i="3" s="1"/>
  <c r="CH18" i="2"/>
  <c r="AL18" i="3" s="1"/>
  <c r="FQ39" i="2"/>
  <c r="FR39" i="2" s="1"/>
  <c r="BK39" i="3" s="1"/>
  <c r="GA39" i="2"/>
  <c r="GB39" i="2" s="1"/>
  <c r="BN39" i="3" s="1"/>
  <c r="DP26" i="2"/>
  <c r="AY26" i="3" s="1"/>
  <c r="DQ26" i="2"/>
  <c r="DR26" i="2" s="1"/>
  <c r="AZ26" i="3" s="1"/>
  <c r="EJ28" i="2"/>
  <c r="EK28" i="2"/>
  <c r="EL28" i="2" s="1"/>
  <c r="BB28" i="3" s="1"/>
  <c r="EN33" i="2"/>
  <c r="EU33" i="2"/>
  <c r="EV33" i="2" s="1"/>
  <c r="BC33" i="3" s="1"/>
  <c r="ER13" i="2"/>
  <c r="FA13" i="2"/>
  <c r="EU13" i="2"/>
  <c r="EV13" i="2" s="1"/>
  <c r="BC13" i="3" s="1"/>
  <c r="FU18" i="2"/>
  <c r="FV18" i="2" s="1"/>
  <c r="BL18" i="3" s="1"/>
  <c r="GA18" i="2"/>
  <c r="GB18" i="2" s="1"/>
  <c r="BN18" i="3" s="1"/>
  <c r="EY24" i="2"/>
  <c r="EZ24" i="2" s="1"/>
  <c r="BE24" i="3" s="1"/>
  <c r="DV24" i="2"/>
  <c r="EA24" i="2"/>
  <c r="EB24" i="2" s="1"/>
  <c r="BA24" i="3" s="1"/>
  <c r="L4" i="2"/>
  <c r="H4" i="3" s="1"/>
  <c r="W4" i="2"/>
  <c r="X4" i="2" s="1"/>
  <c r="K4" i="3" s="1"/>
  <c r="FU3" i="2"/>
  <c r="FV3" i="2" s="1"/>
  <c r="BL3" i="3" s="1"/>
  <c r="CC16" i="2"/>
  <c r="BR16" i="2"/>
  <c r="AD16" i="3" s="1"/>
  <c r="BS16" i="2"/>
  <c r="BT16" i="2" s="1"/>
  <c r="AE16" i="3" s="1"/>
  <c r="AB13" i="2"/>
  <c r="M13" i="3" s="1"/>
  <c r="AM13" i="2"/>
  <c r="AN13" i="2" s="1"/>
  <c r="S13" i="3" s="1"/>
  <c r="GA6" i="2"/>
  <c r="GB6" i="2" s="1"/>
  <c r="BN6" i="3" s="1"/>
  <c r="FY6" i="2"/>
  <c r="FZ6" i="2" s="1"/>
  <c r="BM6" i="3" s="1"/>
  <c r="GT7" i="2"/>
  <c r="BU7" i="3" s="1"/>
  <c r="GW7" i="2"/>
  <c r="Z3" i="2"/>
  <c r="L3" i="3" s="1"/>
  <c r="AE3" i="2"/>
  <c r="AF3" i="2" s="1"/>
  <c r="O3" i="3" s="1"/>
  <c r="AK3" i="2"/>
  <c r="AL3" i="2" s="1"/>
  <c r="AD19" i="2"/>
  <c r="N19" i="3" s="1"/>
  <c r="AO19" i="2"/>
  <c r="AP19" i="2" s="1"/>
  <c r="T19" i="3" s="1"/>
  <c r="DQ18" i="2"/>
  <c r="DR18" i="2" s="1"/>
  <c r="AZ18" i="3" s="1"/>
  <c r="DP18" i="2"/>
  <c r="AY18" i="3" s="1"/>
  <c r="BL40" i="2"/>
  <c r="AA40" i="3" s="1"/>
  <c r="BM40" i="2"/>
  <c r="BN40" i="2" s="1"/>
  <c r="AB40" i="3" s="1"/>
  <c r="CH17" i="2"/>
  <c r="AL17" i="3" s="1"/>
  <c r="CQ17" i="2"/>
  <c r="CR17" i="2" s="1"/>
  <c r="AQ17" i="3" s="1"/>
  <c r="DP9" i="2"/>
  <c r="AY9" i="3" s="1"/>
  <c r="DQ9" i="2"/>
  <c r="DR9" i="2" s="1"/>
  <c r="AZ9" i="3" s="1"/>
  <c r="DV30" i="2"/>
  <c r="EY30" i="2"/>
  <c r="EZ30" i="2" s="1"/>
  <c r="BE30" i="3" s="1"/>
  <c r="EH41" i="2"/>
  <c r="FA41" i="2"/>
  <c r="FB41" i="2" s="1"/>
  <c r="BF41" i="3" s="1"/>
  <c r="CH5" i="2"/>
  <c r="AL5" i="3" s="1"/>
  <c r="CQ5" i="2"/>
  <c r="CR5" i="2" s="1"/>
  <c r="AQ5" i="3" s="1"/>
  <c r="BP24" i="2"/>
  <c r="AC24" i="3" s="1"/>
  <c r="BS24" i="2"/>
  <c r="BT24" i="2" s="1"/>
  <c r="AE24" i="3" s="1"/>
  <c r="CA24" i="2"/>
  <c r="CB24" i="2" s="1"/>
  <c r="AI24" i="3" s="1"/>
  <c r="AK18" i="2"/>
  <c r="AE18" i="2"/>
  <c r="AF18" i="2" s="1"/>
  <c r="O18" i="3" s="1"/>
  <c r="Z18" i="2"/>
  <c r="L18" i="3" s="1"/>
  <c r="BB27" i="2"/>
  <c r="X27" i="3" s="1"/>
  <c r="BC27" i="2"/>
  <c r="BD27" i="2" s="1"/>
  <c r="Y27" i="3" s="1"/>
  <c r="BV10" i="2"/>
  <c r="AF10" i="3" s="1"/>
  <c r="BY10" i="2"/>
  <c r="BZ10" i="2" s="1"/>
  <c r="AH10" i="3" s="1"/>
  <c r="CZ11" i="2"/>
  <c r="AS11" i="3" s="1"/>
  <c r="DA11" i="2"/>
  <c r="DB11" i="2" s="1"/>
  <c r="AT11" i="3" s="1"/>
  <c r="FY12" i="2"/>
  <c r="FZ12" i="2" s="1"/>
  <c r="BM12" i="3" s="1"/>
  <c r="GA12" i="2"/>
  <c r="V39" i="2"/>
  <c r="J39" i="3" s="1"/>
  <c r="W39" i="2"/>
  <c r="X39" i="2" s="1"/>
  <c r="K39" i="3" s="1"/>
  <c r="GV41" i="2"/>
  <c r="BV41" i="3" s="1"/>
  <c r="GW41" i="2"/>
  <c r="BC9" i="2"/>
  <c r="BD9" i="2" s="1"/>
  <c r="Y9" i="3" s="1"/>
  <c r="BB9" i="2"/>
  <c r="X9" i="3" s="1"/>
  <c r="DA35" i="2"/>
  <c r="DB35" i="2" s="1"/>
  <c r="AT35" i="3" s="1"/>
  <c r="CZ35" i="2"/>
  <c r="AS35" i="3" s="1"/>
  <c r="EF12" i="2"/>
  <c r="EY12" i="2"/>
  <c r="EZ12" i="2" s="1"/>
  <c r="BE12" i="3" s="1"/>
  <c r="FU41" i="2"/>
  <c r="FV41" i="2" s="1"/>
  <c r="BL41" i="3" s="1"/>
  <c r="CV23" i="2"/>
  <c r="AR23" i="3" s="1"/>
  <c r="DA23" i="2"/>
  <c r="DB23" i="2" s="1"/>
  <c r="AT23" i="3" s="1"/>
  <c r="EU25" i="2"/>
  <c r="EV25" i="2" s="1"/>
  <c r="BC25" i="3" s="1"/>
  <c r="ET25" i="2"/>
  <c r="CZ37" i="2"/>
  <c r="AS37" i="3" s="1"/>
  <c r="DA37" i="2"/>
  <c r="DB37" i="2" s="1"/>
  <c r="AT37" i="3" s="1"/>
  <c r="DT40" i="2"/>
  <c r="EA40" i="2"/>
  <c r="EB40" i="2" s="1"/>
  <c r="BA40" i="3" s="1"/>
  <c r="EW40" i="2"/>
  <c r="EX40" i="2" s="1"/>
  <c r="BD40" i="3" s="1"/>
  <c r="CH4" i="2"/>
  <c r="AL4" i="3" s="1"/>
  <c r="CQ4" i="2"/>
  <c r="CR4" i="2" s="1"/>
  <c r="AQ4" i="3" s="1"/>
  <c r="AO35" i="2"/>
  <c r="AP35" i="2" s="1"/>
  <c r="T35" i="3" s="1"/>
  <c r="AD35" i="2"/>
  <c r="N35" i="3" s="1"/>
  <c r="DK27" i="2"/>
  <c r="DL27" i="2" s="1"/>
  <c r="AW27" i="3" s="1"/>
  <c r="DJ27" i="2"/>
  <c r="AV27" i="3" s="1"/>
  <c r="Q25" i="3"/>
  <c r="R25" i="3"/>
  <c r="DT18" i="2"/>
  <c r="EW18" i="2"/>
  <c r="EX18" i="2" s="1"/>
  <c r="BD18" i="3" s="1"/>
  <c r="EA18" i="2"/>
  <c r="EB18" i="2" s="1"/>
  <c r="BA18" i="3" s="1"/>
  <c r="ER29" i="2"/>
  <c r="FA29" i="2"/>
  <c r="FB29" i="2" s="1"/>
  <c r="BF29" i="3" s="1"/>
  <c r="EU29" i="2"/>
  <c r="EV29" i="2" s="1"/>
  <c r="BC29" i="3" s="1"/>
  <c r="FC41" i="2"/>
  <c r="ET41" i="2"/>
  <c r="EU41" i="2"/>
  <c r="EV41" i="2" s="1"/>
  <c r="BC41" i="3" s="1"/>
  <c r="BP40" i="2"/>
  <c r="AC40" i="3" s="1"/>
  <c r="BS40" i="2"/>
  <c r="BT40" i="2" s="1"/>
  <c r="AE40" i="3" s="1"/>
  <c r="CA40" i="2"/>
  <c r="CB40" i="2" s="1"/>
  <c r="AI40" i="3" s="1"/>
  <c r="R6" i="3"/>
  <c r="Q6" i="3"/>
  <c r="Q22" i="2"/>
  <c r="I22" i="3" s="1"/>
  <c r="W22" i="2"/>
  <c r="X22" i="2" s="1"/>
  <c r="K22" i="3" s="1"/>
  <c r="FY13" i="2"/>
  <c r="FZ13" i="2" s="1"/>
  <c r="BM13" i="3" s="1"/>
  <c r="GA13" i="2"/>
  <c r="GB13" i="2" s="1"/>
  <c r="BN13" i="3" s="1"/>
  <c r="GV19" i="2"/>
  <c r="BV19" i="3" s="1"/>
  <c r="GW19" i="2"/>
  <c r="BR19" i="2"/>
  <c r="AD19" i="3" s="1"/>
  <c r="CC19" i="2"/>
  <c r="CC40" i="2"/>
  <c r="BR40" i="2"/>
  <c r="AD40" i="3" s="1"/>
  <c r="DF5" i="2"/>
  <c r="AU5" i="3" s="1"/>
  <c r="DK5" i="2"/>
  <c r="DL5" i="2" s="1"/>
  <c r="AW5" i="3" s="1"/>
  <c r="GC22" i="2"/>
  <c r="DP29" i="2"/>
  <c r="AY29" i="3" s="1"/>
  <c r="DQ29" i="2"/>
  <c r="DR29" i="2" s="1"/>
  <c r="AZ29" i="3" s="1"/>
  <c r="ED5" i="2"/>
  <c r="EW5" i="2"/>
  <c r="EX5" i="2" s="1"/>
  <c r="BD5" i="3" s="1"/>
  <c r="GC7" i="2"/>
  <c r="EY11" i="2"/>
  <c r="EZ11" i="2" s="1"/>
  <c r="BE11" i="3" s="1"/>
  <c r="EP11" i="2"/>
  <c r="DJ22" i="2"/>
  <c r="AV22" i="3" s="1"/>
  <c r="DK22" i="2"/>
  <c r="DL22" i="2" s="1"/>
  <c r="AW22" i="3" s="1"/>
  <c r="Z36" i="2"/>
  <c r="L36" i="3" s="1"/>
  <c r="AE36" i="2"/>
  <c r="AF36" i="2" s="1"/>
  <c r="O36" i="3" s="1"/>
  <c r="AK36" i="2"/>
  <c r="BC22" i="2"/>
  <c r="BD22" i="2" s="1"/>
  <c r="Y22" i="3" s="1"/>
  <c r="BB22" i="2"/>
  <c r="X22" i="3" s="1"/>
  <c r="DX32" i="2"/>
  <c r="FA32" i="2"/>
  <c r="GV35" i="2"/>
  <c r="BV35" i="3" s="1"/>
  <c r="GW35" i="2"/>
  <c r="AB29" i="2"/>
  <c r="M29" i="3" s="1"/>
  <c r="AM29" i="2"/>
  <c r="AN29" i="2" s="1"/>
  <c r="S29" i="3" s="1"/>
  <c r="BB13" i="2"/>
  <c r="X13" i="3" s="1"/>
  <c r="BC13" i="2"/>
  <c r="BD13" i="2" s="1"/>
  <c r="Y13" i="3" s="1"/>
  <c r="Q39" i="3"/>
  <c r="R39" i="3"/>
  <c r="GC34" i="2"/>
  <c r="FY34" i="2"/>
  <c r="FZ34" i="2" s="1"/>
  <c r="BM34" i="3" s="1"/>
  <c r="EW39" i="2"/>
  <c r="EX39" i="2" s="1"/>
  <c r="BD39" i="3" s="1"/>
  <c r="DT39" i="2"/>
  <c r="EA39" i="2"/>
  <c r="EB39" i="2" s="1"/>
  <c r="BA39" i="3" s="1"/>
  <c r="CQ13" i="2"/>
  <c r="CR13" i="2" s="1"/>
  <c r="AQ13" i="3" s="1"/>
  <c r="BB36" i="2"/>
  <c r="X36" i="3" s="1"/>
  <c r="BC36" i="2"/>
  <c r="BD36" i="2" s="1"/>
  <c r="Y36" i="3" s="1"/>
  <c r="BR37" i="2"/>
  <c r="AD37" i="3" s="1"/>
  <c r="CC37" i="2"/>
  <c r="BM34" i="2"/>
  <c r="BN34" i="2" s="1"/>
  <c r="AB34" i="3" s="1"/>
  <c r="AE39" i="2"/>
  <c r="AF39" i="2" s="1"/>
  <c r="O39" i="3" s="1"/>
  <c r="AK39" i="2"/>
  <c r="Z39" i="2"/>
  <c r="L39" i="3" s="1"/>
  <c r="AD39" i="2"/>
  <c r="N39" i="3" s="1"/>
  <c r="AO39" i="2"/>
  <c r="AP39" i="2" s="1"/>
  <c r="T39" i="3" s="1"/>
  <c r="FU37" i="2"/>
  <c r="FV37" i="2" s="1"/>
  <c r="BL37" i="3" s="1"/>
  <c r="DV33" i="2"/>
  <c r="EY33" i="2"/>
  <c r="EZ33" i="2" s="1"/>
  <c r="BE33" i="3" s="1"/>
  <c r="FM13" i="2"/>
  <c r="FN13" i="2" s="1"/>
  <c r="BJ13" i="3" s="1"/>
  <c r="DX40" i="2"/>
  <c r="FA40" i="2"/>
  <c r="FB40" i="2" s="1"/>
  <c r="BF40" i="3" s="1"/>
  <c r="GA26" i="2"/>
  <c r="GB26" i="2" s="1"/>
  <c r="BN26" i="3" s="1"/>
  <c r="AM19" i="2"/>
  <c r="AN19" i="2" s="1"/>
  <c r="S19" i="3" s="1"/>
  <c r="AB19" i="2"/>
  <c r="M19" i="3" s="1"/>
  <c r="CZ6" i="2"/>
  <c r="AS6" i="3" s="1"/>
  <c r="DA6" i="2"/>
  <c r="DB6" i="2" s="1"/>
  <c r="AT6" i="3" s="1"/>
  <c r="GT9" i="2"/>
  <c r="BU9" i="3" s="1"/>
  <c r="GW9" i="2"/>
  <c r="AK13" i="2"/>
  <c r="Z13" i="2"/>
  <c r="L13" i="3" s="1"/>
  <c r="AE13" i="2"/>
  <c r="AF13" i="2" s="1"/>
  <c r="O13" i="3" s="1"/>
  <c r="EU5" i="2"/>
  <c r="EV5" i="2" s="1"/>
  <c r="BC5" i="3" s="1"/>
  <c r="ET5" i="2"/>
  <c r="BY14" i="2"/>
  <c r="BZ14" i="2" s="1"/>
  <c r="AH14" i="3" s="1"/>
  <c r="BV14" i="2"/>
  <c r="AF14" i="3" s="1"/>
  <c r="CA14" i="2"/>
  <c r="CB14" i="2" s="1"/>
  <c r="AI14" i="3" s="1"/>
  <c r="BS5" i="2"/>
  <c r="BT5" i="2" s="1"/>
  <c r="AE5" i="3" s="1"/>
  <c r="BP5" i="2"/>
  <c r="AC5" i="3" s="1"/>
  <c r="CA5" i="2"/>
  <c r="CB5" i="2" s="1"/>
  <c r="AI5" i="3" s="1"/>
  <c r="CA17" i="2"/>
  <c r="CB17" i="2" s="1"/>
  <c r="AI17" i="3" s="1"/>
  <c r="BP17" i="2"/>
  <c r="AC17" i="3" s="1"/>
  <c r="BS17" i="2"/>
  <c r="BT17" i="2" s="1"/>
  <c r="AE17" i="3" s="1"/>
  <c r="CZ15" i="2"/>
  <c r="AS15" i="3" s="1"/>
  <c r="DA15" i="2"/>
  <c r="DB15" i="2" s="1"/>
  <c r="AT15" i="3" s="1"/>
  <c r="Q20" i="3"/>
  <c r="R20" i="3"/>
  <c r="ER15" i="2"/>
  <c r="EU15" i="2"/>
  <c r="EV15" i="2" s="1"/>
  <c r="BC15" i="3" s="1"/>
  <c r="CZ17" i="2"/>
  <c r="AS17" i="3" s="1"/>
  <c r="DA17" i="2"/>
  <c r="DB17" i="2" s="1"/>
  <c r="AT17" i="3" s="1"/>
  <c r="BB16" i="2"/>
  <c r="X16" i="3" s="1"/>
  <c r="BC16" i="2"/>
  <c r="BD16" i="2" s="1"/>
  <c r="Y16" i="3" s="1"/>
  <c r="BH13" i="2"/>
  <c r="Z13" i="3" s="1"/>
  <c r="BM13" i="2"/>
  <c r="BN13" i="2" s="1"/>
  <c r="AB13" i="3" s="1"/>
  <c r="GW8" i="2"/>
  <c r="GV8" i="2"/>
  <c r="BV8" i="3" s="1"/>
  <c r="EJ5" i="2"/>
  <c r="EK5" i="2"/>
  <c r="EL5" i="2" s="1"/>
  <c r="BB5" i="3" s="1"/>
  <c r="DP8" i="2"/>
  <c r="AY8" i="3" s="1"/>
  <c r="DQ8" i="2"/>
  <c r="DR8" i="2" s="1"/>
  <c r="AZ8" i="3" s="1"/>
  <c r="DX3" i="2"/>
  <c r="FA3" i="2"/>
  <c r="FB3" i="2" s="1"/>
  <c r="BF3" i="3" s="1"/>
  <c r="BB4" i="2"/>
  <c r="X4" i="3" s="1"/>
  <c r="BC4" i="2"/>
  <c r="BD4" i="2" s="1"/>
  <c r="Y4" i="3" s="1"/>
  <c r="CQ24" i="2"/>
  <c r="CR24" i="2" s="1"/>
  <c r="AQ24" i="3" s="1"/>
  <c r="CH24" i="2"/>
  <c r="AL24" i="3" s="1"/>
  <c r="AE42" i="2"/>
  <c r="AF42" i="2" s="1"/>
  <c r="O42" i="3" s="1"/>
  <c r="AK42" i="2"/>
  <c r="Z42" i="2"/>
  <c r="L42" i="3" s="1"/>
  <c r="EK6" i="2"/>
  <c r="EL6" i="2" s="1"/>
  <c r="BB6" i="3" s="1"/>
  <c r="EJ6" i="2"/>
  <c r="FC6" i="2"/>
  <c r="EH11" i="2"/>
  <c r="FA11" i="2"/>
  <c r="FB11" i="2" s="1"/>
  <c r="BF11" i="3" s="1"/>
  <c r="EK29" i="2"/>
  <c r="EL29" i="2" s="1"/>
  <c r="BB29" i="3" s="1"/>
  <c r="FC29" i="2"/>
  <c r="EJ29" i="2"/>
  <c r="FQ33" i="2"/>
  <c r="FR33" i="2" s="1"/>
  <c r="BK33" i="3" s="1"/>
  <c r="BR27" i="2"/>
  <c r="AD27" i="3" s="1"/>
  <c r="CC27" i="2"/>
  <c r="DJ13" i="2"/>
  <c r="AV13" i="3" s="1"/>
  <c r="DK13" i="2"/>
  <c r="DL13" i="2" s="1"/>
  <c r="AW13" i="3" s="1"/>
  <c r="GC26" i="2"/>
  <c r="FY26" i="2"/>
  <c r="FZ26" i="2" s="1"/>
  <c r="BM26" i="3" s="1"/>
  <c r="BL33" i="2"/>
  <c r="AA33" i="3" s="1"/>
  <c r="BM33" i="2"/>
  <c r="BN33" i="2" s="1"/>
  <c r="AB33" i="3" s="1"/>
  <c r="CC9" i="2"/>
  <c r="BR9" i="2"/>
  <c r="AD9" i="3" s="1"/>
  <c r="FA25" i="2"/>
  <c r="FB25" i="2" s="1"/>
  <c r="BF25" i="3" s="1"/>
  <c r="EH25" i="2"/>
  <c r="EK25" i="2"/>
  <c r="EL25" i="2" s="1"/>
  <c r="BB25" i="3" s="1"/>
  <c r="BL23" i="2"/>
  <c r="AA23" i="3" s="1"/>
  <c r="BM23" i="2"/>
  <c r="BN23" i="2" s="1"/>
  <c r="AB23" i="3" s="1"/>
  <c r="AB12" i="2"/>
  <c r="M12" i="3" s="1"/>
  <c r="AM12" i="2"/>
  <c r="AN12" i="2" s="1"/>
  <c r="S12" i="3" s="1"/>
  <c r="FY37" i="2"/>
  <c r="FZ37" i="2" s="1"/>
  <c r="BM37" i="3" s="1"/>
  <c r="GA37" i="2"/>
  <c r="DV27" i="2"/>
  <c r="EA27" i="2"/>
  <c r="EB27" i="2" s="1"/>
  <c r="BA27" i="3" s="1"/>
  <c r="EY27" i="2"/>
  <c r="EZ27" i="2" s="1"/>
  <c r="BE27" i="3" s="1"/>
  <c r="W40" i="2"/>
  <c r="X40" i="2" s="1"/>
  <c r="K40" i="3" s="1"/>
  <c r="V40" i="2"/>
  <c r="J40" i="3" s="1"/>
  <c r="CJ9" i="2"/>
  <c r="AM9" i="3" s="1"/>
  <c r="CQ9" i="2"/>
  <c r="CR9" i="2" s="1"/>
  <c r="AQ9" i="3" s="1"/>
  <c r="GV26" i="2"/>
  <c r="BV26" i="3" s="1"/>
  <c r="GW26" i="2"/>
  <c r="V19" i="2"/>
  <c r="J19" i="3" s="1"/>
  <c r="W19" i="2"/>
  <c r="X19" i="2" s="1"/>
  <c r="K19" i="3" s="1"/>
  <c r="DJ16" i="2"/>
  <c r="AV16" i="3" s="1"/>
  <c r="DK16" i="2"/>
  <c r="DL16" i="2" s="1"/>
  <c r="AW16" i="3" s="1"/>
  <c r="BB24" i="2"/>
  <c r="X24" i="3" s="1"/>
  <c r="BC24" i="2"/>
  <c r="BD24" i="2" s="1"/>
  <c r="Y24" i="3" s="1"/>
  <c r="CZ24" i="2"/>
  <c r="AS24" i="3" s="1"/>
  <c r="DA24" i="2"/>
  <c r="DB24" i="2" s="1"/>
  <c r="AT24" i="3" s="1"/>
  <c r="CA28" i="2"/>
  <c r="CB28" i="2" s="1"/>
  <c r="AI28" i="3" s="1"/>
  <c r="BP28" i="2"/>
  <c r="AC28" i="3" s="1"/>
  <c r="BS28" i="2"/>
  <c r="BT28" i="2" s="1"/>
  <c r="AE28" i="3" s="1"/>
  <c r="AB31" i="2"/>
  <c r="M31" i="3" s="1"/>
  <c r="AM31" i="2"/>
  <c r="AN31" i="2" s="1"/>
  <c r="S31" i="3" s="1"/>
  <c r="DT6" i="2"/>
  <c r="EA6" i="2"/>
  <c r="EB6" i="2" s="1"/>
  <c r="BA6" i="3" s="1"/>
  <c r="EW6" i="2"/>
  <c r="EX6" i="2" s="1"/>
  <c r="BD6" i="3" s="1"/>
  <c r="CA4" i="2"/>
  <c r="CB4" i="2" s="1"/>
  <c r="AI4" i="3" s="1"/>
  <c r="BP4" i="2"/>
  <c r="AC4" i="3" s="1"/>
  <c r="BS4" i="2"/>
  <c r="BT4" i="2" s="1"/>
  <c r="AE4" i="3" s="1"/>
  <c r="BB19" i="2"/>
  <c r="X19" i="3" s="1"/>
  <c r="BC19" i="2"/>
  <c r="BD19" i="2" s="1"/>
  <c r="Y19" i="3" s="1"/>
  <c r="BC40" i="2"/>
  <c r="BD40" i="2" s="1"/>
  <c r="Y40" i="3" s="1"/>
  <c r="BB40" i="2"/>
  <c r="X40" i="3" s="1"/>
  <c r="DT7" i="2"/>
  <c r="EW7" i="2"/>
  <c r="EX7" i="2" s="1"/>
  <c r="BD7" i="3" s="1"/>
  <c r="EA7" i="2"/>
  <c r="EB7" i="2" s="1"/>
  <c r="BA7" i="3" s="1"/>
  <c r="DZ3" i="2"/>
  <c r="FC3" i="2"/>
  <c r="DP11" i="2"/>
  <c r="AY11" i="3" s="1"/>
  <c r="DQ11" i="2"/>
  <c r="DR11" i="2" s="1"/>
  <c r="AZ11" i="3" s="1"/>
  <c r="Q42" i="3"/>
  <c r="R42" i="3"/>
  <c r="DJ4" i="2"/>
  <c r="AV4" i="3" s="1"/>
  <c r="DK4" i="2"/>
  <c r="DL4" i="2" s="1"/>
  <c r="AW4" i="3" s="1"/>
  <c r="ET10" i="2"/>
  <c r="EU10" i="2"/>
  <c r="EV10" i="2" s="1"/>
  <c r="BC10" i="3" s="1"/>
  <c r="DK21" i="2"/>
  <c r="DL21" i="2" s="1"/>
  <c r="AW21" i="3" s="1"/>
  <c r="DJ21" i="2"/>
  <c r="AV21" i="3" s="1"/>
  <c r="CC22" i="2"/>
  <c r="BS22" i="2"/>
  <c r="BT22" i="2" s="1"/>
  <c r="AE22" i="3" s="1"/>
  <c r="BR22" i="2"/>
  <c r="AD22" i="3" s="1"/>
  <c r="EH30" i="2"/>
  <c r="FA30" i="2"/>
  <c r="FB30" i="2" s="1"/>
  <c r="BF30" i="3" s="1"/>
  <c r="BS26" i="2"/>
  <c r="BT26" i="2" s="1"/>
  <c r="AE26" i="3" s="1"/>
  <c r="BR26" i="2"/>
  <c r="AD26" i="3" s="1"/>
  <c r="CC26" i="2"/>
  <c r="AM38" i="2"/>
  <c r="AN38" i="2" s="1"/>
  <c r="S38" i="3" s="1"/>
  <c r="AB38" i="2"/>
  <c r="M38" i="3" s="1"/>
  <c r="BR20" i="2"/>
  <c r="AD20" i="3" s="1"/>
  <c r="CC20" i="2"/>
  <c r="AD38" i="2"/>
  <c r="N38" i="3" s="1"/>
  <c r="AO38" i="2"/>
  <c r="AP38" i="2" s="1"/>
  <c r="T38" i="3" s="1"/>
  <c r="GC39" i="2"/>
  <c r="FY41" i="2"/>
  <c r="FZ41" i="2" s="1"/>
  <c r="BM41" i="3" s="1"/>
  <c r="GA41" i="2"/>
  <c r="GB41" i="2" s="1"/>
  <c r="BN41" i="3" s="1"/>
  <c r="DP35" i="2"/>
  <c r="AY35" i="3" s="1"/>
  <c r="DQ35" i="2"/>
  <c r="DR35" i="2" s="1"/>
  <c r="AZ35" i="3" s="1"/>
  <c r="CC36" i="2"/>
  <c r="BR36" i="2"/>
  <c r="AD36" i="3" s="1"/>
  <c r="BC37" i="2"/>
  <c r="BD37" i="2" s="1"/>
  <c r="Y37" i="3" s="1"/>
  <c r="BB37" i="2"/>
  <c r="X37" i="3" s="1"/>
  <c r="BR33" i="2"/>
  <c r="AD33" i="3" s="1"/>
  <c r="CC33" i="2"/>
  <c r="EH33" i="2"/>
  <c r="FA33" i="2"/>
  <c r="FB33" i="2" s="1"/>
  <c r="BF33" i="3" s="1"/>
  <c r="FC25" i="2"/>
  <c r="GA25" i="2"/>
  <c r="GB25" i="2" s="1"/>
  <c r="BN25" i="3" s="1"/>
  <c r="GV20" i="2"/>
  <c r="BV20" i="3" s="1"/>
  <c r="GW20" i="2"/>
  <c r="DK8" i="2"/>
  <c r="DL8" i="2" s="1"/>
  <c r="AW8" i="3" s="1"/>
  <c r="DF8" i="2"/>
  <c r="AU8" i="3" s="1"/>
  <c r="BP41" i="2"/>
  <c r="AC41" i="3" s="1"/>
  <c r="CA41" i="2"/>
  <c r="CB41" i="2" s="1"/>
  <c r="AI41" i="3" s="1"/>
  <c r="BS41" i="2"/>
  <c r="BT41" i="2" s="1"/>
  <c r="AE41" i="3" s="1"/>
  <c r="EP25" i="2"/>
  <c r="EY25" i="2"/>
  <c r="EZ25" i="2" s="1"/>
  <c r="BE25" i="3" s="1"/>
  <c r="Q5" i="2"/>
  <c r="I5" i="3" s="1"/>
  <c r="W5" i="2"/>
  <c r="X5" i="2" s="1"/>
  <c r="K5" i="3" s="1"/>
  <c r="R35" i="3"/>
  <c r="Q35" i="3"/>
  <c r="CA26" i="2"/>
  <c r="CB26" i="2" s="1"/>
  <c r="AI26" i="3" s="1"/>
  <c r="BY26" i="2"/>
  <c r="BZ26" i="2" s="1"/>
  <c r="AH26" i="3" s="1"/>
  <c r="BV26" i="2"/>
  <c r="AF26" i="3" s="1"/>
  <c r="AD32" i="2"/>
  <c r="N32" i="3" s="1"/>
  <c r="AO32" i="2"/>
  <c r="AP32" i="2" s="1"/>
  <c r="T32" i="3" s="1"/>
  <c r="BH26" i="2"/>
  <c r="Z26" i="3" s="1"/>
  <c r="BM26" i="2"/>
  <c r="BN26" i="2" s="1"/>
  <c r="AB26" i="3" s="1"/>
  <c r="FY35" i="2"/>
  <c r="FZ35" i="2" s="1"/>
  <c r="BM35" i="3" s="1"/>
  <c r="GA35" i="2"/>
  <c r="GB35" i="2" s="1"/>
  <c r="BN35" i="3" s="1"/>
  <c r="AD3" i="2"/>
  <c r="N3" i="3" s="1"/>
  <c r="AO3" i="2"/>
  <c r="FY36" i="2"/>
  <c r="FZ36" i="2" s="1"/>
  <c r="BM36" i="3" s="1"/>
  <c r="GA36" i="2"/>
  <c r="GB36" i="2" s="1"/>
  <c r="BN36" i="3" s="1"/>
  <c r="Q36" i="3"/>
  <c r="R36" i="3"/>
  <c r="BY25" i="2"/>
  <c r="BZ25" i="2" s="1"/>
  <c r="AH25" i="3" s="1"/>
  <c r="BV25" i="2"/>
  <c r="AF25" i="3" s="1"/>
  <c r="CA25" i="2"/>
  <c r="CB25" i="2" s="1"/>
  <c r="AI25" i="3" s="1"/>
  <c r="CZ12" i="2"/>
  <c r="AS12" i="3" s="1"/>
  <c r="DA12" i="2"/>
  <c r="DB12" i="2" s="1"/>
  <c r="AT12" i="3" s="1"/>
  <c r="EK17" i="2"/>
  <c r="EL17" i="2" s="1"/>
  <c r="BB17" i="3" s="1"/>
  <c r="EJ17" i="2"/>
  <c r="FC17" i="2"/>
  <c r="CV10" i="2"/>
  <c r="AR10" i="3" s="1"/>
  <c r="DA10" i="2"/>
  <c r="DB10" i="2" s="1"/>
  <c r="AT10" i="3" s="1"/>
  <c r="DT26" i="2"/>
  <c r="EA26" i="2"/>
  <c r="EB26" i="2" s="1"/>
  <c r="BA26" i="3" s="1"/>
  <c r="EW26" i="2"/>
  <c r="EX26" i="2" s="1"/>
  <c r="BD26" i="3" s="1"/>
  <c r="BL35" i="2"/>
  <c r="AA35" i="3" s="1"/>
  <c r="BM35" i="2"/>
  <c r="BN35" i="2" s="1"/>
  <c r="AB35" i="3" s="1"/>
  <c r="BL24" i="2"/>
  <c r="AA24" i="3" s="1"/>
  <c r="BM24" i="2"/>
  <c r="BN24" i="2" s="1"/>
  <c r="AB24" i="3" s="1"/>
  <c r="GA7" i="2"/>
  <c r="GB7" i="2" s="1"/>
  <c r="BN7" i="3" s="1"/>
  <c r="FY7" i="2"/>
  <c r="FZ7" i="2" s="1"/>
  <c r="BM7" i="3" s="1"/>
  <c r="DP12" i="2"/>
  <c r="AY12" i="3" s="1"/>
  <c r="DQ12" i="2"/>
  <c r="DR12" i="2" s="1"/>
  <c r="AZ12" i="3" s="1"/>
  <c r="BR4" i="2"/>
  <c r="AD4" i="3" s="1"/>
  <c r="CC4" i="2"/>
  <c r="AE12" i="2"/>
  <c r="AF12" i="2" s="1"/>
  <c r="O12" i="3" s="1"/>
  <c r="Z12" i="2"/>
  <c r="L12" i="3" s="1"/>
  <c r="AK12" i="2"/>
  <c r="CV22" i="2"/>
  <c r="AR22" i="3" s="1"/>
  <c r="DA22" i="2"/>
  <c r="DB22" i="2" s="1"/>
  <c r="AT22" i="3" s="1"/>
  <c r="FU4" i="2"/>
  <c r="FV4" i="2" s="1"/>
  <c r="BL4" i="3" s="1"/>
  <c r="GA4" i="2"/>
  <c r="GB4" i="2" s="1"/>
  <c r="BN4" i="3" s="1"/>
  <c r="FU30" i="2"/>
  <c r="FV30" i="2" s="1"/>
  <c r="BL30" i="3" s="1"/>
  <c r="BB15" i="2"/>
  <c r="X15" i="3" s="1"/>
  <c r="BC15" i="2"/>
  <c r="BD15" i="2" s="1"/>
  <c r="Y15" i="3" s="1"/>
  <c r="DV32" i="2"/>
  <c r="EY32" i="2"/>
  <c r="EZ32" i="2" s="1"/>
  <c r="BE32" i="3" s="1"/>
  <c r="EA32" i="2"/>
  <c r="EB32" i="2" s="1"/>
  <c r="BA32" i="3" s="1"/>
  <c r="BL12" i="2"/>
  <c r="AA12" i="3" s="1"/>
  <c r="BM12" i="2"/>
  <c r="BN12" i="2" s="1"/>
  <c r="AB12" i="3" s="1"/>
  <c r="EJ20" i="2"/>
  <c r="EK20" i="2"/>
  <c r="EL20" i="2" s="1"/>
  <c r="BB20" i="3" s="1"/>
  <c r="BV24" i="2"/>
  <c r="AF24" i="3" s="1"/>
  <c r="BY24" i="2"/>
  <c r="BZ24" i="2" s="1"/>
  <c r="AH24" i="3" s="1"/>
  <c r="CL11" i="2"/>
  <c r="AN11" i="3" s="1"/>
  <c r="CQ11" i="2"/>
  <c r="CR11" i="2" s="1"/>
  <c r="AQ11" i="3" s="1"/>
  <c r="FU27" i="2"/>
  <c r="FV27" i="2" s="1"/>
  <c r="BL27" i="3" s="1"/>
  <c r="GA27" i="2"/>
  <c r="EU23" i="2"/>
  <c r="EV23" i="2" s="1"/>
  <c r="BC23" i="3" s="1"/>
  <c r="FC23" i="2"/>
  <c r="ET23" i="2"/>
  <c r="EU34" i="2"/>
  <c r="EV34" i="2" s="1"/>
  <c r="BC34" i="3" s="1"/>
  <c r="FC34" i="2"/>
  <c r="ET34" i="2"/>
  <c r="BL31" i="2"/>
  <c r="AA31" i="3" s="1"/>
  <c r="BM31" i="2"/>
  <c r="BN31" i="2" s="1"/>
  <c r="AB31" i="3" s="1"/>
  <c r="DF41" i="2"/>
  <c r="AU41" i="3" s="1"/>
  <c r="DK41" i="2"/>
  <c r="DL41" i="2" s="1"/>
  <c r="AW41" i="3" s="1"/>
  <c r="DK34" i="2"/>
  <c r="DL34" i="2" s="1"/>
  <c r="AW34" i="3" s="1"/>
  <c r="DJ34" i="2"/>
  <c r="AV34" i="3" s="1"/>
  <c r="EF38" i="2"/>
  <c r="EK38" i="2"/>
  <c r="EL38" i="2" s="1"/>
  <c r="BB38" i="3" s="1"/>
  <c r="BV5" i="2"/>
  <c r="AF5" i="3" s="1"/>
  <c r="BY5" i="2"/>
  <c r="BZ5" i="2" s="1"/>
  <c r="AH5" i="3" s="1"/>
  <c r="AM16" i="2"/>
  <c r="AN16" i="2" s="1"/>
  <c r="S16" i="3" s="1"/>
  <c r="AB16" i="2"/>
  <c r="M16" i="3" s="1"/>
  <c r="DP20" i="2"/>
  <c r="AY20" i="3" s="1"/>
  <c r="DQ20" i="2"/>
  <c r="DR20" i="2" s="1"/>
  <c r="AZ20" i="3" s="1"/>
  <c r="AB27" i="2"/>
  <c r="M27" i="3" s="1"/>
  <c r="AM27" i="2"/>
  <c r="AN27" i="2" s="1"/>
  <c r="S27" i="3" s="1"/>
  <c r="BL3" i="2"/>
  <c r="AA3" i="3" s="1"/>
  <c r="BM3" i="2"/>
  <c r="BN3" i="2" s="1"/>
  <c r="AB3" i="3" s="1"/>
  <c r="CV4" i="2"/>
  <c r="AR4" i="3" s="1"/>
  <c r="DA4" i="2"/>
  <c r="DB4" i="2" s="1"/>
  <c r="AT4" i="3" s="1"/>
  <c r="BR24" i="2"/>
  <c r="AD24" i="3" s="1"/>
  <c r="CC24" i="2"/>
  <c r="BR34" i="2"/>
  <c r="AD34" i="3" s="1"/>
  <c r="CC34" i="2"/>
  <c r="EY6" i="2"/>
  <c r="EZ6" i="2" s="1"/>
  <c r="BE6" i="3" s="1"/>
  <c r="DV6" i="2"/>
  <c r="AD12" i="2"/>
  <c r="N12" i="3" s="1"/>
  <c r="AO12" i="2"/>
  <c r="AP12" i="2" s="1"/>
  <c r="T12" i="3" s="1"/>
  <c r="ER24" i="2"/>
  <c r="EU24" i="2"/>
  <c r="EV24" i="2" s="1"/>
  <c r="BC24" i="3" s="1"/>
  <c r="DZ30" i="2"/>
  <c r="FC30" i="2"/>
  <c r="AK22" i="2"/>
  <c r="Z22" i="2"/>
  <c r="L22" i="3" s="1"/>
  <c r="AE22" i="2"/>
  <c r="AF22" i="2" s="1"/>
  <c r="O22" i="3" s="1"/>
  <c r="FU29" i="2"/>
  <c r="FV29" i="2" s="1"/>
  <c r="BL29" i="3" s="1"/>
  <c r="GC29" i="2"/>
  <c r="CV8" i="2"/>
  <c r="AR8" i="3" s="1"/>
  <c r="DA8" i="2"/>
  <c r="DB8" i="2" s="1"/>
  <c r="AT8" i="3" s="1"/>
  <c r="GC13" i="2"/>
  <c r="GC10" i="2"/>
  <c r="FU10" i="2"/>
  <c r="FV10" i="2" s="1"/>
  <c r="BL10" i="3" s="1"/>
  <c r="GW17" i="2"/>
  <c r="GV17" i="2"/>
  <c r="BV17" i="3" s="1"/>
  <c r="BY31" i="2"/>
  <c r="BZ31" i="2" s="1"/>
  <c r="AH31" i="3" s="1"/>
  <c r="BV31" i="2"/>
  <c r="AF31" i="3" s="1"/>
  <c r="BB35" i="2"/>
  <c r="X35" i="3" s="1"/>
  <c r="BC35" i="2"/>
  <c r="BD35" i="2" s="1"/>
  <c r="Y35" i="3" s="1"/>
  <c r="ET19" i="2"/>
  <c r="EU19" i="2"/>
  <c r="EV19" i="2" s="1"/>
  <c r="BC19" i="3" s="1"/>
  <c r="CH12" i="2"/>
  <c r="AL12" i="3" s="1"/>
  <c r="CQ12" i="2"/>
  <c r="CR12" i="2" s="1"/>
  <c r="AQ12" i="3" s="1"/>
  <c r="BP29" i="2"/>
  <c r="AC29" i="3" s="1"/>
  <c r="CA29" i="2"/>
  <c r="CB29" i="2" s="1"/>
  <c r="AI29" i="3" s="1"/>
  <c r="BS29" i="2"/>
  <c r="BT29" i="2" s="1"/>
  <c r="AE29" i="3" s="1"/>
  <c r="DP6" i="2"/>
  <c r="AY6" i="3" s="1"/>
  <c r="DQ6" i="2"/>
  <c r="DR6" i="2" s="1"/>
  <c r="AZ6" i="3" s="1"/>
  <c r="BB26" i="2"/>
  <c r="X26" i="3" s="1"/>
  <c r="BC26" i="2"/>
  <c r="BD26" i="2" s="1"/>
  <c r="Y26" i="3" s="1"/>
  <c r="FY38" i="2"/>
  <c r="FZ38" i="2" s="1"/>
  <c r="BM38" i="3" s="1"/>
  <c r="GC38" i="2"/>
  <c r="EW21" i="2"/>
  <c r="EX21" i="2" s="1"/>
  <c r="BD21" i="3" s="1"/>
  <c r="BV4" i="2"/>
  <c r="AF4" i="3" s="1"/>
  <c r="BY4" i="2"/>
  <c r="BZ4" i="2" s="1"/>
  <c r="AH4" i="3" s="1"/>
  <c r="BB20" i="2"/>
  <c r="X20" i="3" s="1"/>
  <c r="BC20" i="2"/>
  <c r="BD20" i="2" s="1"/>
  <c r="Y20" i="3" s="1"/>
  <c r="BP37" i="2"/>
  <c r="AC37" i="3" s="1"/>
  <c r="BS37" i="2"/>
  <c r="BT37" i="2" s="1"/>
  <c r="AE37" i="3" s="1"/>
  <c r="CA37" i="2"/>
  <c r="CB37" i="2" s="1"/>
  <c r="AI37" i="3" s="1"/>
  <c r="FC19" i="2"/>
  <c r="BB33" i="2"/>
  <c r="X33" i="3" s="1"/>
  <c r="BC33" i="2"/>
  <c r="BD33" i="2" s="1"/>
  <c r="Y33" i="3" s="1"/>
  <c r="GA40" i="2"/>
  <c r="GB40" i="2" s="1"/>
  <c r="BN40" i="3" s="1"/>
  <c r="AK31" i="2"/>
  <c r="AE31" i="2"/>
  <c r="AF31" i="2" s="1"/>
  <c r="O31" i="3" s="1"/>
  <c r="Z31" i="2"/>
  <c r="L31" i="3" s="1"/>
  <c r="FC10" i="2"/>
  <c r="DZ10" i="2"/>
  <c r="BP20" i="2"/>
  <c r="AC20" i="3" s="1"/>
  <c r="BS20" i="2"/>
  <c r="BT20" i="2" s="1"/>
  <c r="AE20" i="3" s="1"/>
  <c r="CA20" i="2"/>
  <c r="CB20" i="2" s="1"/>
  <c r="AI20" i="3" s="1"/>
  <c r="GV22" i="2"/>
  <c r="BV22" i="3" s="1"/>
  <c r="GW22" i="2"/>
  <c r="GW32" i="2"/>
  <c r="GV32" i="2"/>
  <c r="BV32" i="3" s="1"/>
  <c r="CC7" i="2"/>
  <c r="BR7" i="2"/>
  <c r="AD7" i="3" s="1"/>
  <c r="BS7" i="2"/>
  <c r="BT7" i="2" s="1"/>
  <c r="AE7" i="3" s="1"/>
  <c r="Q38" i="3"/>
  <c r="R38" i="3"/>
  <c r="FM28" i="2"/>
  <c r="FN28" i="2" s="1"/>
  <c r="BJ28" i="3" s="1"/>
  <c r="GC28" i="2"/>
  <c r="FC40" i="2"/>
  <c r="EJ40" i="2"/>
  <c r="EK40" i="2"/>
  <c r="EL40" i="2" s="1"/>
  <c r="BB40" i="3" s="1"/>
  <c r="EU27" i="2"/>
  <c r="EV27" i="2" s="1"/>
  <c r="BC27" i="3" s="1"/>
  <c r="EH7" i="2"/>
  <c r="FA7" i="2"/>
  <c r="FB7" i="2" s="1"/>
  <c r="BF7" i="3" s="1"/>
  <c r="EK7" i="2"/>
  <c r="EL7" i="2" s="1"/>
  <c r="BB7" i="3" s="1"/>
  <c r="BL5" i="2"/>
  <c r="AA5" i="3" s="1"/>
  <c r="BM5" i="2"/>
  <c r="BN5" i="2" s="1"/>
  <c r="AB5" i="3" s="1"/>
  <c r="BL20" i="2"/>
  <c r="AA20" i="3" s="1"/>
  <c r="BM20" i="2"/>
  <c r="BN20" i="2" s="1"/>
  <c r="AB20" i="3" s="1"/>
  <c r="W17" i="2"/>
  <c r="X17" i="2" s="1"/>
  <c r="K17" i="3" s="1"/>
  <c r="Q17" i="2"/>
  <c r="I17" i="3" s="1"/>
  <c r="CL28" i="2"/>
  <c r="AN28" i="3" s="1"/>
  <c r="CQ28" i="2"/>
  <c r="CR28" i="2" s="1"/>
  <c r="AQ28" i="3" s="1"/>
  <c r="EW3" i="2"/>
  <c r="EX3" i="2" s="1"/>
  <c r="BD3" i="3" s="1"/>
  <c r="EA3" i="2"/>
  <c r="EB3" i="2" s="1"/>
  <c r="BA3" i="3" s="1"/>
  <c r="DT3" i="2"/>
  <c r="GV18" i="2"/>
  <c r="BV18" i="3" s="1"/>
  <c r="GW18" i="2"/>
  <c r="GA23" i="2"/>
  <c r="GB23" i="2" s="1"/>
  <c r="BN23" i="3" s="1"/>
  <c r="FY23" i="2"/>
  <c r="FZ23" i="2" s="1"/>
  <c r="BM23" i="3" s="1"/>
  <c r="DZ7" i="2"/>
  <c r="FC7" i="2"/>
  <c r="AO22" i="2"/>
  <c r="AP22" i="2" s="1"/>
  <c r="T22" i="3" s="1"/>
  <c r="AD22" i="2"/>
  <c r="N22" i="3" s="1"/>
  <c r="FC18" i="2"/>
  <c r="DZ18" i="2"/>
  <c r="EK23" i="2"/>
  <c r="EL23" i="2" s="1"/>
  <c r="BB23" i="3" s="1"/>
  <c r="ED23" i="2"/>
  <c r="Z29" i="2"/>
  <c r="L29" i="3" s="1"/>
  <c r="AE29" i="2"/>
  <c r="AF29" i="2" s="1"/>
  <c r="O29" i="3" s="1"/>
  <c r="AK29" i="2"/>
  <c r="Z23" i="2"/>
  <c r="L23" i="3" s="1"/>
  <c r="AE23" i="2"/>
  <c r="AF23" i="2" s="1"/>
  <c r="O23" i="3" s="1"/>
  <c r="AK23" i="2"/>
  <c r="EK16" i="2"/>
  <c r="EL16" i="2" s="1"/>
  <c r="BB16" i="3" s="1"/>
  <c r="EH16" i="2"/>
  <c r="DN13" i="2"/>
  <c r="AX13" i="3" s="1"/>
  <c r="DQ13" i="2"/>
  <c r="DR13" i="2" s="1"/>
  <c r="AZ13" i="3" s="1"/>
  <c r="EN12" i="2"/>
  <c r="EU12" i="2"/>
  <c r="EV12" i="2" s="1"/>
  <c r="BC12" i="3" s="1"/>
  <c r="GV29" i="2"/>
  <c r="BV29" i="3" s="1"/>
  <c r="GW29" i="2"/>
  <c r="BR15" i="2"/>
  <c r="AD15" i="3" s="1"/>
  <c r="BS15" i="2"/>
  <c r="BT15" i="2" s="1"/>
  <c r="AE15" i="3" s="1"/>
  <c r="CC15" i="2"/>
  <c r="BC41" i="2"/>
  <c r="BD41" i="2" s="1"/>
  <c r="Y41" i="3" s="1"/>
  <c r="BB41" i="2"/>
  <c r="X41" i="3" s="1"/>
  <c r="GC23" i="2"/>
  <c r="FC8" i="2"/>
  <c r="DZ8" i="2"/>
  <c r="DV8" i="2"/>
  <c r="EY8" i="2"/>
  <c r="EZ8" i="2" s="1"/>
  <c r="BE8" i="3" s="1"/>
  <c r="Q3" i="3"/>
  <c r="R3" i="3"/>
  <c r="DX16" i="2"/>
  <c r="FA16" i="2"/>
  <c r="FB16" i="2" s="1"/>
  <c r="BF16" i="3" s="1"/>
  <c r="EA16" i="2"/>
  <c r="EB16" i="2" s="1"/>
  <c r="BA16" i="3" s="1"/>
  <c r="L13" i="2"/>
  <c r="H13" i="3" s="1"/>
  <c r="W13" i="2"/>
  <c r="X13" i="2" s="1"/>
  <c r="K13" i="3" s="1"/>
  <c r="CV40" i="2"/>
  <c r="AR40" i="3" s="1"/>
  <c r="DA40" i="2"/>
  <c r="DB40" i="2" s="1"/>
  <c r="AT40" i="3" s="1"/>
  <c r="BL41" i="2"/>
  <c r="AA41" i="3" s="1"/>
  <c r="BM41" i="2"/>
  <c r="BN41" i="2" s="1"/>
  <c r="AB41" i="3" s="1"/>
  <c r="EJ30" i="2"/>
  <c r="EK30" i="2"/>
  <c r="EL30" i="2" s="1"/>
  <c r="BB30" i="3" s="1"/>
  <c r="EP35" i="2"/>
  <c r="EY35" i="2"/>
  <c r="EZ35" i="2" s="1"/>
  <c r="BE35" i="3" s="1"/>
  <c r="DT31" i="2"/>
  <c r="EW31" i="2"/>
  <c r="EA31" i="2"/>
  <c r="EB31" i="2" s="1"/>
  <c r="BA31" i="3" s="1"/>
  <c r="BL19" i="2"/>
  <c r="AA19" i="3" s="1"/>
  <c r="BM19" i="2"/>
  <c r="BN19" i="2" s="1"/>
  <c r="AB19" i="3" s="1"/>
  <c r="AK17" i="2"/>
  <c r="Z17" i="2"/>
  <c r="L17" i="3" s="1"/>
  <c r="AE17" i="2"/>
  <c r="AF17" i="2" s="1"/>
  <c r="O17" i="3" s="1"/>
  <c r="GV24" i="2"/>
  <c r="BV24" i="3" s="1"/>
  <c r="GW24" i="2"/>
  <c r="FY22" i="2"/>
  <c r="FZ22" i="2" s="1"/>
  <c r="BM22" i="3" s="1"/>
  <c r="GA22" i="2"/>
  <c r="GB22" i="2" s="1"/>
  <c r="BN22" i="3" s="1"/>
  <c r="GV16" i="2"/>
  <c r="BV16" i="3" s="1"/>
  <c r="GW16" i="2"/>
  <c r="CV26" i="2"/>
  <c r="AR26" i="3" s="1"/>
  <c r="DA26" i="2"/>
  <c r="DB26" i="2" s="1"/>
  <c r="AT26" i="3" s="1"/>
  <c r="CH23" i="2"/>
  <c r="AL23" i="3" s="1"/>
  <c r="CQ23" i="2"/>
  <c r="CR23" i="2" s="1"/>
  <c r="AQ23" i="3" s="1"/>
  <c r="BC34" i="2"/>
  <c r="BD34" i="2" s="1"/>
  <c r="Y34" i="3" s="1"/>
  <c r="BB34" i="2"/>
  <c r="X34" i="3" s="1"/>
  <c r="AK34" i="2"/>
  <c r="AE34" i="2"/>
  <c r="AF34" i="2" s="1"/>
  <c r="O34" i="3" s="1"/>
  <c r="Z34" i="2"/>
  <c r="L34" i="3" s="1"/>
  <c r="DV10" i="2"/>
  <c r="EY10" i="2"/>
  <c r="EZ10" i="2" s="1"/>
  <c r="BE10" i="3" s="1"/>
  <c r="EA10" i="2"/>
  <c r="EB10" i="2" s="1"/>
  <c r="BA10" i="3" s="1"/>
  <c r="FA6" i="2"/>
  <c r="FB6" i="2" s="1"/>
  <c r="BF6" i="3" s="1"/>
  <c r="EU6" i="2"/>
  <c r="EV6" i="2" s="1"/>
  <c r="BC6" i="3" s="1"/>
  <c r="ER6" i="2"/>
  <c r="DF12" i="2"/>
  <c r="AU12" i="3" s="1"/>
  <c r="DK12" i="2"/>
  <c r="DL12" i="2" s="1"/>
  <c r="AW12" i="3" s="1"/>
  <c r="CQ3" i="2"/>
  <c r="CR3" i="2" s="1"/>
  <c r="AQ3" i="3" s="1"/>
  <c r="BY7" i="2"/>
  <c r="BZ7" i="2" s="1"/>
  <c r="AH7" i="3" s="1"/>
  <c r="BV7" i="2"/>
  <c r="AF7" i="3" s="1"/>
  <c r="CA7" i="2"/>
  <c r="CB7" i="2" s="1"/>
  <c r="AI7" i="3" s="1"/>
  <c r="EW34" i="2"/>
  <c r="EX34" i="2" s="1"/>
  <c r="BD34" i="3" s="1"/>
  <c r="ED34" i="2"/>
  <c r="AM25" i="2"/>
  <c r="AN25" i="2" s="1"/>
  <c r="S25" i="3" s="1"/>
  <c r="AB25" i="2"/>
  <c r="M25" i="3" s="1"/>
  <c r="L15" i="2"/>
  <c r="H15" i="3" s="1"/>
  <c r="W15" i="2"/>
  <c r="X15" i="2" s="1"/>
  <c r="K15" i="3" s="1"/>
  <c r="GA19" i="2"/>
  <c r="FY19" i="2"/>
  <c r="FZ19" i="2" s="1"/>
  <c r="BM19" i="3" s="1"/>
  <c r="BY37" i="2"/>
  <c r="BZ37" i="2" s="1"/>
  <c r="AH37" i="3" s="1"/>
  <c r="BV37" i="2"/>
  <c r="AF37" i="3" s="1"/>
  <c r="BR35" i="2"/>
  <c r="AD35" i="3" s="1"/>
  <c r="CC35" i="2"/>
  <c r="AM5" i="2"/>
  <c r="AN5" i="2" s="1"/>
  <c r="S5" i="3" s="1"/>
  <c r="AB5" i="2"/>
  <c r="M5" i="3" s="1"/>
  <c r="ET4" i="2"/>
  <c r="EU4" i="2"/>
  <c r="EV4" i="2" s="1"/>
  <c r="BC4" i="3" s="1"/>
  <c r="FM19" i="2"/>
  <c r="FN19" i="2" s="1"/>
  <c r="BJ19" i="3" s="1"/>
  <c r="AB34" i="2"/>
  <c r="M34" i="3" s="1"/>
  <c r="AM34" i="2"/>
  <c r="AN34" i="2" s="1"/>
  <c r="S34" i="3" s="1"/>
  <c r="DP41" i="2"/>
  <c r="AY41" i="3" s="1"/>
  <c r="DQ41" i="2"/>
  <c r="DR41" i="2" s="1"/>
  <c r="AZ41" i="3" s="1"/>
  <c r="Z4" i="2"/>
  <c r="L4" i="3" s="1"/>
  <c r="AK4" i="2"/>
  <c r="AE4" i="2"/>
  <c r="AF4" i="2" s="1"/>
  <c r="O4" i="3" s="1"/>
  <c r="BC8" i="2"/>
  <c r="BD8" i="2" s="1"/>
  <c r="Y8" i="3" s="1"/>
  <c r="BB8" i="2"/>
  <c r="X8" i="3" s="1"/>
  <c r="GV25" i="2"/>
  <c r="BV25" i="3" s="1"/>
  <c r="GW25" i="2"/>
  <c r="ET37" i="2"/>
  <c r="EU37" i="2"/>
  <c r="EV37" i="2" s="1"/>
  <c r="BC37" i="3" s="1"/>
  <c r="BV35" i="2"/>
  <c r="AF35" i="3" s="1"/>
  <c r="BY35" i="2"/>
  <c r="BZ35" i="2" s="1"/>
  <c r="AH35" i="3" s="1"/>
  <c r="BB42" i="2"/>
  <c r="X42" i="3" s="1"/>
  <c r="BC42" i="2"/>
  <c r="BD42" i="2" s="1"/>
  <c r="Y42" i="3" s="1"/>
  <c r="DQ34" i="2"/>
  <c r="DR34" i="2" s="1"/>
  <c r="AZ34" i="3" s="1"/>
  <c r="DP34" i="2"/>
  <c r="AY34" i="3" s="1"/>
  <c r="Z41" i="2"/>
  <c r="L41" i="3" s="1"/>
  <c r="AE41" i="2"/>
  <c r="AF41" i="2" s="1"/>
  <c r="O41" i="3" s="1"/>
  <c r="AK41" i="2"/>
  <c r="Z25" i="2"/>
  <c r="L25" i="3" s="1"/>
  <c r="AE25" i="2"/>
  <c r="AF25" i="2" s="1"/>
  <c r="O25" i="3" s="1"/>
  <c r="AK25" i="2"/>
  <c r="BV42" i="2"/>
  <c r="AF42" i="3" s="1"/>
  <c r="BY42" i="2"/>
  <c r="BZ42" i="2" s="1"/>
  <c r="AH42" i="3" s="1"/>
  <c r="CA42" i="2"/>
  <c r="CB42" i="2" s="1"/>
  <c r="AI42" i="3" s="1"/>
  <c r="FA24" i="2"/>
  <c r="FB24" i="2" s="1"/>
  <c r="BF24" i="3" s="1"/>
  <c r="FA35" i="2"/>
  <c r="FB35" i="2" s="1"/>
  <c r="BF35" i="3" s="1"/>
  <c r="R22" i="3"/>
  <c r="Q22" i="3"/>
  <c r="Z38" i="2"/>
  <c r="L38" i="3" s="1"/>
  <c r="AK38" i="2"/>
  <c r="AE38" i="2"/>
  <c r="AF38" i="2" s="1"/>
  <c r="O38" i="3" s="1"/>
  <c r="BS36" i="2"/>
  <c r="BT36" i="2" s="1"/>
  <c r="AE36" i="3" s="1"/>
  <c r="V7" i="2"/>
  <c r="J7" i="3" s="1"/>
  <c r="W7" i="2"/>
  <c r="X7" i="2" s="1"/>
  <c r="K7" i="3" s="1"/>
  <c r="BS27" i="2"/>
  <c r="BT27" i="2" s="1"/>
  <c r="AE27" i="3" s="1"/>
  <c r="BP27" i="2"/>
  <c r="AC27" i="3" s="1"/>
  <c r="CA27" i="2"/>
  <c r="CB27" i="2" s="1"/>
  <c r="AI27" i="3" s="1"/>
  <c r="EF3" i="2"/>
  <c r="EK3" i="2"/>
  <c r="EL3" i="2" s="1"/>
  <c r="BB3" i="3" s="1"/>
  <c r="EY3" i="2"/>
  <c r="EZ3" i="2" s="1"/>
  <c r="BE3" i="3" s="1"/>
  <c r="GV33" i="2"/>
  <c r="BV33" i="3" s="1"/>
  <c r="GW33" i="2"/>
  <c r="EY39" i="2"/>
  <c r="EZ39" i="2" s="1"/>
  <c r="BE39" i="3" s="1"/>
  <c r="DV39" i="2"/>
  <c r="GW3" i="2"/>
  <c r="GV3" i="2"/>
  <c r="BV3" i="3" s="1"/>
  <c r="GC21" i="2"/>
  <c r="Q10" i="2"/>
  <c r="I10" i="3" s="1"/>
  <c r="W10" i="2"/>
  <c r="X10" i="2" s="1"/>
  <c r="K10" i="3" s="1"/>
  <c r="BC28" i="2"/>
  <c r="BD28" i="2" s="1"/>
  <c r="Y28" i="3" s="1"/>
  <c r="BB28" i="2"/>
  <c r="X28" i="3" s="1"/>
  <c r="CL29" i="2"/>
  <c r="AN29" i="3" s="1"/>
  <c r="CQ29" i="2"/>
  <c r="CR29" i="2" s="1"/>
  <c r="AQ29" i="3" s="1"/>
  <c r="AE8" i="2"/>
  <c r="AF8" i="2" s="1"/>
  <c r="O8" i="3" s="1"/>
  <c r="Z8" i="2"/>
  <c r="L8" i="3" s="1"/>
  <c r="AK8" i="2"/>
  <c r="AB35" i="2"/>
  <c r="M35" i="3" s="1"/>
  <c r="AM35" i="2"/>
  <c r="AN35" i="2" s="1"/>
  <c r="S35" i="3" s="1"/>
  <c r="GV21" i="2"/>
  <c r="BV21" i="3" s="1"/>
  <c r="GW21" i="2"/>
  <c r="DQ23" i="2"/>
  <c r="DR23" i="2" s="1"/>
  <c r="AZ23" i="3" s="1"/>
  <c r="DP23" i="2"/>
  <c r="AY23" i="3" s="1"/>
  <c r="GV11" i="2"/>
  <c r="BV11" i="3" s="1"/>
  <c r="GW11" i="2"/>
  <c r="BR41" i="2"/>
  <c r="AD41" i="3" s="1"/>
  <c r="CC41" i="2"/>
  <c r="BR10" i="2"/>
  <c r="AD10" i="3" s="1"/>
  <c r="CC10" i="2"/>
  <c r="CN10" i="2"/>
  <c r="AO10" i="3" s="1"/>
  <c r="CQ10" i="2"/>
  <c r="CR10" i="2" s="1"/>
  <c r="AQ10" i="3" s="1"/>
  <c r="BP10" i="2"/>
  <c r="AC10" i="3" s="1"/>
  <c r="BS10" i="2"/>
  <c r="BT10" i="2" s="1"/>
  <c r="AE10" i="3" s="1"/>
  <c r="CA10" i="2"/>
  <c r="CB10" i="2" s="1"/>
  <c r="AI10" i="3" s="1"/>
  <c r="EJ36" i="2"/>
  <c r="EK36" i="2"/>
  <c r="EL36" i="2" s="1"/>
  <c r="BB36" i="3" s="1"/>
  <c r="BY22" i="2"/>
  <c r="BZ22" i="2" s="1"/>
  <c r="AH22" i="3" s="1"/>
  <c r="BV22" i="2"/>
  <c r="AF22" i="3" s="1"/>
  <c r="CA22" i="2"/>
  <c r="CB22" i="2" s="1"/>
  <c r="AI22" i="3" s="1"/>
  <c r="CZ30" i="2"/>
  <c r="AS30" i="3" s="1"/>
  <c r="DA30" i="2"/>
  <c r="DB30" i="2" s="1"/>
  <c r="AT30" i="3" s="1"/>
  <c r="EY15" i="2"/>
  <c r="EZ15" i="2" s="1"/>
  <c r="BE15" i="3" s="1"/>
  <c r="EF15" i="2"/>
  <c r="ED13" i="2"/>
  <c r="EW13" i="2"/>
  <c r="EX13" i="2" s="1"/>
  <c r="BD13" i="3" s="1"/>
  <c r="V11" i="2"/>
  <c r="J11" i="3" s="1"/>
  <c r="W11" i="2"/>
  <c r="X11" i="2" s="1"/>
  <c r="K11" i="3" s="1"/>
  <c r="BM21" i="2"/>
  <c r="BN21" i="2" s="1"/>
  <c r="AB21" i="3" s="1"/>
  <c r="BL21" i="2"/>
  <c r="AA21" i="3" s="1"/>
  <c r="EJ41" i="2"/>
  <c r="EK41" i="2"/>
  <c r="EL41" i="2" s="1"/>
  <c r="BB41" i="3" s="1"/>
  <c r="CH35" i="2"/>
  <c r="AL35" i="3" s="1"/>
  <c r="CQ35" i="2"/>
  <c r="CR35" i="2" s="1"/>
  <c r="AQ35" i="3" s="1"/>
  <c r="EA14" i="2"/>
  <c r="EB14" i="2" s="1"/>
  <c r="BA14" i="3" s="1"/>
  <c r="DV14" i="2"/>
  <c r="EY14" i="2"/>
  <c r="EZ14" i="2" s="1"/>
  <c r="BE14" i="3" s="1"/>
  <c r="V26" i="2"/>
  <c r="J26" i="3" s="1"/>
  <c r="W26" i="2"/>
  <c r="X26" i="2" s="1"/>
  <c r="K26" i="3" s="1"/>
  <c r="V28" i="2"/>
  <c r="J28" i="3" s="1"/>
  <c r="W28" i="2"/>
  <c r="X28" i="2" s="1"/>
  <c r="K28" i="3" s="1"/>
  <c r="GV28" i="2"/>
  <c r="BV28" i="3" s="1"/>
  <c r="GW28" i="2"/>
  <c r="CZ32" i="2"/>
  <c r="AS32" i="3" s="1"/>
  <c r="DA32" i="2"/>
  <c r="DB32" i="2" s="1"/>
  <c r="AT32" i="3" s="1"/>
  <c r="FQ3" i="2"/>
  <c r="FR3" i="2" s="1"/>
  <c r="BK3" i="3" s="1"/>
  <c r="BV6" i="2"/>
  <c r="AF6" i="3" s="1"/>
  <c r="BY6" i="2"/>
  <c r="BZ6" i="2" s="1"/>
  <c r="AH6" i="3" s="1"/>
  <c r="CA6" i="2"/>
  <c r="CB6" i="2" s="1"/>
  <c r="AI6" i="3" s="1"/>
  <c r="GV10" i="2"/>
  <c r="BV10" i="3" s="1"/>
  <c r="GW10" i="2"/>
  <c r="CZ38" i="2"/>
  <c r="AS38" i="3" s="1"/>
  <c r="DA38" i="2"/>
  <c r="DB38" i="2" s="1"/>
  <c r="AT38" i="3" s="1"/>
  <c r="ED15" i="2"/>
  <c r="EW15" i="2"/>
  <c r="EX15" i="2" s="1"/>
  <c r="BD15" i="3" s="1"/>
  <c r="DN38" i="2"/>
  <c r="AX38" i="3" s="1"/>
  <c r="DQ38" i="2"/>
  <c r="DR38" i="2" s="1"/>
  <c r="AZ38" i="3" s="1"/>
  <c r="Q23" i="2"/>
  <c r="I23" i="3" s="1"/>
  <c r="W23" i="2"/>
  <c r="X23" i="2" s="1"/>
  <c r="K23" i="3" s="1"/>
  <c r="FU33" i="2"/>
  <c r="FV33" i="2" s="1"/>
  <c r="BL33" i="3" s="1"/>
  <c r="GC33" i="2"/>
  <c r="BL6" i="2"/>
  <c r="AA6" i="3" s="1"/>
  <c r="BM6" i="2"/>
  <c r="BN6" i="2" s="1"/>
  <c r="AB6" i="3" s="1"/>
  <c r="FM14" i="2"/>
  <c r="FN14" i="2" s="1"/>
  <c r="BJ14" i="3" s="1"/>
  <c r="GA14" i="2"/>
  <c r="DX23" i="2"/>
  <c r="FA23" i="2"/>
  <c r="FB23" i="2" s="1"/>
  <c r="BF23" i="3" s="1"/>
  <c r="EW28" i="2"/>
  <c r="EX28" i="2" s="1"/>
  <c r="BD28" i="3" s="1"/>
  <c r="EF8" i="2"/>
  <c r="EK8" i="2"/>
  <c r="EL8" i="2" s="1"/>
  <c r="BB8" i="3" s="1"/>
  <c r="EK4" i="2"/>
  <c r="EL4" i="2" s="1"/>
  <c r="BB4" i="3" s="1"/>
  <c r="EJ4" i="2"/>
  <c r="DQ4" i="2"/>
  <c r="DR4" i="2" s="1"/>
  <c r="AZ4" i="3" s="1"/>
  <c r="DP4" i="2"/>
  <c r="AY4" i="3" s="1"/>
  <c r="DN25" i="2"/>
  <c r="AX25" i="3" s="1"/>
  <c r="DQ25" i="2"/>
  <c r="DR25" i="2" s="1"/>
  <c r="AZ25" i="3" s="1"/>
  <c r="AB37" i="2"/>
  <c r="M37" i="3" s="1"/>
  <c r="AM37" i="2"/>
  <c r="AN37" i="2" s="1"/>
  <c r="S37" i="3" s="1"/>
  <c r="BY16" i="2"/>
  <c r="BZ16" i="2" s="1"/>
  <c r="AH16" i="3" s="1"/>
  <c r="CA16" i="2"/>
  <c r="CB16" i="2" s="1"/>
  <c r="AI16" i="3" s="1"/>
  <c r="BV16" i="2"/>
  <c r="AF16" i="3" s="1"/>
  <c r="Z16" i="2"/>
  <c r="L16" i="3" s="1"/>
  <c r="AK16" i="2"/>
  <c r="AE16" i="2"/>
  <c r="AF16" i="2" s="1"/>
  <c r="O16" i="3" s="1"/>
  <c r="FY31" i="2"/>
  <c r="FZ31" i="2" s="1"/>
  <c r="BM31" i="3" s="1"/>
  <c r="GA31" i="2"/>
  <c r="GA32" i="2"/>
  <c r="GB32" i="2" s="1"/>
  <c r="BN32" i="3" s="1"/>
  <c r="FY32" i="2"/>
  <c r="FZ32" i="2" s="1"/>
  <c r="BM32" i="3" s="1"/>
  <c r="BR8" i="2"/>
  <c r="AD8" i="3" s="1"/>
  <c r="CC8" i="2"/>
  <c r="BS8" i="2"/>
  <c r="BT8" i="2" s="1"/>
  <c r="AE8" i="3" s="1"/>
  <c r="DK30" i="2"/>
  <c r="DL30" i="2" s="1"/>
  <c r="AW30" i="3" s="1"/>
  <c r="CQ22" i="2"/>
  <c r="CR22" i="2" s="1"/>
  <c r="AQ22" i="3" s="1"/>
  <c r="CC42" i="2"/>
  <c r="BR42" i="2"/>
  <c r="AD42" i="3" s="1"/>
  <c r="BS42" i="2"/>
  <c r="BT42" i="2" s="1"/>
  <c r="AE42" i="3" s="1"/>
  <c r="GC32" i="2"/>
  <c r="DQ33" i="2"/>
  <c r="DR33" i="2" s="1"/>
  <c r="AZ33" i="3" s="1"/>
  <c r="BB38" i="2"/>
  <c r="X38" i="3" s="1"/>
  <c r="BC38" i="2"/>
  <c r="BD38" i="2" s="1"/>
  <c r="Y38" i="3" s="1"/>
  <c r="AB36" i="2"/>
  <c r="M36" i="3" s="1"/>
  <c r="AM36" i="2"/>
  <c r="AN36" i="2" s="1"/>
  <c r="S36" i="3" s="1"/>
  <c r="DQ22" i="2"/>
  <c r="DR22" i="2" s="1"/>
  <c r="AZ22" i="3" s="1"/>
  <c r="EU36" i="2"/>
  <c r="EV36" i="2" s="1"/>
  <c r="BC36" i="3" s="1"/>
  <c r="EW27" i="2"/>
  <c r="EX27" i="2" s="1"/>
  <c r="BD27" i="3" s="1"/>
  <c r="FY40" i="2"/>
  <c r="FZ40" i="2" s="1"/>
  <c r="BM40" i="3" s="1"/>
  <c r="EU16" i="2"/>
  <c r="EV16" i="2" s="1"/>
  <c r="BC16" i="3" s="1"/>
  <c r="FC16" i="2"/>
  <c r="ET16" i="2"/>
  <c r="BP33" i="2"/>
  <c r="AC33" i="3" s="1"/>
  <c r="CA33" i="2"/>
  <c r="CB33" i="2" s="1"/>
  <c r="AI33" i="3" s="1"/>
  <c r="BS33" i="2"/>
  <c r="BT33" i="2" s="1"/>
  <c r="AE33" i="3" s="1"/>
  <c r="BL22" i="2"/>
  <c r="AA22" i="3" s="1"/>
  <c r="BM22" i="2"/>
  <c r="BN22" i="2" s="1"/>
  <c r="AB22" i="3" s="1"/>
  <c r="DV22" i="2"/>
  <c r="EY22" i="2"/>
  <c r="EZ22" i="2" s="1"/>
  <c r="BE22" i="3" s="1"/>
  <c r="DJ28" i="2"/>
  <c r="AV28" i="3" s="1"/>
  <c r="DK28" i="2"/>
  <c r="DL28" i="2" s="1"/>
  <c r="AW28" i="3" s="1"/>
  <c r="BV3" i="2"/>
  <c r="AF3" i="3" s="1"/>
  <c r="BY3" i="2"/>
  <c r="BZ3" i="2" s="1"/>
  <c r="AH3" i="3" s="1"/>
  <c r="CA3" i="2"/>
  <c r="AK24" i="2"/>
  <c r="AE24" i="2"/>
  <c r="AF24" i="2" s="1"/>
  <c r="O24" i="3" s="1"/>
  <c r="Z24" i="2"/>
  <c r="L24" i="3" s="1"/>
  <c r="FY18" i="2"/>
  <c r="FZ18" i="2" s="1"/>
  <c r="BM18" i="3" s="1"/>
  <c r="GC18" i="2"/>
  <c r="CH15" i="2"/>
  <c r="AL15" i="3" s="1"/>
  <c r="CQ15" i="2"/>
  <c r="CR15" i="2" s="1"/>
  <c r="AQ15" i="3" s="1"/>
  <c r="V14" i="2"/>
  <c r="J14" i="3" s="1"/>
  <c r="W14" i="2"/>
  <c r="X14" i="2" s="1"/>
  <c r="K14" i="3" s="1"/>
  <c r="DN16" i="2"/>
  <c r="AX16" i="3" s="1"/>
  <c r="DQ16" i="2"/>
  <c r="DR16" i="2" s="1"/>
  <c r="AZ16" i="3" s="1"/>
  <c r="W20" i="2"/>
  <c r="X20" i="2" s="1"/>
  <c r="K20" i="3" s="1"/>
  <c r="V20" i="2"/>
  <c r="J20" i="3" s="1"/>
  <c r="AM4" i="2"/>
  <c r="AN4" i="2" s="1"/>
  <c r="S4" i="3" s="1"/>
  <c r="AB4" i="2"/>
  <c r="M4" i="3" s="1"/>
  <c r="EH17" i="2"/>
  <c r="FA17" i="2"/>
  <c r="FB17" i="2" s="1"/>
  <c r="BF17" i="3" s="1"/>
  <c r="Q16" i="3"/>
  <c r="R16" i="3"/>
  <c r="AB8" i="2"/>
  <c r="M8" i="3" s="1"/>
  <c r="AM8" i="2"/>
  <c r="AN8" i="2" s="1"/>
  <c r="S8" i="3" s="1"/>
  <c r="BB10" i="2"/>
  <c r="X10" i="3" s="1"/>
  <c r="BC10" i="2"/>
  <c r="BD10" i="2" s="1"/>
  <c r="Y10" i="3" s="1"/>
  <c r="GV34" i="2"/>
  <c r="BV34" i="3" s="1"/>
  <c r="GW34" i="2"/>
  <c r="FU28" i="2"/>
  <c r="FV28" i="2" s="1"/>
  <c r="BL28" i="3" s="1"/>
  <c r="GA28" i="2"/>
  <c r="GB28" i="2" s="1"/>
  <c r="BN28" i="3" s="1"/>
  <c r="BL10" i="2"/>
  <c r="AA10" i="3" s="1"/>
  <c r="BM10" i="2"/>
  <c r="BN10" i="2" s="1"/>
  <c r="AB10" i="3" s="1"/>
  <c r="AD6" i="2"/>
  <c r="N6" i="3" s="1"/>
  <c r="AO6" i="2"/>
  <c r="AP6" i="2" s="1"/>
  <c r="T6" i="3" s="1"/>
  <c r="DN21" i="2"/>
  <c r="AX21" i="3" s="1"/>
  <c r="DQ21" i="2"/>
  <c r="DR21" i="2" s="1"/>
  <c r="AZ21" i="3" s="1"/>
  <c r="DJ38" i="2"/>
  <c r="AV38" i="3" s="1"/>
  <c r="DK38" i="2"/>
  <c r="DL38" i="2" s="1"/>
  <c r="AW38" i="3" s="1"/>
  <c r="DZ14" i="2"/>
  <c r="FC14" i="2"/>
  <c r="BB18" i="2"/>
  <c r="X18" i="3" s="1"/>
  <c r="BC18" i="2"/>
  <c r="BD18" i="2" s="1"/>
  <c r="Y18" i="3" s="1"/>
  <c r="CA19" i="2"/>
  <c r="CB19" i="2" s="1"/>
  <c r="AI19" i="3" s="1"/>
  <c r="BS19" i="2"/>
  <c r="BT19" i="2" s="1"/>
  <c r="AE19" i="3" s="1"/>
  <c r="BP19" i="2"/>
  <c r="AC19" i="3" s="1"/>
  <c r="V35" i="2"/>
  <c r="J35" i="3" s="1"/>
  <c r="W35" i="2"/>
  <c r="X35" i="2" s="1"/>
  <c r="K35" i="3" s="1"/>
  <c r="FQ10" i="2"/>
  <c r="FR10" i="2" s="1"/>
  <c r="BK10" i="3" s="1"/>
  <c r="GA10" i="2"/>
  <c r="GB10" i="2" s="1"/>
  <c r="BN10" i="3" s="1"/>
  <c r="DT20" i="2"/>
  <c r="EW20" i="2"/>
  <c r="EX20" i="2" s="1"/>
  <c r="BD20" i="3" s="1"/>
  <c r="EA20" i="2"/>
  <c r="EB20" i="2" s="1"/>
  <c r="BA20" i="3" s="1"/>
  <c r="FU31" i="2"/>
  <c r="FV31" i="2" s="1"/>
  <c r="BL31" i="3" s="1"/>
  <c r="CC39" i="2"/>
  <c r="BR39" i="2"/>
  <c r="AD39" i="3" s="1"/>
  <c r="DV38" i="2"/>
  <c r="EY38" i="2"/>
  <c r="FQ16" i="2"/>
  <c r="FR16" i="2" s="1"/>
  <c r="BK16" i="3" s="1"/>
  <c r="GC16" i="2"/>
  <c r="DK23" i="2"/>
  <c r="DL23" i="2" s="1"/>
  <c r="AW23" i="3" s="1"/>
  <c r="DF23" i="2"/>
  <c r="AU23" i="3" s="1"/>
  <c r="CZ18" i="2"/>
  <c r="AS18" i="3" s="1"/>
  <c r="DA18" i="2"/>
  <c r="DB18" i="2" s="1"/>
  <c r="AT18" i="3" s="1"/>
  <c r="DP5" i="2"/>
  <c r="AY5" i="3" s="1"/>
  <c r="DQ5" i="2"/>
  <c r="DR5" i="2" s="1"/>
  <c r="AZ5" i="3" s="1"/>
  <c r="Q26" i="3"/>
  <c r="R26" i="3"/>
  <c r="CZ9" i="2"/>
  <c r="AS9" i="3" s="1"/>
  <c r="DA9" i="2"/>
  <c r="DB9" i="2" s="1"/>
  <c r="AT9" i="3" s="1"/>
  <c r="FM20" i="2"/>
  <c r="FN20" i="2" s="1"/>
  <c r="BJ20" i="3" s="1"/>
  <c r="CV25" i="2"/>
  <c r="AR25" i="3" s="1"/>
  <c r="DA25" i="2"/>
  <c r="DB25" i="2" s="1"/>
  <c r="AT25" i="3" s="1"/>
  <c r="BY20" i="2"/>
  <c r="BZ20" i="2" s="1"/>
  <c r="AH20" i="3" s="1"/>
  <c r="BV20" i="2"/>
  <c r="AF20" i="3" s="1"/>
  <c r="BH39" i="2"/>
  <c r="Z39" i="3" s="1"/>
  <c r="BM39" i="2"/>
  <c r="BN39" i="2" s="1"/>
  <c r="AB39" i="3" s="1"/>
  <c r="EP14" i="2"/>
  <c r="EU14" i="2"/>
  <c r="EV14" i="2" s="1"/>
  <c r="BC14" i="3" s="1"/>
  <c r="AM23" i="2"/>
  <c r="AN23" i="2" s="1"/>
  <c r="S23" i="3" s="1"/>
  <c r="AB23" i="2"/>
  <c r="M23" i="3" s="1"/>
  <c r="DV29" i="2"/>
  <c r="EY29" i="2"/>
  <c r="EZ29" i="2" s="1"/>
  <c r="BE29" i="3" s="1"/>
  <c r="ER40" i="2"/>
  <c r="EU40" i="2"/>
  <c r="EV40" i="2" s="1"/>
  <c r="BC40" i="3" s="1"/>
  <c r="AD34" i="2"/>
  <c r="N34" i="3" s="1"/>
  <c r="AO34" i="2"/>
  <c r="AP34" i="2" s="1"/>
  <c r="T34" i="3" s="1"/>
  <c r="DJ14" i="2"/>
  <c r="AV14" i="3" s="1"/>
  <c r="DK14" i="2"/>
  <c r="DL14" i="2" s="1"/>
  <c r="AW14" i="3" s="1"/>
  <c r="GV31" i="2"/>
  <c r="BV31" i="3" s="1"/>
  <c r="GW31" i="2"/>
  <c r="CZ34" i="2"/>
  <c r="AS34" i="3" s="1"/>
  <c r="DA34" i="2"/>
  <c r="DB34" i="2" s="1"/>
  <c r="AT34" i="3" s="1"/>
  <c r="AD36" i="2"/>
  <c r="N36" i="3" s="1"/>
  <c r="AO36" i="2"/>
  <c r="AP36" i="2" s="1"/>
  <c r="T36" i="3" s="1"/>
  <c r="DZ28" i="2"/>
  <c r="FC28" i="2"/>
  <c r="CQ36" i="2"/>
  <c r="CR36" i="2" s="1"/>
  <c r="AQ36" i="3" s="1"/>
  <c r="FC33" i="2"/>
  <c r="DZ33" i="2"/>
  <c r="BR38" i="2"/>
  <c r="AD38" i="3" s="1"/>
  <c r="CC38" i="2"/>
  <c r="DK37" i="2"/>
  <c r="DL37" i="2" s="1"/>
  <c r="AW37" i="3" s="1"/>
  <c r="CA36" i="2"/>
  <c r="CB36" i="2" s="1"/>
  <c r="AI36" i="3" s="1"/>
  <c r="EY37" i="2"/>
  <c r="EZ37" i="2" s="1"/>
  <c r="BE37" i="3" s="1"/>
  <c r="BS30" i="2"/>
  <c r="BT30" i="2" s="1"/>
  <c r="AE30" i="3" s="1"/>
  <c r="CE38" i="2" l="1"/>
  <c r="CF38" i="2" s="1"/>
  <c r="AK38" i="3" s="1"/>
  <c r="CD38" i="2"/>
  <c r="AJ38" i="3" s="1"/>
  <c r="FD14" i="2"/>
  <c r="BG14" i="3" s="1"/>
  <c r="FF14" i="2"/>
  <c r="FG14" i="2" s="1"/>
  <c r="BI14" i="3" s="1"/>
  <c r="HA34" i="2"/>
  <c r="HB34" i="2" s="1"/>
  <c r="BY34" i="3" s="1"/>
  <c r="GX34" i="2"/>
  <c r="BW34" i="3" s="1"/>
  <c r="AS24" i="2"/>
  <c r="AT24" i="2" s="1"/>
  <c r="V24" i="3" s="1"/>
  <c r="AL24" i="2"/>
  <c r="GD38" i="2"/>
  <c r="BO38" i="3" s="1"/>
  <c r="GK38" i="2"/>
  <c r="GL38" i="2" s="1"/>
  <c r="BQ38" i="3" s="1"/>
  <c r="FD3" i="2"/>
  <c r="BG3" i="3" s="1"/>
  <c r="FF3" i="2"/>
  <c r="FG3" i="2" s="1"/>
  <c r="BI3" i="3" s="1"/>
  <c r="CB3" i="2"/>
  <c r="AI3" i="3" s="1"/>
  <c r="CE3" i="2"/>
  <c r="CF3" i="2" s="1"/>
  <c r="AK3" i="3" s="1"/>
  <c r="GD32" i="2"/>
  <c r="BO32" i="3" s="1"/>
  <c r="GK32" i="2"/>
  <c r="GL32" i="2" s="1"/>
  <c r="BQ32" i="3" s="1"/>
  <c r="GK33" i="2"/>
  <c r="GL33" i="2" s="1"/>
  <c r="BQ33" i="3" s="1"/>
  <c r="GD33" i="2"/>
  <c r="BO33" i="3" s="1"/>
  <c r="GD21" i="2"/>
  <c r="BO21" i="3" s="1"/>
  <c r="GK21" i="2"/>
  <c r="GL21" i="2" s="1"/>
  <c r="BQ21" i="3" s="1"/>
  <c r="HA32" i="2"/>
  <c r="HB32" i="2" s="1"/>
  <c r="BY32" i="3" s="1"/>
  <c r="GX32" i="2"/>
  <c r="BW32" i="3" s="1"/>
  <c r="CD34" i="2"/>
  <c r="AJ34" i="3" s="1"/>
  <c r="CE34" i="2"/>
  <c r="CF34" i="2" s="1"/>
  <c r="AK34" i="3" s="1"/>
  <c r="CD33" i="2"/>
  <c r="AJ33" i="3" s="1"/>
  <c r="CE33" i="2"/>
  <c r="CF33" i="2" s="1"/>
  <c r="AK33" i="3" s="1"/>
  <c r="CD22" i="2"/>
  <c r="AJ22" i="3" s="1"/>
  <c r="CE22" i="2"/>
  <c r="CF22" i="2" s="1"/>
  <c r="AK22" i="3" s="1"/>
  <c r="GB37" i="2"/>
  <c r="BN37" i="3" s="1"/>
  <c r="GK37" i="2"/>
  <c r="GL37" i="2" s="1"/>
  <c r="BQ37" i="3" s="1"/>
  <c r="FB13" i="2"/>
  <c r="BF13" i="3" s="1"/>
  <c r="FF13" i="2"/>
  <c r="FG13" i="2" s="1"/>
  <c r="BI13" i="3" s="1"/>
  <c r="GD25" i="2"/>
  <c r="BO25" i="3" s="1"/>
  <c r="GK25" i="2"/>
  <c r="GL25" i="2" s="1"/>
  <c r="BQ25" i="3" s="1"/>
  <c r="FD15" i="2"/>
  <c r="BG15" i="3" s="1"/>
  <c r="FF15" i="2"/>
  <c r="FG15" i="2" s="1"/>
  <c r="BI15" i="3" s="1"/>
  <c r="GX37" i="2"/>
  <c r="BW37" i="3" s="1"/>
  <c r="HA37" i="2"/>
  <c r="HB37" i="2" s="1"/>
  <c r="BY37" i="3" s="1"/>
  <c r="HA13" i="2"/>
  <c r="HB13" i="2" s="1"/>
  <c r="BY13" i="3" s="1"/>
  <c r="GX13" i="2"/>
  <c r="BW13" i="3" s="1"/>
  <c r="GD30" i="2"/>
  <c r="BO30" i="3" s="1"/>
  <c r="GK30" i="2"/>
  <c r="GL30" i="2" s="1"/>
  <c r="BQ30" i="3" s="1"/>
  <c r="GD6" i="2"/>
  <c r="BO6" i="3" s="1"/>
  <c r="GK6" i="2"/>
  <c r="GL6" i="2" s="1"/>
  <c r="BQ6" i="3" s="1"/>
  <c r="CD31" i="2"/>
  <c r="AJ31" i="3" s="1"/>
  <c r="CE31" i="2"/>
  <c r="CF31" i="2" s="1"/>
  <c r="AK31" i="3" s="1"/>
  <c r="GD24" i="2"/>
  <c r="BO24" i="3" s="1"/>
  <c r="GK24" i="2"/>
  <c r="GL24" i="2" s="1"/>
  <c r="BQ24" i="3" s="1"/>
  <c r="GK19" i="2"/>
  <c r="GL19" i="2" s="1"/>
  <c r="BQ19" i="3" s="1"/>
  <c r="GB19" i="2"/>
  <c r="BN19" i="3" s="1"/>
  <c r="AS25" i="2"/>
  <c r="AT25" i="2" s="1"/>
  <c r="V25" i="3" s="1"/>
  <c r="AL25" i="2"/>
  <c r="GD23" i="2"/>
  <c r="BO23" i="3" s="1"/>
  <c r="GK23" i="2"/>
  <c r="GL23" i="2" s="1"/>
  <c r="BQ23" i="3" s="1"/>
  <c r="FD19" i="2"/>
  <c r="BG19" i="3" s="1"/>
  <c r="FF19" i="2"/>
  <c r="FG19" i="2" s="1"/>
  <c r="BI19" i="3" s="1"/>
  <c r="CE24" i="2"/>
  <c r="CF24" i="2" s="1"/>
  <c r="AK24" i="3" s="1"/>
  <c r="CD24" i="2"/>
  <c r="AJ24" i="3" s="1"/>
  <c r="AS12" i="2"/>
  <c r="AT12" i="2" s="1"/>
  <c r="V12" i="3" s="1"/>
  <c r="AL12" i="2"/>
  <c r="GD26" i="2"/>
  <c r="BO26" i="3" s="1"/>
  <c r="GK26" i="2"/>
  <c r="GL26" i="2" s="1"/>
  <c r="BQ26" i="3" s="1"/>
  <c r="AS36" i="2"/>
  <c r="AT36" i="2" s="1"/>
  <c r="V36" i="3" s="1"/>
  <c r="AL36" i="2"/>
  <c r="GD22" i="2"/>
  <c r="BO22" i="3" s="1"/>
  <c r="GK22" i="2"/>
  <c r="GL22" i="2" s="1"/>
  <c r="BQ22" i="3" s="1"/>
  <c r="CD16" i="2"/>
  <c r="AJ16" i="3" s="1"/>
  <c r="CE16" i="2"/>
  <c r="CF16" i="2" s="1"/>
  <c r="AK16" i="3" s="1"/>
  <c r="GD35" i="2"/>
  <c r="BO35" i="3" s="1"/>
  <c r="GK35" i="2"/>
  <c r="GL35" i="2" s="1"/>
  <c r="BQ35" i="3" s="1"/>
  <c r="GD20" i="2"/>
  <c r="BO20" i="3" s="1"/>
  <c r="GK20" i="2"/>
  <c r="GL20" i="2" s="1"/>
  <c r="BQ20" i="3" s="1"/>
  <c r="FD24" i="2"/>
  <c r="BG24" i="3" s="1"/>
  <c r="FF24" i="2"/>
  <c r="FG24" i="2" s="1"/>
  <c r="BI24" i="3" s="1"/>
  <c r="CD30" i="2"/>
  <c r="AJ30" i="3" s="1"/>
  <c r="CE30" i="2"/>
  <c r="CF30" i="2" s="1"/>
  <c r="AK30" i="3" s="1"/>
  <c r="AS14" i="2"/>
  <c r="AT14" i="2" s="1"/>
  <c r="V14" i="3" s="1"/>
  <c r="AL14" i="2"/>
  <c r="GD4" i="2"/>
  <c r="BO4" i="3" s="1"/>
  <c r="GK4" i="2"/>
  <c r="GL4" i="2" s="1"/>
  <c r="BQ4" i="3" s="1"/>
  <c r="CD32" i="2"/>
  <c r="AJ32" i="3" s="1"/>
  <c r="CE32" i="2"/>
  <c r="CF32" i="2" s="1"/>
  <c r="AK32" i="3" s="1"/>
  <c r="HA14" i="2"/>
  <c r="HB14" i="2" s="1"/>
  <c r="BY14" i="3" s="1"/>
  <c r="GX14" i="2"/>
  <c r="BW14" i="3" s="1"/>
  <c r="FD26" i="2"/>
  <c r="BG26" i="3" s="1"/>
  <c r="FF26" i="2"/>
  <c r="FG26" i="2" s="1"/>
  <c r="BI26" i="3" s="1"/>
  <c r="HA30" i="2"/>
  <c r="HB30" i="2" s="1"/>
  <c r="BY30" i="3" s="1"/>
  <c r="GX30" i="2"/>
  <c r="BW30" i="3" s="1"/>
  <c r="FD8" i="2"/>
  <c r="BG8" i="3" s="1"/>
  <c r="FF8" i="2"/>
  <c r="FG8" i="2" s="1"/>
  <c r="BI8" i="3" s="1"/>
  <c r="CD42" i="2"/>
  <c r="AJ42" i="3" s="1"/>
  <c r="CE42" i="2"/>
  <c r="CF42" i="2" s="1"/>
  <c r="AK42" i="3" s="1"/>
  <c r="FD40" i="2"/>
  <c r="BG40" i="3" s="1"/>
  <c r="FF40" i="2"/>
  <c r="FG40" i="2" s="1"/>
  <c r="BI40" i="3" s="1"/>
  <c r="AS22" i="2"/>
  <c r="AT22" i="2" s="1"/>
  <c r="V22" i="3" s="1"/>
  <c r="AL22" i="2"/>
  <c r="GX26" i="2"/>
  <c r="BW26" i="3" s="1"/>
  <c r="HA26" i="2"/>
  <c r="HB26" i="2" s="1"/>
  <c r="BY26" i="3" s="1"/>
  <c r="AL33" i="2"/>
  <c r="AS33" i="2"/>
  <c r="AT33" i="2" s="1"/>
  <c r="V33" i="3" s="1"/>
  <c r="CD6" i="2"/>
  <c r="AJ6" i="3" s="1"/>
  <c r="CE6" i="2"/>
  <c r="CF6" i="2" s="1"/>
  <c r="AK6" i="3" s="1"/>
  <c r="HA39" i="2"/>
  <c r="HB39" i="2" s="1"/>
  <c r="BY39" i="3" s="1"/>
  <c r="GX39" i="2"/>
  <c r="BW39" i="3" s="1"/>
  <c r="HA4" i="2"/>
  <c r="HB4" i="2" s="1"/>
  <c r="BY4" i="3" s="1"/>
  <c r="GX4" i="2"/>
  <c r="BW4" i="3" s="1"/>
  <c r="AL35" i="2"/>
  <c r="AS35" i="2"/>
  <c r="AT35" i="2" s="1"/>
  <c r="V35" i="3" s="1"/>
  <c r="AS21" i="2"/>
  <c r="AT21" i="2" s="1"/>
  <c r="V21" i="3" s="1"/>
  <c r="AL21" i="2"/>
  <c r="CD11" i="2"/>
  <c r="AJ11" i="3" s="1"/>
  <c r="CE11" i="2"/>
  <c r="CF11" i="2" s="1"/>
  <c r="AK11" i="3" s="1"/>
  <c r="HA22" i="2"/>
  <c r="HB22" i="2" s="1"/>
  <c r="BY22" i="3" s="1"/>
  <c r="GX22" i="2"/>
  <c r="BW22" i="3" s="1"/>
  <c r="FD28" i="2"/>
  <c r="BG28" i="3" s="1"/>
  <c r="FF28" i="2"/>
  <c r="FG28" i="2" s="1"/>
  <c r="BI28" i="3" s="1"/>
  <c r="CD10" i="2"/>
  <c r="AJ10" i="3" s="1"/>
  <c r="CE10" i="2"/>
  <c r="CF10" i="2" s="1"/>
  <c r="AK10" i="3" s="1"/>
  <c r="HA25" i="2"/>
  <c r="HB25" i="2" s="1"/>
  <c r="BY25" i="3" s="1"/>
  <c r="GX25" i="2"/>
  <c r="BW25" i="3" s="1"/>
  <c r="FD7" i="2"/>
  <c r="BG7" i="3" s="1"/>
  <c r="FF7" i="2"/>
  <c r="FG7" i="2" s="1"/>
  <c r="BI7" i="3" s="1"/>
  <c r="CD37" i="2"/>
  <c r="AJ37" i="3" s="1"/>
  <c r="CE37" i="2"/>
  <c r="CF37" i="2" s="1"/>
  <c r="AK37" i="3" s="1"/>
  <c r="FD22" i="2"/>
  <c r="BG22" i="3" s="1"/>
  <c r="FF22" i="2"/>
  <c r="FG22" i="2" s="1"/>
  <c r="BI22" i="3" s="1"/>
  <c r="AL37" i="2"/>
  <c r="AS37" i="2"/>
  <c r="AT37" i="2" s="1"/>
  <c r="V37" i="3" s="1"/>
  <c r="FF39" i="2"/>
  <c r="FG39" i="2" s="1"/>
  <c r="BI39" i="3" s="1"/>
  <c r="FD39" i="2"/>
  <c r="BG39" i="3" s="1"/>
  <c r="GD11" i="2"/>
  <c r="BO11" i="3" s="1"/>
  <c r="GK11" i="2"/>
  <c r="GL11" i="2" s="1"/>
  <c r="BQ11" i="3" s="1"/>
  <c r="AL6" i="2"/>
  <c r="AS6" i="2"/>
  <c r="AT6" i="2" s="1"/>
  <c r="V6" i="3" s="1"/>
  <c r="CE21" i="2"/>
  <c r="CF21" i="2" s="1"/>
  <c r="AK21" i="3" s="1"/>
  <c r="CD21" i="2"/>
  <c r="AJ21" i="3" s="1"/>
  <c r="FF37" i="2"/>
  <c r="FG37" i="2" s="1"/>
  <c r="BI37" i="3" s="1"/>
  <c r="FB37" i="2"/>
  <c r="BF37" i="3" s="1"/>
  <c r="AS17" i="2"/>
  <c r="AT17" i="2" s="1"/>
  <c r="V17" i="3" s="1"/>
  <c r="AL17" i="2"/>
  <c r="CD20" i="2"/>
  <c r="AJ20" i="3" s="1"/>
  <c r="CE20" i="2"/>
  <c r="CF20" i="2" s="1"/>
  <c r="AK20" i="3" s="1"/>
  <c r="FD6" i="2"/>
  <c r="BG6" i="3" s="1"/>
  <c r="FF6" i="2"/>
  <c r="FG6" i="2" s="1"/>
  <c r="BI6" i="3" s="1"/>
  <c r="GD34" i="2"/>
  <c r="BO34" i="3" s="1"/>
  <c r="GK34" i="2"/>
  <c r="GL34" i="2" s="1"/>
  <c r="BQ34" i="3" s="1"/>
  <c r="CE25" i="2"/>
  <c r="CF25" i="2" s="1"/>
  <c r="AK25" i="3" s="1"/>
  <c r="CD25" i="2"/>
  <c r="AJ25" i="3" s="1"/>
  <c r="AL8" i="2"/>
  <c r="AS8" i="2"/>
  <c r="AT8" i="2" s="1"/>
  <c r="V8" i="3" s="1"/>
  <c r="GD16" i="2"/>
  <c r="BO16" i="3" s="1"/>
  <c r="GK16" i="2"/>
  <c r="GL16" i="2" s="1"/>
  <c r="BQ16" i="3" s="1"/>
  <c r="AL23" i="2"/>
  <c r="AS23" i="2"/>
  <c r="AT23" i="2" s="1"/>
  <c r="V23" i="3" s="1"/>
  <c r="GK28" i="2"/>
  <c r="GL28" i="2" s="1"/>
  <c r="BQ28" i="3" s="1"/>
  <c r="GD28" i="2"/>
  <c r="BO28" i="3" s="1"/>
  <c r="FD30" i="2"/>
  <c r="BG30" i="3" s="1"/>
  <c r="FF30" i="2"/>
  <c r="FG30" i="2" s="1"/>
  <c r="BI30" i="3" s="1"/>
  <c r="FF23" i="2"/>
  <c r="FG23" i="2" s="1"/>
  <c r="BI23" i="3" s="1"/>
  <c r="FD23" i="2"/>
  <c r="BG23" i="3" s="1"/>
  <c r="CD41" i="2"/>
  <c r="AJ41" i="3" s="1"/>
  <c r="CE41" i="2"/>
  <c r="CF41" i="2" s="1"/>
  <c r="AK41" i="3" s="1"/>
  <c r="GX33" i="2"/>
  <c r="BW33" i="3" s="1"/>
  <c r="HA33" i="2"/>
  <c r="HB33" i="2" s="1"/>
  <c r="BY33" i="3" s="1"/>
  <c r="AL38" i="2"/>
  <c r="AS38" i="2"/>
  <c r="AT38" i="2" s="1"/>
  <c r="V38" i="3" s="1"/>
  <c r="AS41" i="2"/>
  <c r="AT41" i="2" s="1"/>
  <c r="V41" i="3" s="1"/>
  <c r="AL41" i="2"/>
  <c r="HA16" i="2"/>
  <c r="HB16" i="2" s="1"/>
  <c r="BY16" i="3" s="1"/>
  <c r="GX16" i="2"/>
  <c r="BW16" i="3" s="1"/>
  <c r="EX31" i="2"/>
  <c r="BD31" i="3" s="1"/>
  <c r="FF31" i="2"/>
  <c r="FG31" i="2" s="1"/>
  <c r="BI31" i="3" s="1"/>
  <c r="CD15" i="2"/>
  <c r="AJ15" i="3" s="1"/>
  <c r="CE15" i="2"/>
  <c r="CF15" i="2" s="1"/>
  <c r="AK15" i="3" s="1"/>
  <c r="HA17" i="2"/>
  <c r="HB17" i="2" s="1"/>
  <c r="BY17" i="3" s="1"/>
  <c r="GX17" i="2"/>
  <c r="BW17" i="3" s="1"/>
  <c r="CD4" i="2"/>
  <c r="AJ4" i="3" s="1"/>
  <c r="CE4" i="2"/>
  <c r="CF4" i="2" s="1"/>
  <c r="AK4" i="3" s="1"/>
  <c r="CE36" i="2"/>
  <c r="CF36" i="2" s="1"/>
  <c r="AK36" i="3" s="1"/>
  <c r="CD36" i="2"/>
  <c r="AJ36" i="3" s="1"/>
  <c r="CE26" i="2"/>
  <c r="CF26" i="2" s="1"/>
  <c r="AK26" i="3" s="1"/>
  <c r="CD26" i="2"/>
  <c r="AJ26" i="3" s="1"/>
  <c r="CE27" i="2"/>
  <c r="CF27" i="2" s="1"/>
  <c r="AK27" i="3" s="1"/>
  <c r="CD27" i="2"/>
  <c r="AJ27" i="3" s="1"/>
  <c r="AL42" i="2"/>
  <c r="AS42" i="2"/>
  <c r="AT42" i="2" s="1"/>
  <c r="V42" i="3" s="1"/>
  <c r="GX41" i="2"/>
  <c r="BW41" i="3" s="1"/>
  <c r="HA41" i="2"/>
  <c r="HB41" i="2" s="1"/>
  <c r="BY41" i="3" s="1"/>
  <c r="AS15" i="2"/>
  <c r="AT15" i="2" s="1"/>
  <c r="V15" i="3" s="1"/>
  <c r="AL15" i="2"/>
  <c r="FD36" i="2"/>
  <c r="BG36" i="3" s="1"/>
  <c r="FF36" i="2"/>
  <c r="FG36" i="2" s="1"/>
  <c r="BI36" i="3" s="1"/>
  <c r="CD12" i="2"/>
  <c r="AJ12" i="3" s="1"/>
  <c r="CE12" i="2"/>
  <c r="CF12" i="2" s="1"/>
  <c r="AK12" i="3" s="1"/>
  <c r="AL7" i="2"/>
  <c r="AS7" i="2"/>
  <c r="AT7" i="2" s="1"/>
  <c r="V7" i="3" s="1"/>
  <c r="FD9" i="2"/>
  <c r="BG9" i="3" s="1"/>
  <c r="FF9" i="2"/>
  <c r="FG9" i="2" s="1"/>
  <c r="BI9" i="3" s="1"/>
  <c r="CD18" i="2"/>
  <c r="AJ18" i="3" s="1"/>
  <c r="CE18" i="2"/>
  <c r="CF18" i="2" s="1"/>
  <c r="AK18" i="3" s="1"/>
  <c r="FF18" i="2"/>
  <c r="FG18" i="2" s="1"/>
  <c r="BI18" i="3" s="1"/>
  <c r="FD18" i="2"/>
  <c r="BG18" i="3" s="1"/>
  <c r="AL39" i="2"/>
  <c r="AS39" i="2"/>
  <c r="AT39" i="2" s="1"/>
  <c r="V39" i="3" s="1"/>
  <c r="FD4" i="2"/>
  <c r="BG4" i="3" s="1"/>
  <c r="FF4" i="2"/>
  <c r="FG4" i="2" s="1"/>
  <c r="BI4" i="3" s="1"/>
  <c r="HA3" i="2"/>
  <c r="HB3" i="2" s="1"/>
  <c r="BY3" i="3" s="1"/>
  <c r="GX3" i="2"/>
  <c r="BW3" i="3" s="1"/>
  <c r="EZ38" i="2"/>
  <c r="BE38" i="3" s="1"/>
  <c r="FF38" i="2"/>
  <c r="FG38" i="2" s="1"/>
  <c r="BI38" i="3" s="1"/>
  <c r="GX28" i="2"/>
  <c r="BW28" i="3" s="1"/>
  <c r="HA28" i="2"/>
  <c r="HB28" i="2" s="1"/>
  <c r="BY28" i="3" s="1"/>
  <c r="GB27" i="2"/>
  <c r="BN27" i="3" s="1"/>
  <c r="GK27" i="2"/>
  <c r="GL27" i="2" s="1"/>
  <c r="BQ27" i="3" s="1"/>
  <c r="HA20" i="2"/>
  <c r="HB20" i="2" s="1"/>
  <c r="BY20" i="3" s="1"/>
  <c r="GX20" i="2"/>
  <c r="BW20" i="3" s="1"/>
  <c r="GX8" i="2"/>
  <c r="BW8" i="3" s="1"/>
  <c r="HA8" i="2"/>
  <c r="HB8" i="2" s="1"/>
  <c r="BY8" i="3" s="1"/>
  <c r="CD40" i="2"/>
  <c r="AJ40" i="3" s="1"/>
  <c r="CE40" i="2"/>
  <c r="CF40" i="2" s="1"/>
  <c r="AK40" i="3" s="1"/>
  <c r="HA7" i="2"/>
  <c r="HB7" i="2" s="1"/>
  <c r="BY7" i="3" s="1"/>
  <c r="GX7" i="2"/>
  <c r="BW7" i="3" s="1"/>
  <c r="GK40" i="2"/>
  <c r="GL40" i="2" s="1"/>
  <c r="BQ40" i="3" s="1"/>
  <c r="GK3" i="2"/>
  <c r="GL3" i="2" s="1"/>
  <c r="BQ3" i="3" s="1"/>
  <c r="GD3" i="2"/>
  <c r="BO3" i="3" s="1"/>
  <c r="AL40" i="2"/>
  <c r="AS40" i="2"/>
  <c r="AT40" i="2" s="1"/>
  <c r="V40" i="3" s="1"/>
  <c r="CD23" i="2"/>
  <c r="AJ23" i="3" s="1"/>
  <c r="CE23" i="2"/>
  <c r="CF23" i="2" s="1"/>
  <c r="AK23" i="3" s="1"/>
  <c r="GB8" i="2"/>
  <c r="BN8" i="3" s="1"/>
  <c r="GK8" i="2"/>
  <c r="GL8" i="2" s="1"/>
  <c r="BQ8" i="3" s="1"/>
  <c r="CD14" i="2"/>
  <c r="AJ14" i="3" s="1"/>
  <c r="CE14" i="2"/>
  <c r="CF14" i="2" s="1"/>
  <c r="AK14" i="3" s="1"/>
  <c r="GX27" i="2"/>
  <c r="BW27" i="3" s="1"/>
  <c r="HA27" i="2"/>
  <c r="HB27" i="2" s="1"/>
  <c r="BY27" i="3" s="1"/>
  <c r="AS30" i="2"/>
  <c r="AT30" i="2" s="1"/>
  <c r="V30" i="3" s="1"/>
  <c r="AL30" i="2"/>
  <c r="HA5" i="2"/>
  <c r="HB5" i="2" s="1"/>
  <c r="BY5" i="3" s="1"/>
  <c r="GX5" i="2"/>
  <c r="BW5" i="3" s="1"/>
  <c r="HA40" i="2"/>
  <c r="HB40" i="2" s="1"/>
  <c r="BY40" i="3" s="1"/>
  <c r="GX40" i="2"/>
  <c r="BW40" i="3" s="1"/>
  <c r="AL16" i="2"/>
  <c r="AS16" i="2"/>
  <c r="AT16" i="2" s="1"/>
  <c r="V16" i="3" s="1"/>
  <c r="GD18" i="2"/>
  <c r="BO18" i="3" s="1"/>
  <c r="GK18" i="2"/>
  <c r="GL18" i="2" s="1"/>
  <c r="BQ18" i="3" s="1"/>
  <c r="CD8" i="2"/>
  <c r="AJ8" i="3" s="1"/>
  <c r="CE8" i="2"/>
  <c r="CF8" i="2" s="1"/>
  <c r="AK8" i="3" s="1"/>
  <c r="GX11" i="2"/>
  <c r="BW11" i="3" s="1"/>
  <c r="HA11" i="2"/>
  <c r="HB11" i="2" s="1"/>
  <c r="BY11" i="3" s="1"/>
  <c r="AS29" i="2"/>
  <c r="AT29" i="2" s="1"/>
  <c r="V29" i="3" s="1"/>
  <c r="AL29" i="2"/>
  <c r="FD10" i="2"/>
  <c r="BG10" i="3" s="1"/>
  <c r="FF10" i="2"/>
  <c r="FG10" i="2" s="1"/>
  <c r="BI10" i="3" s="1"/>
  <c r="GD10" i="2"/>
  <c r="BO10" i="3" s="1"/>
  <c r="GK10" i="2"/>
  <c r="GL10" i="2" s="1"/>
  <c r="BQ10" i="3" s="1"/>
  <c r="CE19" i="2"/>
  <c r="CF19" i="2" s="1"/>
  <c r="AK19" i="3" s="1"/>
  <c r="CD19" i="2"/>
  <c r="AJ19" i="3" s="1"/>
  <c r="AS18" i="2"/>
  <c r="AT18" i="2" s="1"/>
  <c r="V18" i="3" s="1"/>
  <c r="AL18" i="2"/>
  <c r="CD13" i="2"/>
  <c r="AJ13" i="3" s="1"/>
  <c r="CE13" i="2"/>
  <c r="CF13" i="2" s="1"/>
  <c r="AK13" i="3" s="1"/>
  <c r="AL28" i="2"/>
  <c r="AS28" i="2"/>
  <c r="AT28" i="2" s="1"/>
  <c r="V28" i="3" s="1"/>
  <c r="FB42" i="2"/>
  <c r="BF42" i="3" s="1"/>
  <c r="FF42" i="2"/>
  <c r="FG42" i="2" s="1"/>
  <c r="BI42" i="3" s="1"/>
  <c r="CD5" i="2"/>
  <c r="AJ5" i="3" s="1"/>
  <c r="CE5" i="2"/>
  <c r="CF5" i="2" s="1"/>
  <c r="AK5" i="3" s="1"/>
  <c r="CD29" i="2"/>
  <c r="AJ29" i="3" s="1"/>
  <c r="CE29" i="2"/>
  <c r="CF29" i="2" s="1"/>
  <c r="AK29" i="3" s="1"/>
  <c r="AL20" i="2"/>
  <c r="AS20" i="2"/>
  <c r="AT20" i="2" s="1"/>
  <c r="V20" i="3" s="1"/>
  <c r="GB15" i="2"/>
  <c r="BN15" i="3" s="1"/>
  <c r="GK15" i="2"/>
  <c r="GL15" i="2" s="1"/>
  <c r="BQ15" i="3" s="1"/>
  <c r="CE17" i="2"/>
  <c r="CF17" i="2" s="1"/>
  <c r="AK17" i="3" s="1"/>
  <c r="CD17" i="2"/>
  <c r="AJ17" i="3" s="1"/>
  <c r="GX15" i="2"/>
  <c r="BW15" i="3" s="1"/>
  <c r="HA15" i="2"/>
  <c r="HB15" i="2" s="1"/>
  <c r="BY15" i="3" s="1"/>
  <c r="AS5" i="2"/>
  <c r="AT5" i="2" s="1"/>
  <c r="V5" i="3" s="1"/>
  <c r="AL5" i="2"/>
  <c r="FD34" i="2"/>
  <c r="BG34" i="3" s="1"/>
  <c r="FF34" i="2"/>
  <c r="FG34" i="2" s="1"/>
  <c r="BI34" i="3" s="1"/>
  <c r="HA42" i="2"/>
  <c r="HB42" i="2" s="1"/>
  <c r="BY42" i="3" s="1"/>
  <c r="GX42" i="2"/>
  <c r="BW42" i="3" s="1"/>
  <c r="GB14" i="2"/>
  <c r="BN14" i="3" s="1"/>
  <c r="GK14" i="2"/>
  <c r="GL14" i="2" s="1"/>
  <c r="BQ14" i="3" s="1"/>
  <c r="CD35" i="2"/>
  <c r="AJ35" i="3" s="1"/>
  <c r="CE35" i="2"/>
  <c r="CF35" i="2" s="1"/>
  <c r="AK35" i="3" s="1"/>
  <c r="GX29" i="2"/>
  <c r="BW29" i="3" s="1"/>
  <c r="HA29" i="2"/>
  <c r="HB29" i="2" s="1"/>
  <c r="BY29" i="3" s="1"/>
  <c r="HA18" i="2"/>
  <c r="HB18" i="2" s="1"/>
  <c r="BY18" i="3" s="1"/>
  <c r="GX18" i="2"/>
  <c r="BW18" i="3" s="1"/>
  <c r="GD13" i="2"/>
  <c r="BO13" i="3" s="1"/>
  <c r="GK13" i="2"/>
  <c r="GL13" i="2" s="1"/>
  <c r="BQ13" i="3" s="1"/>
  <c r="FD17" i="2"/>
  <c r="BG17" i="3" s="1"/>
  <c r="FF17" i="2"/>
  <c r="FG17" i="2" s="1"/>
  <c r="BI17" i="3" s="1"/>
  <c r="AS3" i="2"/>
  <c r="AT3" i="2" s="1"/>
  <c r="V3" i="3" s="1"/>
  <c r="AP3" i="2"/>
  <c r="T3" i="3" s="1"/>
  <c r="AL13" i="2"/>
  <c r="AS13" i="2"/>
  <c r="AT13" i="2" s="1"/>
  <c r="V13" i="3" s="1"/>
  <c r="HA35" i="2"/>
  <c r="HB35" i="2" s="1"/>
  <c r="BY35" i="3" s="1"/>
  <c r="GX35" i="2"/>
  <c r="BW35" i="3" s="1"/>
  <c r="FD12" i="2"/>
  <c r="BG12" i="3" s="1"/>
  <c r="FF12" i="2"/>
  <c r="FG12" i="2" s="1"/>
  <c r="BI12" i="3" s="1"/>
  <c r="AL11" i="2"/>
  <c r="AS11" i="2"/>
  <c r="AT11" i="2" s="1"/>
  <c r="V11" i="3" s="1"/>
  <c r="HA36" i="2"/>
  <c r="HB36" i="2" s="1"/>
  <c r="BY36" i="3" s="1"/>
  <c r="GX36" i="2"/>
  <c r="BW36" i="3" s="1"/>
  <c r="FF20" i="2"/>
  <c r="FG20" i="2" s="1"/>
  <c r="BI20" i="3" s="1"/>
  <c r="FD20" i="2"/>
  <c r="BG20" i="3" s="1"/>
  <c r="FD5" i="2"/>
  <c r="BG5" i="3" s="1"/>
  <c r="FF5" i="2"/>
  <c r="FG5" i="2" s="1"/>
  <c r="BI5" i="3" s="1"/>
  <c r="GX12" i="2"/>
  <c r="BW12" i="3" s="1"/>
  <c r="HA12" i="2"/>
  <c r="HB12" i="2" s="1"/>
  <c r="BY12" i="3" s="1"/>
  <c r="GX31" i="2"/>
  <c r="BW31" i="3" s="1"/>
  <c r="HA31" i="2"/>
  <c r="HB31" i="2" s="1"/>
  <c r="BY31" i="3" s="1"/>
  <c r="CD39" i="2"/>
  <c r="AJ39" i="3" s="1"/>
  <c r="CE39" i="2"/>
  <c r="CF39" i="2" s="1"/>
  <c r="AK39" i="3" s="1"/>
  <c r="AL4" i="2"/>
  <c r="AS4" i="2"/>
  <c r="AT4" i="2" s="1"/>
  <c r="V4" i="3" s="1"/>
  <c r="HA24" i="2"/>
  <c r="HB24" i="2" s="1"/>
  <c r="BY24" i="3" s="1"/>
  <c r="GX24" i="2"/>
  <c r="BW24" i="3" s="1"/>
  <c r="FD25" i="2"/>
  <c r="BG25" i="3" s="1"/>
  <c r="FF25" i="2"/>
  <c r="FG25" i="2" s="1"/>
  <c r="BI25" i="3" s="1"/>
  <c r="FF29" i="2"/>
  <c r="FG29" i="2" s="1"/>
  <c r="BI29" i="3" s="1"/>
  <c r="FD29" i="2"/>
  <c r="BG29" i="3" s="1"/>
  <c r="GX9" i="2"/>
  <c r="BW9" i="3" s="1"/>
  <c r="HA9" i="2"/>
  <c r="HB9" i="2" s="1"/>
  <c r="BY9" i="3" s="1"/>
  <c r="GD7" i="2"/>
  <c r="BO7" i="3" s="1"/>
  <c r="GK7" i="2"/>
  <c r="GL7" i="2" s="1"/>
  <c r="BQ7" i="3" s="1"/>
  <c r="HA19" i="2"/>
  <c r="HB19" i="2" s="1"/>
  <c r="BY19" i="3" s="1"/>
  <c r="GX19" i="2"/>
  <c r="BW19" i="3" s="1"/>
  <c r="GB12" i="2"/>
  <c r="BN12" i="3" s="1"/>
  <c r="GK12" i="2"/>
  <c r="GL12" i="2" s="1"/>
  <c r="BQ12" i="3" s="1"/>
  <c r="GB9" i="2"/>
  <c r="BN9" i="3" s="1"/>
  <c r="GK9" i="2"/>
  <c r="GL9" i="2" s="1"/>
  <c r="BQ9" i="3" s="1"/>
  <c r="FD11" i="2"/>
  <c r="BG11" i="3" s="1"/>
  <c r="FF11" i="2"/>
  <c r="FG11" i="2" s="1"/>
  <c r="BI11" i="3" s="1"/>
  <c r="GD5" i="2"/>
  <c r="BO5" i="3" s="1"/>
  <c r="GK5" i="2"/>
  <c r="GL5" i="2" s="1"/>
  <c r="BQ5" i="3" s="1"/>
  <c r="FD35" i="2"/>
  <c r="BG35" i="3" s="1"/>
  <c r="FF35" i="2"/>
  <c r="FG35" i="2" s="1"/>
  <c r="BI35" i="3" s="1"/>
  <c r="GK36" i="2"/>
  <c r="GL36" i="2" s="1"/>
  <c r="BQ36" i="3" s="1"/>
  <c r="GD36" i="2"/>
  <c r="BO36" i="3" s="1"/>
  <c r="AS10" i="2"/>
  <c r="AT10" i="2" s="1"/>
  <c r="V10" i="3" s="1"/>
  <c r="AL10" i="2"/>
  <c r="GX10" i="2"/>
  <c r="BW10" i="3" s="1"/>
  <c r="HA10" i="2"/>
  <c r="HB10" i="2" s="1"/>
  <c r="BY10" i="3" s="1"/>
  <c r="AL34" i="2"/>
  <c r="AS34" i="2"/>
  <c r="AT34" i="2" s="1"/>
  <c r="V34" i="3" s="1"/>
  <c r="CE7" i="2"/>
  <c r="CF7" i="2" s="1"/>
  <c r="AK7" i="3" s="1"/>
  <c r="CD7" i="2"/>
  <c r="AJ7" i="3" s="1"/>
  <c r="AS31" i="2"/>
  <c r="AT31" i="2" s="1"/>
  <c r="V31" i="3" s="1"/>
  <c r="AL31" i="2"/>
  <c r="GD39" i="2"/>
  <c r="BO39" i="3" s="1"/>
  <c r="GK39" i="2"/>
  <c r="GL39" i="2" s="1"/>
  <c r="BQ39" i="3" s="1"/>
  <c r="CD9" i="2"/>
  <c r="AJ9" i="3" s="1"/>
  <c r="CE9" i="2"/>
  <c r="CF9" i="2" s="1"/>
  <c r="AK9" i="3" s="1"/>
  <c r="FB32" i="2"/>
  <c r="BF32" i="3" s="1"/>
  <c r="FF32" i="2"/>
  <c r="FG32" i="2" s="1"/>
  <c r="BI32" i="3" s="1"/>
  <c r="FD41" i="2"/>
  <c r="BG41" i="3" s="1"/>
  <c r="FF41" i="2"/>
  <c r="FG41" i="2" s="1"/>
  <c r="BI41" i="3" s="1"/>
  <c r="AS26" i="2"/>
  <c r="AT26" i="2" s="1"/>
  <c r="V26" i="3" s="1"/>
  <c r="AL26" i="2"/>
  <c r="GK42" i="2"/>
  <c r="GL42" i="2" s="1"/>
  <c r="BQ42" i="3" s="1"/>
  <c r="GD41" i="2"/>
  <c r="BO41" i="3" s="1"/>
  <c r="GK41" i="2"/>
  <c r="GL41" i="2" s="1"/>
  <c r="BQ41" i="3" s="1"/>
  <c r="GX38" i="2"/>
  <c r="BW38" i="3" s="1"/>
  <c r="HA38" i="2"/>
  <c r="HB38" i="2" s="1"/>
  <c r="BY38" i="3" s="1"/>
  <c r="AS32" i="2"/>
  <c r="AT32" i="2" s="1"/>
  <c r="V32" i="3" s="1"/>
  <c r="AL32" i="2"/>
  <c r="AL9" i="2"/>
  <c r="AS9" i="2"/>
  <c r="AT9" i="2" s="1"/>
  <c r="V9" i="3" s="1"/>
  <c r="GD17" i="2"/>
  <c r="BO17" i="3" s="1"/>
  <c r="GK17" i="2"/>
  <c r="GL17" i="2" s="1"/>
  <c r="BQ17" i="3" s="1"/>
  <c r="FF21" i="2"/>
  <c r="FG21" i="2" s="1"/>
  <c r="BI21" i="3" s="1"/>
  <c r="CE28" i="2"/>
  <c r="CF28" i="2" s="1"/>
  <c r="AK28" i="3" s="1"/>
  <c r="CD28" i="2"/>
  <c r="AJ28" i="3" s="1"/>
  <c r="FF33" i="2"/>
  <c r="FG33" i="2" s="1"/>
  <c r="BI33" i="3" s="1"/>
  <c r="FD33" i="2"/>
  <c r="BG33" i="3" s="1"/>
  <c r="FD16" i="2"/>
  <c r="BG16" i="3" s="1"/>
  <c r="FF16" i="2"/>
  <c r="FG16" i="2" s="1"/>
  <c r="BI16" i="3" s="1"/>
  <c r="GB31" i="2"/>
  <c r="BN31" i="3" s="1"/>
  <c r="GK31" i="2"/>
  <c r="GL31" i="2" s="1"/>
  <c r="BQ31" i="3" s="1"/>
  <c r="HA21" i="2"/>
  <c r="HB21" i="2" s="1"/>
  <c r="BY21" i="3" s="1"/>
  <c r="GX21" i="2"/>
  <c r="BW21" i="3" s="1"/>
  <c r="GK29" i="2"/>
  <c r="GL29" i="2" s="1"/>
  <c r="BQ29" i="3" s="1"/>
  <c r="GD29" i="2"/>
  <c r="BO29" i="3" s="1"/>
  <c r="AL19" i="2"/>
  <c r="AS19" i="2"/>
  <c r="AT19" i="2" s="1"/>
  <c r="V19" i="3" s="1"/>
  <c r="AS27" i="2"/>
  <c r="AT27" i="2" s="1"/>
  <c r="V27" i="3" s="1"/>
  <c r="AL27" i="2"/>
  <c r="HA6" i="2"/>
  <c r="HB6" i="2" s="1"/>
  <c r="BY6" i="3" s="1"/>
  <c r="GX6" i="2"/>
  <c r="BW6" i="3" s="1"/>
  <c r="GX23" i="2"/>
  <c r="BW23" i="3" s="1"/>
  <c r="HA23" i="2"/>
  <c r="HB23" i="2" s="1"/>
  <c r="BY23" i="3" s="1"/>
  <c r="FF27" i="2"/>
  <c r="FG27" i="2" s="1"/>
  <c r="BI27" i="3" s="1"/>
  <c r="FD27" i="2"/>
  <c r="BG27" i="3" s="1"/>
</calcChain>
</file>

<file path=xl/sharedStrings.xml><?xml version="1.0" encoding="utf-8"?>
<sst xmlns="http://schemas.openxmlformats.org/spreadsheetml/2006/main" count="439" uniqueCount="361">
  <si>
    <t>Représenter géométriquement une fraction dans un rectangle sans prédécoupage (sur 1)</t>
  </si>
  <si>
    <t>Représenter géométriquement une fraction dans un cercle sans prédécoupage (sur 1)</t>
  </si>
  <si>
    <t>Représenter géométriquement une fraction dans un hexagone sans prédécoupage (sur 1)</t>
  </si>
  <si>
    <t>Représenter géométriquement une fraction dans une figure imposée (sur 9)</t>
  </si>
  <si>
    <t>Représenter géométriquement une fraction dans une figure imposée (sur 1)</t>
  </si>
  <si>
    <t>Reconnaitre une représentation adéquate d’une fraction dans un rectangle (sur 4)</t>
  </si>
  <si>
    <t>Reconnaitre une représentation adéquate d’une fraction dans un rectangle (sur 1)</t>
  </si>
  <si>
    <t>Reconnaitre une représentation adéquate d’une fraction dans un cercle (sur 4)</t>
  </si>
  <si>
    <t>Reconnaitre une représentation adéquate d’une fraction dans un cercle (sur 1)</t>
  </si>
  <si>
    <t>Maitriser les différentes représentations géométriques des fractions (sur 1)</t>
  </si>
  <si>
    <t>Maitrise l’identification de fractions équivalentes et la réduction de fractions (sur 8)</t>
  </si>
  <si>
    <t>Maitrise l’identification de fractions équivalentes et la réduction de fractions (sur 1)</t>
  </si>
  <si>
    <t>item 1.1</t>
  </si>
  <si>
    <t>item 1.2</t>
  </si>
  <si>
    <t>item 1.3</t>
  </si>
  <si>
    <t>item 2.1</t>
  </si>
  <si>
    <t>item 2.2</t>
  </si>
  <si>
    <t>item 2.3</t>
  </si>
  <si>
    <t>item 2.4</t>
  </si>
  <si>
    <t>item 3.1</t>
  </si>
  <si>
    <t>item 3.2</t>
  </si>
  <si>
    <t>item 3.3</t>
  </si>
  <si>
    <t>item 3.4</t>
  </si>
  <si>
    <t>item 4.1</t>
  </si>
  <si>
    <t>item 4.2</t>
  </si>
  <si>
    <t>item 4.3</t>
  </si>
  <si>
    <t>item 4.4</t>
  </si>
  <si>
    <t>Maitrise le passage à l’écriture en lettre (sur 8)</t>
  </si>
  <si>
    <t>Maitrise le passage à l’écriture en lettre (sur 1)</t>
  </si>
  <si>
    <t>item 5.1</t>
  </si>
  <si>
    <t>item 5.2</t>
  </si>
  <si>
    <t>item 5.3</t>
  </si>
  <si>
    <t>Maitrise le passage à l’écriture en décimal (sur 8)</t>
  </si>
  <si>
    <t>Maitrise le passage à l’écriture en décimal (sur 1)</t>
  </si>
  <si>
    <t>Maitrise le passage à l’écriture en pourcentage (sur 8)</t>
  </si>
  <si>
    <t>Maitrise le passage à l’écriture en pourcentage (sur 1)</t>
  </si>
  <si>
    <t>Maitrise les différentes écritures d’une fraction supérieure à 1 et au dénominateur = 1 (unité) (sur 6)</t>
  </si>
  <si>
    <t>Maitrise les différentes écritures d’une fraction supérieure à 1 et au dénominateur = 1 (unité) (sur 1)</t>
  </si>
  <si>
    <t>item 8.1</t>
  </si>
  <si>
    <t>item 8.2</t>
  </si>
  <si>
    <t>item 8.3</t>
  </si>
  <si>
    <t>item 8.4</t>
  </si>
  <si>
    <t>item 9.1</t>
  </si>
  <si>
    <t>item 9.2</t>
  </si>
  <si>
    <t>item 9.3</t>
  </si>
  <si>
    <t>Maitrise des différentes écritures des fractions (décimale, pourcentage, lettres) (sur 24)</t>
  </si>
  <si>
    <t>item 9.4</t>
  </si>
  <si>
    <t>Maitrise des différentes écritures des fractions (décimale, pourcentage, lettres) (sur 1)</t>
  </si>
  <si>
    <t>item 9.5</t>
  </si>
  <si>
    <t>item 9.6</t>
  </si>
  <si>
    <t>item 9.7</t>
  </si>
  <si>
    <t>item 9.8</t>
  </si>
  <si>
    <t>Addition avec un naturel (sur 2)</t>
  </si>
  <si>
    <t>Soustraction avec un naturel (sur 2)</t>
  </si>
  <si>
    <t>Addition / soustraction avec un naturel (sur 4)</t>
  </si>
  <si>
    <t>item 10.1</t>
  </si>
  <si>
    <t>Addition / soustraction avec un naturel (sur 1)</t>
  </si>
  <si>
    <t>item 10.2</t>
  </si>
  <si>
    <t>item 10.3</t>
  </si>
  <si>
    <t>item 10.4</t>
  </si>
  <si>
    <t>item 12.1</t>
  </si>
  <si>
    <t>item 12.2</t>
  </si>
  <si>
    <t>item 14.1</t>
  </si>
  <si>
    <t>item 14.2</t>
  </si>
  <si>
    <t>item 14.3</t>
  </si>
  <si>
    <t>item 15.1</t>
  </si>
  <si>
    <t>item 15.2</t>
  </si>
  <si>
    <t>item 15.3</t>
  </si>
  <si>
    <t>item 15.4</t>
  </si>
  <si>
    <t>item 16.1</t>
  </si>
  <si>
    <t>item 16.2</t>
  </si>
  <si>
    <t>item 16.3</t>
  </si>
  <si>
    <t>item 16.4</t>
  </si>
  <si>
    <t>item 17.1</t>
  </si>
  <si>
    <t>item 17.2</t>
  </si>
  <si>
    <t>item 17.3</t>
  </si>
  <si>
    <t>item 17.4</t>
  </si>
  <si>
    <t>item 17.5</t>
  </si>
  <si>
    <t>N° du sujet</t>
  </si>
  <si>
    <t>Représenter géométriquement une fraction dans un rectangle s’il y a prédécoupage équivalent au dénominateur (sur 1)</t>
  </si>
  <si>
    <t>Représenter géométriquement une fraction dans un cercle s’il y a prédécoupage équivalent au dénominateur (sur 1)</t>
  </si>
  <si>
    <t>Représenter géométriquement une fraction dans un hexagone s’il y a prédécoupage équivalent au dénominateur (sur 1)</t>
  </si>
  <si>
    <t>Représenter géométriquement une fraction dans une figure s’il y a prédécoupage équivalent au dénominateur (sur 3)</t>
  </si>
  <si>
    <t>Représenter géométriquement une fraction dans une figure s’il y a prédécoupage équivalent au dénominateur (sur 1)</t>
  </si>
  <si>
    <t>Les différentes représentations géométriques des fractions</t>
  </si>
  <si>
    <t>Représenter géométriquement une fraction dans un rectangle s’il y a prédécoupage non équivalent au dénominateur (mais multiple) (sur 1)</t>
  </si>
  <si>
    <t>Représenter géométriquement une fraction dans un cercle s’il y a prédécoupage non équivalent au dénominateur (mais multiple) (sur 1)</t>
  </si>
  <si>
    <t>Représenter géométriquement une fraction dans un hexagone s’il y a prédécoupage non équivalent au dénominateur (mais multiple) (sur 1)</t>
  </si>
  <si>
    <t>Représenter géométriquement une fraction dans une figure s’il y a prédécoupage non-équivalent au dénominateur (mais multiple) (sur 3)</t>
  </si>
  <si>
    <t>Représenter géométriquement une fraction dans une figure s’il y a prédécoupage non-équivalent au dénominateur (mais multiple) (sur 1)</t>
  </si>
  <si>
    <t>Représenter géométriquement une fraction dans une figure sans prédécoupage
(sur 3)</t>
  </si>
  <si>
    <t>Représenter géométriquement une fraction dans une figure sans prédécoupage
(sur 1)</t>
  </si>
  <si>
    <t>Reconnaitre une représentation adéquate d’une fraction dans un hexagone (sur 4)</t>
  </si>
  <si>
    <t>Reconnaitre une représentation adéquate d’une fraction dans un hexagone (sur 1)</t>
  </si>
  <si>
    <t>Reconnaitre une représentation adéquate d’une fraction dans une figure imposée (sur 12)</t>
  </si>
  <si>
    <t>Reconnaitre une représentation adéquate d’une fraction dans une figure imposée (sur 1)</t>
  </si>
  <si>
    <t>Maitriser les différentes représentations géométriques des fractions dans un rectangle (sur 7)</t>
  </si>
  <si>
    <t>Maitriser les différentes représentations géométriques des fractions dans un rectangle (sur 1)</t>
  </si>
  <si>
    <t>Maitriser les différentes représentations géométriques des fractions dans un cercle (sur 7)</t>
  </si>
  <si>
    <t>Maitriser les différentes représentations géométriques des fractions dans un hexagone (sur 7)</t>
  </si>
  <si>
    <t>L’élève considère comme correct un fractionnement en part inégal (sur 1)</t>
  </si>
  <si>
    <t>Maitriser l’identification de fraction équivalente inférieure à 1 (quand la simplification se fait par 2)</t>
  </si>
  <si>
    <t>Maitriser l’identification de fraction équivalente (quand la simplification se fait par 2)
(sur 2)</t>
  </si>
  <si>
    <t>Maitriser l’identification de fraction équivalente (quand la simplification se fait par 2)
(sur 1)</t>
  </si>
  <si>
    <t>Maitriser l’identification de fraction équivalente supérieure à 1 (quand la simplification se fait par 2)</t>
  </si>
  <si>
    <t>Maitriser l’identification de fraction équivalente inférieure à 1 (quand la simplification ne se fait pas par 2)</t>
  </si>
  <si>
    <t>Maitriser l’identification de fraction équivalente supérieure à 1 (quand la simplification ne se fait pas par 2)</t>
  </si>
  <si>
    <t>Maitriser l’identification de fraction équivalente (quand la simplification ne se fait pas par 2)
(sur 2)</t>
  </si>
  <si>
    <t>Maitriser l’identification de fraction équivalente (quand la simplification ne se fait pas par 2)
(sur 1)</t>
  </si>
  <si>
    <t>Maitriser l’identification de fraction équivalente (sur 4)</t>
  </si>
  <si>
    <t>Maitriser l’identification de fraction équivalente (sur 1)</t>
  </si>
  <si>
    <t>Maitriser la simplification de fraction inférieure à 1 (quand la simplification se fait par 2)</t>
  </si>
  <si>
    <t>Maitriser la simplification de fraction supérieure à 1 (quand la simplification se fait par 2)</t>
  </si>
  <si>
    <t>Maitriser la simplification de fraction (quand la simplification se fait par 2)
(sur 2)</t>
  </si>
  <si>
    <t>Maitriser la simplification de fraction (quand la simplification se fait par 2)
(sur 1)</t>
  </si>
  <si>
    <t>Maitriser la simplification de fraction inférieure à 1 (quand la simplification ne se fait pas par 2)</t>
  </si>
  <si>
    <t>Maitriser la simplification de fraction supérieure à 1 (quand la simplification ne se fait pas par 2)</t>
  </si>
  <si>
    <t>Maitriser la simplification de fraction (quand la simplification ne se fait pas par 2)
(sur 2)</t>
  </si>
  <si>
    <t>Maitriser la simplification de fraction (quand la simplification ne se fait pas par 2)
(sur 1)</t>
  </si>
  <si>
    <t>Maitriser la simplification de fraction (sur 4)</t>
  </si>
  <si>
    <t>Maitriser la simplification de fraction (sur 1)</t>
  </si>
  <si>
    <t>Maitriser l’identification de fraction équivalente et la simplification pour des fractions inférieures à 1 (quand la simplification se fait par 2)
(sur 2)</t>
  </si>
  <si>
    <t>Maitriser l’identification de fraction équivalente et la simplification pour des fractions inférieures à 1 (quand la simplification se fait par 2)
(sur 1)</t>
  </si>
  <si>
    <t>Maitriser l’identification de fraction équivalente et la simplification pour des fractions inférieures à 1 (quand la simplification ne se fait pas par 2)
(sur 2)</t>
  </si>
  <si>
    <t>Maitriser l’identification de fraction équivalente et la simplification pour des fractions inférieures à 1 (quand la simplification ne se fait pas par 2)
(sur 1)</t>
  </si>
  <si>
    <t>Maitriser la simplification ou l’identification de fractions équivalentes pour des fractions inférieures à 1 (sur 4)</t>
  </si>
  <si>
    <t>Maitriser la simplification ou l’identification de fractions équivalentes pour des fractions inférieures à 1 (sur 1)</t>
  </si>
  <si>
    <t>Maitriser l’identification de fraction équivalente et la simplification pour des fractions supérieures à 1 (quand la simplification se fait par 2)
(sur 2)</t>
  </si>
  <si>
    <t>Maitriser l’identification de fraction équivalente et la simplification pour des fractions supérieures à 1 (quand la simplification se fait par 2)
(sur 1)</t>
  </si>
  <si>
    <t>Maitriser l’identification de fraction équivalente et la simplification pour des fractions supérieures à 1 (quand la simplification ne se fait pas par 2)
(sur 2)</t>
  </si>
  <si>
    <t>Maitriser l’identification de fraction équivalente et la simplification pour des fractions supérieures à 1 (quand la simplification ne se fait pas par 2)
(sur 1)</t>
  </si>
  <si>
    <t>Maitriser la simplification ou l’identification de fractions équivalentes pour des fractions supérieures à 1 (sur 4)</t>
  </si>
  <si>
    <t>Maitriser la simplification ou l’identification de fractions équivalentes pour des fractions supérieures à 1 (sur 1)</t>
  </si>
  <si>
    <t>Maitriser la simplification ou l’identification de fractions équivalentes quand la simplification se fait par 2 (sur 4)</t>
  </si>
  <si>
    <t>Maitriser la simplification ou l’identification de fractions équivalentes quand la simplification se fait par 2 (sur 1)</t>
  </si>
  <si>
    <t>Maitriser la simplification ou l’identification de fractions équivalentes quand la simplification ne se fait pas par 2 (sur 4)</t>
  </si>
  <si>
    <t>Maitriser la simplification ou l’identification de fractions équivalentes quand la simplification ne se fait pas par 2 (sur 1)</t>
  </si>
  <si>
    <t>Maitrise l’identification de fractions équivalentes et la réduction de fractions</t>
  </si>
  <si>
    <t>Maitrise la comparaison de deux fractions avec même dénominateur (sur 2)</t>
  </si>
  <si>
    <t>Maitrise la comparaison de deux fractions avec même dénominateur (sur 1)</t>
  </si>
  <si>
    <t>Maitrise la comparaison de deux fractions avec même numérateur (sur 2)</t>
  </si>
  <si>
    <t>Maitrise la comparaison de deux fractions avec même numérateur (sur 1)</t>
  </si>
  <si>
    <t>Maitrise la comparaison de deux fractions avec dénominateurs multiples (sur 2)</t>
  </si>
  <si>
    <t>Maitrise la comparaison de deux fractions avec dénominateurs multiples (sur 1)</t>
  </si>
  <si>
    <t>Maitrise la comparaison de deux fractions avec dénominateurs non liés (sur 2)</t>
  </si>
  <si>
    <t>Maitrise la comparaison de deux fractions avec dénominateurs non liés (sur 1)</t>
  </si>
  <si>
    <t>L’élève considère que deux fractions inverses sont égales
(sur 2)</t>
  </si>
  <si>
    <t>L’élève considère que deux fractions inverses sont égales
(sur 1)</t>
  </si>
  <si>
    <t>Maitrise de l’ordre de grandeur des fractions (la comparaison de fractions) (sur 8)</t>
  </si>
  <si>
    <t>Maitrise de l’ordre de grandeur des fractions (la comparaison de fractions) (sur 1)</t>
  </si>
  <si>
    <t>Maitrise de l’ordre de grandeur des fractions (la comparaison de fractions)</t>
  </si>
  <si>
    <t xml:space="preserve">le placement d’une fraction sur une droite graduée </t>
  </si>
  <si>
    <t>Maitrise le placement d’une fraction inférieure à 1 mais au dénominateur équivalent au découpage sur une droite graduée prédécoupée (sur 1)</t>
  </si>
  <si>
    <t>Maitrise le placement d’une fraction inférieure à 1 mais avec dénominateur équivalent au découpage sur une droite graduée non prédécoupée (sur 1)</t>
  </si>
  <si>
    <t>Maitrise le placement d’une fraction inférieure à 1 mais avec dénominateur équivalent au découpage (sur 2)</t>
  </si>
  <si>
    <t>Maitrise le placement d’une fraction inférieure à 1 mais avec dénominateur équivalent au découpage (sur 1)</t>
  </si>
  <si>
    <t>Maitrise le placement d’une fraction avec dénominateur diviseur du
découpage sur une droite graduée non prédécoupée (sur 1)</t>
  </si>
  <si>
    <t>Maitrise le placement d’une fraction supérieure à 1 mais
avec dénominateur équivalent au découpage (sur 2)</t>
  </si>
  <si>
    <t>Maitrise le placement d’une fraction supérieure à 1 mais
avec dénominateur équivalent au découpage (sur 1)</t>
  </si>
  <si>
    <t>Maitrise le placement d’une fraction avec dénominateur équivalent au découpage (sur 4)</t>
  </si>
  <si>
    <t>Maitrise le placement d’une fraction avec dénominateur équivalent au découpage (sur 1)</t>
  </si>
  <si>
    <t>Maitrise le placement d’une fraction au dénominateur diviseur du
découpage  sur une droite graduée prédécoupée (sur 1)</t>
  </si>
  <si>
    <t>Maitrise le placement d’une fraction au dénominateur diviseur du
découpage  sur une droite graduée non prédécoupée (sur 1)</t>
  </si>
  <si>
    <t>Maitrise le placement d’une fraction au dénominateur diviseur du
découpage (sur 2)</t>
  </si>
  <si>
    <t>Maitrise le placement d’une fraction au dénominateur diviseur du
découpage (sur 1)</t>
  </si>
  <si>
    <t>Maitrise le placement d’une fraction au dénominateur multiple du
découpage  sur une droite graduée non prédécoupée (sur 1)</t>
  </si>
  <si>
    <t>Maitrise le placement d’une fraction avec dénominateur multiple du
Découpage (sur 2)</t>
  </si>
  <si>
    <t>Maitrise le placement d’une fraction avec dénominateur multiple du
Découpage (sur 1)</t>
  </si>
  <si>
    <t>Maitrise le placement d’une fraction avec dénominateur non équivalent au découpage mais qui en est un diviseur ou multiple (sur 4)</t>
  </si>
  <si>
    <t>Maitrise le placement d’une fraction avec dénominateur non équivalent au découpage mais qui en est un diviseur ou multiple (sur 1)</t>
  </si>
  <si>
    <t xml:space="preserve">Maitrise le placement sur une droite graduée prédécoupée (sur 4) </t>
  </si>
  <si>
    <t xml:space="preserve">Maitrise le placement sur une droite graduée prédécoupée (sur 1) </t>
  </si>
  <si>
    <t>Maitrise le placement sur une droite graduée non prédécoupée (sur 1)</t>
  </si>
  <si>
    <t>Maitrise le placement sur une droite graduée non prédécoupée (sur 4)</t>
  </si>
  <si>
    <t>Maitrise le placement d’une fraction sur une droite graduée (prédécoupée ou non)  (sur 8)</t>
  </si>
  <si>
    <t>Maitrise le placement d’une fraction sur une droite graduée (prédécoupée ou non)  (sur 1)</t>
  </si>
  <si>
    <t>Maitrise le placement d’une fraction supérieure à 1 mais avec dénominateur équivalent au découpage sur une droite graduée prédécoupée (sur 1)</t>
  </si>
  <si>
    <t>Maitrise le placement d’une fraction au dénominateur multiple du
découpage  sur une droite graduée  prédécoupée (sur 1)</t>
  </si>
  <si>
    <t xml:space="preserve">différentes écritures des fractions (décimale, pourcentage, lettres) </t>
  </si>
  <si>
    <t>Maitrise le passage d’une fraction supérieure à 1 mais en unième (unité) à une écriture en lettre (sur 2)</t>
  </si>
  <si>
    <t>Maitrise le passage d’une fraction supérieure à 1 mais en unième (unité) à une écriture en lettre (sur 1)</t>
  </si>
  <si>
    <t>Maitrise le passage d’une fraction supérieure à 1 quelconque à une écriture en lettre (sur 2)</t>
  </si>
  <si>
    <t>Maitrise le passage d’une fraction supérieure à 1 quelconque à une écriture en lettre (sur 1)</t>
  </si>
  <si>
    <t>Maitrise le passage d’une fraction inférieure à 1 mais en centième à une écriture en lettre (sur 2)</t>
  </si>
  <si>
    <t>Maitrise le passage d’une fraction inférieure à 1 mais en centième à une écriture en lettre (sur 1)</t>
  </si>
  <si>
    <t>Maitrise le passage d’une fraction inférieure à 1 quelconque à une écriture en lettre (sur 1)</t>
  </si>
  <si>
    <t>Maitrise le passage d’une fraction supérieure à 1 mais en unième (unité) à une écriture en décimal (sur 2)</t>
  </si>
  <si>
    <t>Maitrise le passage d’une fraction supérieure à 1 mais en unième (unité) à une écriture en décimal (sur 1)</t>
  </si>
  <si>
    <t>Maitrise le passage d’une fraction supérieure à 1 quelconque à une écriture en décimal (sur 2)</t>
  </si>
  <si>
    <t>Maitrise le passage d’une fraction supérieure à 1 quelconque à une écriture en décimal (sur 1)</t>
  </si>
  <si>
    <t>Maitrise le passage d’une fraction inférieure à 1 mais en centièmes à une écriture en (sur 2)</t>
  </si>
  <si>
    <t>Maitrise le passage d’une fraction inférieure à 1 mais en centièmes à une écriture en (sur 1)</t>
  </si>
  <si>
    <t>Maitrise le passage d’une fraction inférieure à 1 quelconque à une écriture en décimal (sur 2)</t>
  </si>
  <si>
    <t>Maitrise le passage d’une fraction inférieure à 1 quelconque à une écriture en décimal (sur 1)</t>
  </si>
  <si>
    <t>Maitrise le passage d’une fraction supérieure à 1 mais en unième (unité) à une écriture en pourcentage (sur 2)</t>
  </si>
  <si>
    <t>Maitrise le passage d’une fraction supérieure à 1 mais en unième (unité) à une écriture en pourcentage (sur 1)</t>
  </si>
  <si>
    <t>Maitrise le passage d’une fraction supérieure à 1 quelconque à une écriture en pourcentage (sur 2)</t>
  </si>
  <si>
    <t>Maitrise le passage d’une fraction supérieure à 1 quelconque à une écriture en pourcentage (sur 1)</t>
  </si>
  <si>
    <t>Maitrise le passage d’une fraction inférieure à 1 mais en centièmes à une écriture en pourcentage (sur 2)</t>
  </si>
  <si>
    <t>Maitrise le passage d’une fraction inférieure à 1 mais en centièmes à une écriture en pourcentage (sur 1)</t>
  </si>
  <si>
    <t>Maitrise le passage d’une fraction inférieure à 1 quelconque à une écriture en pourcentage (sur 2)</t>
  </si>
  <si>
    <t>Maitrise le passage d’une fraction inférieure à 1 quelconque à une écriture en pourcentage (sur 1)</t>
  </si>
  <si>
    <t>Maitrise les différentes écritures d’une fraction supérieure à 1 quelconque (sur 6)</t>
  </si>
  <si>
    <t>Maitrise les différentes écritures d’une fraction supérieure à 1 quelconque (sur 1)</t>
  </si>
  <si>
    <t>Maitrise les différentes écritures d’une fraction inférieure à 1 et au dénominateur =100 (unité)  (sur 6)</t>
  </si>
  <si>
    <t>Maitrise les différentes écritures d’une fraction inférieure à 1 et au dénominateur =100 (unité)  (sur 1)</t>
  </si>
  <si>
    <t>Maitrise les différentes écritures d’une fraction inférieure à 1 quelconque (unité)  (sur 6)</t>
  </si>
  <si>
    <t>Maitrise les différentes écritures d’une fraction inférieure à 1 quelconque (unité)  (sur 1)</t>
  </si>
  <si>
    <t>L’élève accepte l’écriture erronée de fraction (ex :une unité un dizième 1 1/10)</t>
  </si>
  <si>
    <t>Maitrise le passage d’une fraction inférieure à 1 quelconque à une écriture en lettre (sur 2)</t>
  </si>
  <si>
    <t xml:space="preserve">règles d’addition et de soustraction de fractions </t>
  </si>
  <si>
    <t>Addition avec même dénominateur (sur 2)</t>
  </si>
  <si>
    <t>Soustraction avec même dénominateur (sur 2)</t>
  </si>
  <si>
    <t>Addition / soustraction avec même dénominateur (sur 4)</t>
  </si>
  <si>
    <t>Addition / soustraction avec même dénominateur (sur 1)</t>
  </si>
  <si>
    <t>Addition avec dénominateurs différents mais multiples (sur 2)</t>
  </si>
  <si>
    <t>Soustraction avec dénominateurs différents mais multiples (sur 2)</t>
  </si>
  <si>
    <t>Addition/soustraction avec dénominateurs différents mais multiples (sur 4)</t>
  </si>
  <si>
    <t>Addition/soustraction avec dénominateurs différents mais multiples (sur 1)</t>
  </si>
  <si>
    <t>Addition avec dénominateurs différents et sans lien (sur 2)</t>
  </si>
  <si>
    <t>Soustraction avec dénominateurs différents et sans lien (sur 2)</t>
  </si>
  <si>
    <t>Addition / soustraction avec dénominateurs différents et sans lien (sur 4)</t>
  </si>
  <si>
    <t>Addition / soustraction avec dénominateurs différents et sans lien (sur 1)</t>
  </si>
  <si>
    <t>Maitrise l’addition de fractions (sur 8)</t>
  </si>
  <si>
    <t>Maitrise l’addition de fractions (sur 1)</t>
  </si>
  <si>
    <t>Maitrise la soustraction de fractions (sur 8)</t>
  </si>
  <si>
    <t>Maitrise la soustraction de fractions (sur 1)</t>
  </si>
  <si>
    <t>L’élève a généralisé la règle de multiplication à l’addition (multiplication des numérateurs entre eux et des dénominateurs entre eux) (sur 1)</t>
  </si>
  <si>
    <t>Maitrise les règles de multiplication de fractions</t>
  </si>
  <si>
    <t>Maitrise la multiplication avec dénominateur commun (sur 2)</t>
  </si>
  <si>
    <t>Maitrise la multiplication avec dénominateurs différents (sur 2)</t>
  </si>
  <si>
    <t>L’élève a généralisé la règle de l’addition à la multiplication (même dénominateur et puis slmt on multiplie les numérateurs et on conserve le dénominateur) (sur 3)</t>
  </si>
  <si>
    <t>L’élève a généralisé la règle de l’addition à la multiplication (même dénominateur et puis slmt on multiplie les numérateurs et on conserve le dénominateur) (sur 1)</t>
  </si>
  <si>
    <t>item 3.8</t>
  </si>
  <si>
    <t>item 3.7</t>
  </si>
  <si>
    <t>item 3.6</t>
  </si>
  <si>
    <t>item 3.5</t>
  </si>
  <si>
    <t>item 7.1</t>
  </si>
  <si>
    <t>item 7.2</t>
  </si>
  <si>
    <t>item 7.3</t>
  </si>
  <si>
    <t>item 7.4</t>
  </si>
  <si>
    <t>item 8.9</t>
  </si>
  <si>
    <t>item 8.5</t>
  </si>
  <si>
    <t>item 8.6</t>
  </si>
  <si>
    <t>item 8.7</t>
  </si>
  <si>
    <t>item 8.8</t>
  </si>
  <si>
    <t>item 8.10</t>
  </si>
  <si>
    <t>item 8.11</t>
  </si>
  <si>
    <t>item 8.12</t>
  </si>
  <si>
    <t>item 12.1.1</t>
  </si>
  <si>
    <t>item 12.1.2</t>
  </si>
  <si>
    <t>item 12.2.1</t>
  </si>
  <si>
    <t>item 12.2.2</t>
  </si>
  <si>
    <t>item 13.1</t>
  </si>
  <si>
    <t>item 13.2</t>
  </si>
  <si>
    <t>item 13.3</t>
  </si>
  <si>
    <t>item 14.4</t>
  </si>
  <si>
    <t>item 14.5</t>
  </si>
  <si>
    <t>item 14.6</t>
  </si>
  <si>
    <t>item 16.5</t>
  </si>
  <si>
    <t>item 16.6</t>
  </si>
  <si>
    <t>item 16.7</t>
  </si>
  <si>
    <t>item 16.8</t>
  </si>
  <si>
    <t>item 16.9</t>
  </si>
  <si>
    <t>item 16.10</t>
  </si>
  <si>
    <t>item 16.11</t>
  </si>
  <si>
    <t>item 16.12</t>
  </si>
  <si>
    <t>item 18.1</t>
  </si>
  <si>
    <t>item 18.2</t>
  </si>
  <si>
    <t>item 18.3</t>
  </si>
  <si>
    <t>item 20.1</t>
  </si>
  <si>
    <t>item 20.2</t>
  </si>
  <si>
    <t>item 20.3</t>
  </si>
  <si>
    <t>item 20.4</t>
  </si>
  <si>
    <t>item 20.5</t>
  </si>
  <si>
    <t>item 20.6</t>
  </si>
  <si>
    <t>item 20.7</t>
  </si>
  <si>
    <t>item 20.8</t>
  </si>
  <si>
    <t>item 20.9</t>
  </si>
  <si>
    <t>item 20.10</t>
  </si>
  <si>
    <t>item 20.11</t>
  </si>
  <si>
    <t>item 20.12</t>
  </si>
  <si>
    <t>item 20.13</t>
  </si>
  <si>
    <t>item 21.1</t>
  </si>
  <si>
    <t>item 21.2</t>
  </si>
  <si>
    <t>item 21.3</t>
  </si>
  <si>
    <t>item 22.1</t>
  </si>
  <si>
    <t>item 22.2</t>
  </si>
  <si>
    <t>item 22.3</t>
  </si>
  <si>
    <t>item 22.4</t>
  </si>
  <si>
    <t>item 22.5</t>
  </si>
  <si>
    <t>item 24.1</t>
  </si>
  <si>
    <t>item 24.2</t>
  </si>
  <si>
    <t>item 24.3</t>
  </si>
  <si>
    <t>item 25.1</t>
  </si>
  <si>
    <t>item 25.2</t>
  </si>
  <si>
    <t>item 25.3</t>
  </si>
  <si>
    <t>item 25.4</t>
  </si>
  <si>
    <t>Choisir un fractionnement adéquat pour représenter une fraction (dans un rectangle) (sur 2)</t>
  </si>
  <si>
    <t>Choisir un fractionnement adéquat pour représenter une fraction (dans un rectangle) (sur 1)</t>
  </si>
  <si>
    <t>Identifier la valeur d’un fractionnement (dans un rectangle) (sur 3)</t>
  </si>
  <si>
    <t>Identifier la valeur d’un fractionnement (dans un rectangle) (sur 1)</t>
  </si>
  <si>
    <t>Maitriser les différentes représentations géométriques des fractions dans un cercle (sur  1)</t>
  </si>
  <si>
    <t>L’élève considère comme correct un fractionnement en part inégal (sur 7)</t>
  </si>
  <si>
    <t>Maitriser les différentes représentations géométriques des fractions (sur26)</t>
  </si>
  <si>
    <t>Maitriser les différentes représentations géométriques des fractions dans un hexagone (sur 1)</t>
  </si>
  <si>
    <t>Dans la résolution de problème, l’élève est capable d’écrire une fraction à partir d’un énoncé (sur 1)</t>
  </si>
  <si>
    <t xml:space="preserve">Dans la résolution de problème, l’élève est capable de transformer une fraction en pourcentage (sur 1) </t>
  </si>
  <si>
    <t>Dans la résolution de problème, l’élève est capable de résoudre le problème (sur 1)</t>
  </si>
  <si>
    <t>L’élève a généralisé la règle de multiplication à l’addition (multiplication des numérateurs entre eux et des dénominateurs entre eux) (sur 9)</t>
  </si>
  <si>
    <t>Maitrise la multiplication avec dénominateur commun (sur 1)</t>
  </si>
  <si>
    <t>Maitrise la multiplication avec dénominateurs différents (sur 1)</t>
  </si>
  <si>
    <t>Maitrise la multiplication avec un entier (sous la forme de calcul de type x . y) (sur 2)</t>
  </si>
  <si>
    <t>Maitrise la multiplication avec un entier (sous la forme de calcul de type x . y) (sur 1)</t>
  </si>
  <si>
    <t>Multiplication d’une fraction par entier (représenté sous la forme de la part d’un ensemble d’objets)
(sur 4)</t>
  </si>
  <si>
    <t>Multiplication d’une fraction par entier (représenté sous la forme de la part d’un ensemble d’objets)
(sur 1)</t>
  </si>
  <si>
    <t>Multiplication d’une fraction par entier (représenté sous la forme de « x (fraction) de y (nombre) » (sur 4)</t>
  </si>
  <si>
    <t>Multiplication d’une fraction par entier (représenté sous la forme de « x (fraction) de y (nombre) » (sur 1)</t>
  </si>
  <si>
    <t>Multiplication avec un entier (sur 10)</t>
  </si>
  <si>
    <t>Multiplication avec un entier (sur 1)</t>
  </si>
  <si>
    <t>Dans la résolution de problème, l’élève est capable de réaliser l’addition de fractions (dénominateur multiple (sur 1)</t>
  </si>
  <si>
    <t>Sans résolution de problème, l'élève est capable de réaliser l'additiond e fractions avec dénom multiples (sur 1)</t>
  </si>
  <si>
    <t>Dans la résolution de problème l'élève est capable de résoudre le problème (sur 1)</t>
  </si>
  <si>
    <t>Dans la résolution de problème l'élève est capable de transformer l’énoncé en calcul  (sur 1)</t>
  </si>
  <si>
    <t>Maitriser l’identification de fraction équivalente (quand la simplification ne se fait pas par 2) (sur 1)</t>
  </si>
  <si>
    <t>Maitriser la simplification de fraction (quand la simplification ne se fait pas par 2) (sur 1)</t>
  </si>
  <si>
    <t>Maitriser l’identification de fraction équivalente et la simplification pour des fractions inférieures à 1 (quand la simplification se fait par 2) (sur 1)</t>
  </si>
  <si>
    <t>Maitriser l’identification de fraction équivalente et la simplification pour des fractions inférieures à 1 (quand la simplification ne se fait pas par 2) (sur 1)</t>
  </si>
  <si>
    <t>Maitriser l’identification de fraction équivalente et la simplification pour des fractions supérieures à 1 (quand la simplification ne se fait pas par 2) (sur 1)</t>
  </si>
  <si>
    <t>Maitrise la multiplication de fractions (sur 1)</t>
  </si>
  <si>
    <t>Maitrise l'addition et la soustraction de fractions (sur 1)</t>
  </si>
  <si>
    <t>Maitrise l'addition et la soustraction de fractions (sur 16)</t>
  </si>
  <si>
    <t>Maitrise l’addition et la soustraction de fractions (sur 1)</t>
  </si>
  <si>
    <t>Maitrise la multiplication de multiplication de fractions (sur 14)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</si>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</sst>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5"/>
      <name val="Calibri"/>
      <family val="2"/>
    </font>
    <font>
      <sz val="10"/>
      <color theme="5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/>
        <bgColor rgb="FFB6D7A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B6D7A8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rgb="FFB6D7A8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rgb="FFB6D7A8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rgb="FFB7B7B7"/>
      </patternFill>
    </fill>
    <fill>
      <patternFill patternType="solid">
        <fgColor rgb="FFFFFF00"/>
        <bgColor rgb="FFB7B7B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rgb="FFB6D7A8"/>
      </patternFill>
    </fill>
    <fill>
      <patternFill patternType="solid">
        <fgColor theme="5" tint="0.79998168889431442"/>
        <bgColor rgb="FFB6D7A8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B6D7A8"/>
      </patternFill>
    </fill>
    <fill>
      <patternFill patternType="solid">
        <fgColor theme="8"/>
        <bgColor rgb="FFB6D7A8"/>
      </patternFill>
    </fill>
    <fill>
      <patternFill patternType="solid">
        <fgColor theme="6"/>
        <bgColor rgb="FFB6D7A8"/>
      </patternFill>
    </fill>
    <fill>
      <patternFill patternType="solid">
        <fgColor theme="5"/>
        <bgColor rgb="FFB6D7A8"/>
      </patternFill>
    </fill>
    <fill>
      <patternFill patternType="solid">
        <fgColor theme="4"/>
        <bgColor rgb="FFB6D7A8"/>
      </patternFill>
    </fill>
    <fill>
      <patternFill patternType="solid">
        <fgColor theme="9" tint="0.79998168889431442"/>
        <bgColor rgb="FFB6D7A8"/>
      </patternFill>
    </fill>
    <fill>
      <patternFill patternType="solid">
        <fgColor theme="8" tint="0.79998168889431442"/>
        <bgColor rgb="FFB6D7A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B6D7A8"/>
      </patternFill>
    </fill>
    <fill>
      <patternFill patternType="solid">
        <fgColor rgb="FF0070C0"/>
        <bgColor rgb="FFB6D7A8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0" tint="-0.499984740745262"/>
        <bgColor rgb="FFB6D7A8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5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Alignment="1"/>
    <xf numFmtId="0" fontId="1" fillId="0" borderId="4" xfId="0" applyFont="1" applyBorder="1"/>
    <xf numFmtId="0" fontId="1" fillId="3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0" borderId="6" xfId="0" applyFont="1" applyBorder="1" applyAlignment="1"/>
    <xf numFmtId="0" fontId="1" fillId="2" borderId="6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wrapText="1"/>
    </xf>
    <xf numFmtId="0" fontId="3" fillId="16" borderId="6" xfId="0" applyFont="1" applyFill="1" applyBorder="1" applyAlignment="1">
      <alignment horizontal="left" wrapText="1"/>
    </xf>
    <xf numFmtId="0" fontId="4" fillId="16" borderId="6" xfId="0" applyFont="1" applyFill="1" applyBorder="1" applyAlignment="1">
      <alignment wrapText="1"/>
    </xf>
    <xf numFmtId="0" fontId="10" fillId="16" borderId="6" xfId="0" applyFont="1" applyFill="1" applyBorder="1" applyAlignment="1">
      <alignment wrapText="1"/>
    </xf>
    <xf numFmtId="0" fontId="6" fillId="16" borderId="6" xfId="0" applyFont="1" applyFill="1" applyBorder="1" applyAlignment="1">
      <alignment wrapText="1"/>
    </xf>
    <xf numFmtId="0" fontId="7" fillId="16" borderId="6" xfId="0" applyFont="1" applyFill="1" applyBorder="1" applyAlignment="1">
      <alignment wrapText="1"/>
    </xf>
    <xf numFmtId="0" fontId="8" fillId="17" borderId="6" xfId="0" applyFont="1" applyFill="1" applyBorder="1" applyAlignment="1">
      <alignment wrapText="1"/>
    </xf>
    <xf numFmtId="0" fontId="9" fillId="17" borderId="6" xfId="0" applyFont="1" applyFill="1" applyBorder="1" applyAlignment="1">
      <alignment wrapText="1"/>
    </xf>
    <xf numFmtId="164" fontId="7" fillId="18" borderId="6" xfId="0" applyNumberFormat="1" applyFont="1" applyFill="1" applyBorder="1" applyAlignment="1">
      <alignment wrapText="1"/>
    </xf>
    <xf numFmtId="164" fontId="10" fillId="18" borderId="6" xfId="0" applyNumberFormat="1" applyFont="1" applyFill="1" applyBorder="1" applyAlignment="1">
      <alignment wrapText="1"/>
    </xf>
    <xf numFmtId="0" fontId="8" fillId="5" borderId="6" xfId="0" applyFont="1" applyFill="1" applyBorder="1" applyAlignment="1">
      <alignment wrapText="1"/>
    </xf>
    <xf numFmtId="164" fontId="6" fillId="18" borderId="6" xfId="0" applyNumberFormat="1" applyFont="1" applyFill="1" applyBorder="1" applyAlignment="1">
      <alignment wrapText="1"/>
    </xf>
    <xf numFmtId="0" fontId="9" fillId="5" borderId="6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12" fillId="5" borderId="6" xfId="0" applyFont="1" applyFill="1" applyBorder="1" applyAlignment="1">
      <alignment wrapText="1"/>
    </xf>
    <xf numFmtId="0" fontId="10" fillId="18" borderId="6" xfId="0" applyFont="1" applyFill="1" applyBorder="1" applyAlignment="1">
      <alignment wrapText="1"/>
    </xf>
    <xf numFmtId="0" fontId="6" fillId="18" borderId="6" xfId="0" applyFont="1" applyFill="1" applyBorder="1" applyAlignment="1">
      <alignment wrapText="1"/>
    </xf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1" fillId="0" borderId="6" xfId="0" applyFont="1" applyFill="1" applyBorder="1" applyAlignment="1">
      <alignment horizontal="right"/>
    </xf>
    <xf numFmtId="0" fontId="5" fillId="0" borderId="6" xfId="1" applyFont="1" applyBorder="1"/>
    <xf numFmtId="0" fontId="5" fillId="0" borderId="6" xfId="1" applyFont="1" applyBorder="1" applyAlignment="1"/>
    <xf numFmtId="0" fontId="10" fillId="0" borderId="6" xfId="1" applyFont="1" applyBorder="1"/>
    <xf numFmtId="0" fontId="1" fillId="0" borderId="6" xfId="0" applyFont="1" applyBorder="1"/>
    <xf numFmtId="0" fontId="3" fillId="0" borderId="6" xfId="0" applyFont="1" applyBorder="1" applyAlignment="1">
      <alignment horizontal="left" wrapText="1"/>
    </xf>
    <xf numFmtId="0" fontId="1" fillId="0" borderId="6" xfId="0" applyFont="1" applyBorder="1" applyAlignment="1"/>
    <xf numFmtId="0" fontId="9" fillId="15" borderId="6" xfId="0" applyFont="1" applyFill="1" applyBorder="1" applyAlignment="1">
      <alignment wrapText="1"/>
    </xf>
    <xf numFmtId="0" fontId="8" fillId="15" borderId="6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0" fillId="4" borderId="6" xfId="0" applyFont="1" applyFill="1" applyBorder="1" applyAlignment="1">
      <alignment wrapText="1"/>
    </xf>
    <xf numFmtId="0" fontId="0" fillId="20" borderId="6" xfId="0" applyFont="1" applyFill="1" applyBorder="1" applyAlignment="1">
      <alignment wrapText="1"/>
    </xf>
    <xf numFmtId="0" fontId="9" fillId="20" borderId="6" xfId="0" applyFont="1" applyFill="1" applyBorder="1" applyAlignment="1">
      <alignment wrapText="1"/>
    </xf>
    <xf numFmtId="0" fontId="8" fillId="20" borderId="6" xfId="0" applyFont="1" applyFill="1" applyBorder="1" applyAlignment="1">
      <alignment wrapText="1"/>
    </xf>
    <xf numFmtId="0" fontId="8" fillId="21" borderId="6" xfId="0" applyFont="1" applyFill="1" applyBorder="1" applyAlignment="1">
      <alignment horizontal="center" wrapText="1"/>
    </xf>
    <xf numFmtId="0" fontId="10" fillId="21" borderId="0" xfId="0" applyFont="1" applyFill="1" applyAlignment="1">
      <alignment horizontal="center" wrapText="1"/>
    </xf>
    <xf numFmtId="0" fontId="8" fillId="13" borderId="6" xfId="0" applyFont="1" applyFill="1" applyBorder="1" applyAlignment="1">
      <alignment horizontal="center" wrapText="1"/>
    </xf>
    <xf numFmtId="0" fontId="1" fillId="22" borderId="4" xfId="0" applyFont="1" applyFill="1" applyBorder="1" applyAlignment="1">
      <alignment horizontal="center"/>
    </xf>
    <xf numFmtId="0" fontId="1" fillId="23" borderId="4" xfId="0" applyFont="1" applyFill="1" applyBorder="1" applyAlignment="1">
      <alignment horizontal="center"/>
    </xf>
    <xf numFmtId="0" fontId="1" fillId="26" borderId="4" xfId="0" applyFont="1" applyFill="1" applyBorder="1" applyAlignment="1">
      <alignment horizontal="center"/>
    </xf>
    <xf numFmtId="0" fontId="1" fillId="27" borderId="4" xfId="0" applyFont="1" applyFill="1" applyBorder="1" applyAlignment="1">
      <alignment horizontal="center"/>
    </xf>
    <xf numFmtId="0" fontId="1" fillId="28" borderId="4" xfId="0" applyFont="1" applyFill="1" applyBorder="1" applyAlignment="1">
      <alignment horizontal="center"/>
    </xf>
    <xf numFmtId="0" fontId="1" fillId="29" borderId="4" xfId="0" applyFont="1" applyFill="1" applyBorder="1" applyAlignment="1">
      <alignment horizontal="center"/>
    </xf>
    <xf numFmtId="0" fontId="1" fillId="30" borderId="4" xfId="0" applyFont="1" applyFill="1" applyBorder="1" applyAlignment="1">
      <alignment horizontal="center"/>
    </xf>
    <xf numFmtId="0" fontId="1" fillId="31" borderId="4" xfId="0" applyFont="1" applyFill="1" applyBorder="1" applyAlignment="1">
      <alignment horizontal="center"/>
    </xf>
    <xf numFmtId="0" fontId="1" fillId="34" borderId="4" xfId="0" applyFont="1" applyFill="1" applyBorder="1" applyAlignment="1">
      <alignment horizontal="center"/>
    </xf>
    <xf numFmtId="0" fontId="1" fillId="36" borderId="5" xfId="0" applyFont="1" applyFill="1" applyBorder="1" applyAlignment="1">
      <alignment horizontal="center"/>
    </xf>
    <xf numFmtId="0" fontId="1" fillId="37" borderId="4" xfId="0" applyFont="1" applyFill="1" applyBorder="1" applyAlignment="1">
      <alignment horizontal="center"/>
    </xf>
    <xf numFmtId="0" fontId="1" fillId="25" borderId="4" xfId="0" applyFont="1" applyFill="1" applyBorder="1" applyAlignment="1">
      <alignment horizontal="center"/>
    </xf>
    <xf numFmtId="0" fontId="1" fillId="39" borderId="4" xfId="0" applyFont="1" applyFill="1" applyBorder="1" applyAlignment="1">
      <alignment horizontal="center"/>
    </xf>
    <xf numFmtId="0" fontId="1" fillId="40" borderId="4" xfId="0" applyFont="1" applyFill="1" applyBorder="1" applyAlignment="1">
      <alignment horizontal="center"/>
    </xf>
    <xf numFmtId="0" fontId="1" fillId="42" borderId="4" xfId="0" applyFont="1" applyFill="1" applyBorder="1" applyAlignment="1">
      <alignment horizontal="center"/>
    </xf>
    <xf numFmtId="0" fontId="0" fillId="20" borderId="11" xfId="0" applyFont="1" applyFill="1" applyBorder="1" applyAlignment="1">
      <alignment horizontal="center"/>
    </xf>
    <xf numFmtId="0" fontId="12" fillId="20" borderId="6" xfId="0" applyFont="1" applyFill="1" applyBorder="1" applyAlignment="1">
      <alignment wrapText="1"/>
    </xf>
    <xf numFmtId="0" fontId="9" fillId="13" borderId="6" xfId="0" applyFont="1" applyFill="1" applyBorder="1" applyAlignment="1">
      <alignment horizontal="center" wrapText="1"/>
    </xf>
    <xf numFmtId="0" fontId="9" fillId="21" borderId="6" xfId="0" applyFont="1" applyFill="1" applyBorder="1" applyAlignment="1">
      <alignment horizontal="center" wrapText="1"/>
    </xf>
    <xf numFmtId="0" fontId="6" fillId="21" borderId="0" xfId="0" applyFont="1" applyFill="1" applyAlignment="1">
      <alignment horizontal="center" wrapText="1"/>
    </xf>
    <xf numFmtId="0" fontId="13" fillId="16" borderId="6" xfId="0" applyFont="1" applyFill="1" applyBorder="1" applyAlignment="1">
      <alignment wrapText="1"/>
    </xf>
    <xf numFmtId="0" fontId="14" fillId="15" borderId="6" xfId="0" applyFont="1" applyFill="1" applyBorder="1" applyAlignment="1">
      <alignment wrapText="1"/>
    </xf>
    <xf numFmtId="0" fontId="14" fillId="21" borderId="6" xfId="0" applyFont="1" applyFill="1" applyBorder="1" applyAlignment="1">
      <alignment horizontal="center" wrapText="1"/>
    </xf>
    <xf numFmtId="0" fontId="14" fillId="20" borderId="6" xfId="0" applyFont="1" applyFill="1" applyBorder="1" applyAlignment="1">
      <alignment wrapText="1"/>
    </xf>
    <xf numFmtId="0" fontId="14" fillId="13" borderId="6" xfId="0" applyFont="1" applyFill="1" applyBorder="1" applyAlignment="1">
      <alignment horizontal="center" wrapText="1"/>
    </xf>
    <xf numFmtId="0" fontId="9" fillId="0" borderId="8" xfId="0" applyFont="1" applyFill="1" applyBorder="1" applyAlignment="1"/>
    <xf numFmtId="0" fontId="9" fillId="0" borderId="9" xfId="0" applyFont="1" applyFill="1" applyBorder="1" applyAlignment="1"/>
    <xf numFmtId="0" fontId="6" fillId="0" borderId="11" xfId="0" applyFont="1" applyFill="1" applyBorder="1" applyAlignment="1"/>
    <xf numFmtId="0" fontId="6" fillId="0" borderId="12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0" fillId="0" borderId="0" xfId="0"/>
    <xf numFmtId="0" fontId="1" fillId="0" borderId="4" xfId="0" applyFont="1" applyFill="1" applyBorder="1" applyAlignment="1">
      <alignment horizontal="right"/>
    </xf>
    <xf numFmtId="0" fontId="1" fillId="23" borderId="1" xfId="0" applyFont="1" applyFill="1" applyBorder="1" applyAlignment="1">
      <alignment horizontal="center"/>
    </xf>
    <xf numFmtId="0" fontId="1" fillId="23" borderId="2" xfId="0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1" fillId="29" borderId="2" xfId="0" applyFont="1" applyFill="1" applyBorder="1" applyAlignment="1">
      <alignment horizontal="center"/>
    </xf>
    <xf numFmtId="0" fontId="1" fillId="29" borderId="3" xfId="0" applyFont="1" applyFill="1" applyBorder="1" applyAlignment="1">
      <alignment horizontal="center"/>
    </xf>
    <xf numFmtId="0" fontId="1" fillId="31" borderId="1" xfId="0" applyFont="1" applyFill="1" applyBorder="1" applyAlignment="1">
      <alignment horizontal="center"/>
    </xf>
    <xf numFmtId="0" fontId="2" fillId="32" borderId="2" xfId="0" applyFont="1" applyFill="1" applyBorder="1" applyAlignment="1">
      <alignment horizontal="center"/>
    </xf>
    <xf numFmtId="0" fontId="2" fillId="32" borderId="3" xfId="0" applyFont="1" applyFill="1" applyBorder="1" applyAlignment="1">
      <alignment horizontal="center"/>
    </xf>
    <xf numFmtId="0" fontId="1" fillId="30" borderId="1" xfId="0" applyFont="1" applyFill="1" applyBorder="1" applyAlignment="1">
      <alignment horizontal="center"/>
    </xf>
    <xf numFmtId="0" fontId="1" fillId="30" borderId="2" xfId="0" applyFont="1" applyFill="1" applyBorder="1" applyAlignment="1">
      <alignment horizontal="center"/>
    </xf>
    <xf numFmtId="0" fontId="2" fillId="33" borderId="1" xfId="0" applyFont="1" applyFill="1" applyBorder="1" applyAlignment="1">
      <alignment horizontal="center"/>
    </xf>
    <xf numFmtId="0" fontId="2" fillId="33" borderId="2" xfId="0" applyFont="1" applyFill="1" applyBorder="1" applyAlignment="1">
      <alignment horizontal="center"/>
    </xf>
    <xf numFmtId="0" fontId="2" fillId="33" borderId="3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1" fillId="22" borderId="3" xfId="0" applyFont="1" applyFill="1" applyBorder="1" applyAlignment="1">
      <alignment horizontal="center"/>
    </xf>
    <xf numFmtId="0" fontId="2" fillId="35" borderId="6" xfId="0" applyFont="1" applyFill="1" applyBorder="1" applyAlignment="1">
      <alignment horizontal="center"/>
    </xf>
    <xf numFmtId="0" fontId="1" fillId="40" borderId="1" xfId="0" applyFont="1" applyFill="1" applyBorder="1" applyAlignment="1">
      <alignment horizontal="center"/>
    </xf>
    <xf numFmtId="0" fontId="2" fillId="41" borderId="2" xfId="0" applyFont="1" applyFill="1" applyBorder="1" applyAlignment="1">
      <alignment horizontal="center"/>
    </xf>
    <xf numFmtId="0" fontId="1" fillId="37" borderId="2" xfId="0" applyFont="1" applyFill="1" applyBorder="1" applyAlignment="1">
      <alignment horizontal="center"/>
    </xf>
    <xf numFmtId="0" fontId="2" fillId="38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" fillId="39" borderId="1" xfId="0" applyFont="1" applyFill="1" applyBorder="1" applyAlignment="1">
      <alignment horizontal="center"/>
    </xf>
    <xf numFmtId="0" fontId="1" fillId="39" borderId="2" xfId="0" applyFont="1" applyFill="1" applyBorder="1" applyAlignment="1">
      <alignment horizontal="center"/>
    </xf>
    <xf numFmtId="0" fontId="1" fillId="39" borderId="3" xfId="0" applyFont="1" applyFill="1" applyBorder="1" applyAlignment="1">
      <alignment horizontal="center"/>
    </xf>
    <xf numFmtId="0" fontId="1" fillId="42" borderId="1" xfId="0" applyFont="1" applyFill="1" applyBorder="1" applyAlignment="1">
      <alignment horizontal="center"/>
    </xf>
    <xf numFmtId="0" fontId="1" fillId="42" borderId="2" xfId="0" applyFont="1" applyFill="1" applyBorder="1" applyAlignment="1">
      <alignment horizontal="center"/>
    </xf>
    <xf numFmtId="0" fontId="1" fillId="4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10" fillId="19" borderId="7" xfId="0" applyFont="1" applyFill="1" applyBorder="1" applyAlignment="1">
      <alignment horizontal="center" wrapText="1"/>
    </xf>
    <xf numFmtId="0" fontId="3" fillId="19" borderId="8" xfId="0" applyFont="1" applyFill="1" applyBorder="1" applyAlignment="1">
      <alignment horizontal="center" wrapText="1"/>
    </xf>
    <xf numFmtId="0" fontId="3" fillId="19" borderId="9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0" fontId="6" fillId="21" borderId="12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 wrapText="1"/>
    </xf>
    <xf numFmtId="0" fontId="10" fillId="18" borderId="6" xfId="0" applyFont="1" applyFill="1" applyBorder="1" applyAlignment="1">
      <alignment horizontal="center" wrapText="1"/>
    </xf>
    <xf numFmtId="0" fontId="3" fillId="18" borderId="6" xfId="0" applyFont="1" applyFill="1" applyBorder="1" applyAlignment="1">
      <alignment horizontal="center" wrapText="1"/>
    </xf>
    <xf numFmtId="0" fontId="0" fillId="20" borderId="7" xfId="0" applyFont="1" applyFill="1" applyBorder="1" applyAlignment="1">
      <alignment horizontal="center"/>
    </xf>
    <xf numFmtId="0" fontId="0" fillId="20" borderId="8" xfId="0" applyFont="1" applyFill="1" applyBorder="1" applyAlignment="1">
      <alignment horizontal="center"/>
    </xf>
    <xf numFmtId="0" fontId="0" fillId="20" borderId="9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 wrapText="1"/>
    </xf>
    <xf numFmtId="0" fontId="3" fillId="16" borderId="8" xfId="0" applyFont="1" applyFill="1" applyBorder="1" applyAlignment="1">
      <alignment horizontal="center" wrapText="1"/>
    </xf>
    <xf numFmtId="0" fontId="3" fillId="16" borderId="9" xfId="0" applyFont="1" applyFill="1" applyBorder="1" applyAlignment="1">
      <alignment horizontal="center" wrapText="1"/>
    </xf>
    <xf numFmtId="0" fontId="10" fillId="18" borderId="7" xfId="0" applyFont="1" applyFill="1" applyBorder="1" applyAlignment="1">
      <alignment horizontal="center" wrapText="1"/>
    </xf>
    <xf numFmtId="0" fontId="10" fillId="18" borderId="8" xfId="0" applyFont="1" applyFill="1" applyBorder="1" applyAlignment="1">
      <alignment horizontal="center" wrapText="1"/>
    </xf>
    <xf numFmtId="0" fontId="10" fillId="18" borderId="9" xfId="0" applyFont="1" applyFill="1" applyBorder="1" applyAlignment="1">
      <alignment horizontal="center" wrapText="1"/>
    </xf>
    <xf numFmtId="0" fontId="10" fillId="19" borderId="8" xfId="0" applyFont="1" applyFill="1" applyBorder="1" applyAlignment="1">
      <alignment horizontal="center" wrapText="1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2">
    <cellStyle name="Normal" xfId="0" builtinId="0"/>
    <cellStyle name="Normal 2" xfId="1" xr:uid="{D5C0BC2D-BF36-4B5F-96D4-7E47FD7FA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U1001"/>
  <sheetViews>
    <sheetView tabSelected="1" zoomScale="124" zoomScaleNormal="42" workbookViewId="0">
      <pane ySplit="2" topLeftCell="A3" activePane="bottomLeft" state="frozen"/>
      <selection pane="bottomLeft" activeCell="K3" sqref="K3"/>
    </sheetView>
  </sheetViews>
  <sheetFormatPr baseColWidth="10" defaultColWidth="14.42578125" defaultRowHeight="15.75" customHeight="1" x14ac:dyDescent="0.2"/>
  <cols>
    <col min="7" max="7" width="17.5703125" customWidth="1"/>
  </cols>
  <sheetData>
    <row r="1" spans="1:125" ht="15.75" customHeight="1" x14ac:dyDescent="0.2">
      <c r="A1" s="81" t="s">
        <v>334</v>
      </c>
      <c r="B1" s="81" t="s">
        <v>335</v>
      </c>
      <c r="C1" s="81" t="s">
        <v>336</v>
      </c>
      <c r="D1" s="81" t="s">
        <v>337</v>
      </c>
      <c r="E1" s="81" t="s">
        <v>338</v>
      </c>
      <c r="F1" s="81" t="s">
        <v>339</v>
      </c>
      <c r="G1" s="81" t="s">
        <v>340</v>
      </c>
      <c r="H1" s="81" t="s">
        <v>341</v>
      </c>
      <c r="I1" s="81" t="s">
        <v>342</v>
      </c>
      <c r="J1" s="81" t="s">
        <v>343</v>
      </c>
      <c r="K1" s="81" t="s">
        <v>344</v>
      </c>
      <c r="L1" s="81" t="s">
        <v>345</v>
      </c>
      <c r="M1" s="81" t="s">
        <v>346</v>
      </c>
      <c r="N1" s="81" t="s">
        <v>347</v>
      </c>
      <c r="O1" s="81" t="s">
        <v>348</v>
      </c>
      <c r="P1" s="81" t="s">
        <v>349</v>
      </c>
      <c r="Q1" s="81" t="s">
        <v>350</v>
      </c>
      <c r="R1" s="81" t="s">
        <v>351</v>
      </c>
      <c r="S1" s="81" t="s">
        <v>352</v>
      </c>
      <c r="T1" s="81" t="s">
        <v>353</v>
      </c>
      <c r="U1" s="81" t="s">
        <v>354</v>
      </c>
      <c r="V1" s="81" t="s">
        <v>355</v>
      </c>
      <c r="W1" s="81" t="s">
        <v>356</v>
      </c>
      <c r="X1" s="81" t="s">
        <v>357</v>
      </c>
      <c r="Y1" s="81" t="s">
        <v>358</v>
      </c>
      <c r="Z1" s="81" t="s">
        <v>359</v>
      </c>
      <c r="AA1" s="85"/>
      <c r="AB1" s="86"/>
      <c r="AC1" s="87"/>
      <c r="AD1" s="91"/>
      <c r="AE1" s="92"/>
      <c r="AF1" s="92"/>
      <c r="AG1" s="92"/>
      <c r="AH1" s="88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90"/>
      <c r="AT1" s="93"/>
      <c r="AU1" s="94"/>
      <c r="AV1" s="94"/>
      <c r="AW1" s="94"/>
      <c r="AX1" s="94"/>
      <c r="AY1" s="94"/>
      <c r="AZ1" s="94"/>
      <c r="BA1" s="95"/>
      <c r="BB1" s="96"/>
      <c r="BC1" s="97"/>
      <c r="BD1" s="97"/>
      <c r="BE1" s="98"/>
      <c r="BF1" s="83"/>
      <c r="BG1" s="84"/>
      <c r="BH1" s="84"/>
      <c r="BI1" s="84"/>
      <c r="BJ1" s="84"/>
      <c r="BK1" s="84"/>
      <c r="BL1" s="99"/>
      <c r="BM1" s="99"/>
      <c r="BN1" s="99"/>
      <c r="BO1" s="102"/>
      <c r="BP1" s="103"/>
      <c r="BQ1" s="103"/>
      <c r="BR1" s="103"/>
      <c r="BS1" s="103"/>
      <c r="BT1" s="103"/>
      <c r="BU1" s="104"/>
      <c r="BV1" s="105"/>
      <c r="BW1" s="105"/>
      <c r="BX1" s="106"/>
      <c r="BY1" s="107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9"/>
      <c r="CK1" s="110"/>
      <c r="CL1" s="111"/>
      <c r="CM1" s="111"/>
      <c r="CN1" s="111"/>
      <c r="CO1" s="111"/>
      <c r="CP1" s="112"/>
      <c r="CQ1" s="113"/>
      <c r="CR1" s="114"/>
      <c r="CS1" s="117"/>
      <c r="CT1" s="118"/>
      <c r="CU1" s="118"/>
      <c r="CV1" s="118"/>
      <c r="CW1" s="118"/>
      <c r="CX1" s="118"/>
      <c r="CY1" s="118"/>
      <c r="CZ1" s="118"/>
      <c r="DA1" s="118"/>
      <c r="DB1" s="118"/>
      <c r="DC1" s="118"/>
      <c r="DD1" s="118"/>
      <c r="DE1" s="119"/>
      <c r="DF1" s="115"/>
      <c r="DG1" s="116"/>
      <c r="DH1" s="116"/>
      <c r="DI1" s="120"/>
      <c r="DJ1" s="121"/>
      <c r="DK1" s="121"/>
      <c r="DL1" s="121"/>
      <c r="DM1" s="122"/>
      <c r="DN1" s="123"/>
      <c r="DO1" s="124"/>
      <c r="DP1" s="125"/>
      <c r="DQ1" s="100"/>
      <c r="DR1" s="101"/>
      <c r="DS1" s="101"/>
      <c r="DT1" s="101"/>
    </row>
    <row r="2" spans="1:125" ht="15.75" customHeight="1" x14ac:dyDescent="0.2">
      <c r="A2" s="1" t="s">
        <v>360</v>
      </c>
      <c r="B2" s="1" t="s">
        <v>360</v>
      </c>
      <c r="C2" s="1" t="s">
        <v>360</v>
      </c>
      <c r="D2" s="1" t="s">
        <v>360</v>
      </c>
      <c r="E2" s="1" t="s">
        <v>360</v>
      </c>
      <c r="F2" s="1" t="s">
        <v>78</v>
      </c>
      <c r="G2" s="1" t="s">
        <v>360</v>
      </c>
      <c r="H2" s="5" t="s">
        <v>12</v>
      </c>
      <c r="I2" s="5" t="s">
        <v>13</v>
      </c>
      <c r="J2" s="5" t="s">
        <v>14</v>
      </c>
      <c r="K2" s="52" t="s">
        <v>15</v>
      </c>
      <c r="L2" s="52" t="s">
        <v>16</v>
      </c>
      <c r="M2" s="52" t="s">
        <v>17</v>
      </c>
      <c r="N2" s="52" t="s">
        <v>18</v>
      </c>
      <c r="O2" s="53" t="s">
        <v>19</v>
      </c>
      <c r="P2" s="53" t="s">
        <v>20</v>
      </c>
      <c r="Q2" s="53" t="s">
        <v>21</v>
      </c>
      <c r="R2" s="53" t="s">
        <v>22</v>
      </c>
      <c r="S2" s="53" t="s">
        <v>236</v>
      </c>
      <c r="T2" s="53" t="s">
        <v>235</v>
      </c>
      <c r="U2" s="53" t="s">
        <v>234</v>
      </c>
      <c r="V2" s="53" t="s">
        <v>233</v>
      </c>
      <c r="W2" s="54" t="s">
        <v>23</v>
      </c>
      <c r="X2" s="54" t="s">
        <v>24</v>
      </c>
      <c r="Y2" s="54" t="s">
        <v>25</v>
      </c>
      <c r="Z2" s="54" t="s">
        <v>26</v>
      </c>
      <c r="AA2" s="55" t="s">
        <v>29</v>
      </c>
      <c r="AB2" s="55" t="s">
        <v>30</v>
      </c>
      <c r="AC2" s="55" t="s">
        <v>31</v>
      </c>
      <c r="AD2" s="56" t="s">
        <v>237</v>
      </c>
      <c r="AE2" s="56" t="s">
        <v>238</v>
      </c>
      <c r="AF2" s="56" t="s">
        <v>239</v>
      </c>
      <c r="AG2" s="56" t="s">
        <v>240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242</v>
      </c>
      <c r="AM2" s="57" t="s">
        <v>243</v>
      </c>
      <c r="AN2" s="57" t="s">
        <v>244</v>
      </c>
      <c r="AO2" s="57" t="s">
        <v>245</v>
      </c>
      <c r="AP2" s="57" t="s">
        <v>241</v>
      </c>
      <c r="AQ2" s="57" t="s">
        <v>246</v>
      </c>
      <c r="AR2" s="57" t="s">
        <v>247</v>
      </c>
      <c r="AS2" s="57" t="s">
        <v>248</v>
      </c>
      <c r="AT2" s="58" t="s">
        <v>42</v>
      </c>
      <c r="AU2" s="58" t="s">
        <v>43</v>
      </c>
      <c r="AV2" s="58" t="s">
        <v>44</v>
      </c>
      <c r="AW2" s="58" t="s">
        <v>46</v>
      </c>
      <c r="AX2" s="58" t="s">
        <v>48</v>
      </c>
      <c r="AY2" s="58" t="s">
        <v>49</v>
      </c>
      <c r="AZ2" s="58" t="s">
        <v>50</v>
      </c>
      <c r="BA2" s="58" t="s">
        <v>51</v>
      </c>
      <c r="BB2" s="50" t="s">
        <v>55</v>
      </c>
      <c r="BC2" s="50" t="s">
        <v>57</v>
      </c>
      <c r="BD2" s="50" t="s">
        <v>58</v>
      </c>
      <c r="BE2" s="50" t="s">
        <v>59</v>
      </c>
      <c r="BF2" s="51" t="s">
        <v>249</v>
      </c>
      <c r="BG2" s="51" t="s">
        <v>250</v>
      </c>
      <c r="BH2" s="51" t="s">
        <v>60</v>
      </c>
      <c r="BI2" s="51" t="s">
        <v>251</v>
      </c>
      <c r="BJ2" s="51" t="s">
        <v>252</v>
      </c>
      <c r="BK2" s="51" t="s">
        <v>61</v>
      </c>
      <c r="BL2" s="59" t="s">
        <v>253</v>
      </c>
      <c r="BM2" s="59" t="s">
        <v>254</v>
      </c>
      <c r="BN2" s="59" t="s">
        <v>255</v>
      </c>
      <c r="BO2" s="60" t="s">
        <v>62</v>
      </c>
      <c r="BP2" s="60" t="s">
        <v>63</v>
      </c>
      <c r="BQ2" s="60" t="s">
        <v>64</v>
      </c>
      <c r="BR2" s="60" t="s">
        <v>256</v>
      </c>
      <c r="BS2" s="60" t="s">
        <v>257</v>
      </c>
      <c r="BT2" s="60" t="s">
        <v>258</v>
      </c>
      <c r="BU2" s="7" t="s">
        <v>65</v>
      </c>
      <c r="BV2" s="7" t="s">
        <v>66</v>
      </c>
      <c r="BW2" s="7" t="s">
        <v>67</v>
      </c>
      <c r="BX2" s="7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259</v>
      </c>
      <c r="CD2" s="8" t="s">
        <v>260</v>
      </c>
      <c r="CE2" s="8" t="s">
        <v>261</v>
      </c>
      <c r="CF2" s="8" t="s">
        <v>262</v>
      </c>
      <c r="CG2" s="8" t="s">
        <v>263</v>
      </c>
      <c r="CH2" s="8" t="s">
        <v>264</v>
      </c>
      <c r="CI2" s="8" t="s">
        <v>265</v>
      </c>
      <c r="CJ2" s="8" t="s">
        <v>266</v>
      </c>
      <c r="CK2" s="10" t="s">
        <v>73</v>
      </c>
      <c r="CL2" s="10" t="s">
        <v>74</v>
      </c>
      <c r="CM2" s="10" t="s">
        <v>75</v>
      </c>
      <c r="CN2" s="10" t="s">
        <v>76</v>
      </c>
      <c r="CO2" s="10" t="s">
        <v>77</v>
      </c>
      <c r="CP2" s="9" t="s">
        <v>267</v>
      </c>
      <c r="CQ2" s="9" t="s">
        <v>268</v>
      </c>
      <c r="CR2" s="9" t="s">
        <v>269</v>
      </c>
      <c r="CS2" s="6" t="s">
        <v>270</v>
      </c>
      <c r="CT2" s="6" t="s">
        <v>271</v>
      </c>
      <c r="CU2" s="6" t="s">
        <v>272</v>
      </c>
      <c r="CV2" s="6" t="s">
        <v>273</v>
      </c>
      <c r="CW2" s="6" t="s">
        <v>274</v>
      </c>
      <c r="CX2" s="6" t="s">
        <v>275</v>
      </c>
      <c r="CY2" s="6" t="s">
        <v>276</v>
      </c>
      <c r="CZ2" s="6" t="s">
        <v>277</v>
      </c>
      <c r="DA2" s="6" t="s">
        <v>278</v>
      </c>
      <c r="DB2" s="6" t="s">
        <v>279</v>
      </c>
      <c r="DC2" s="6" t="s">
        <v>280</v>
      </c>
      <c r="DD2" s="6" t="s">
        <v>281</v>
      </c>
      <c r="DE2" s="6" t="s">
        <v>282</v>
      </c>
      <c r="DF2" s="61" t="s">
        <v>283</v>
      </c>
      <c r="DG2" s="61" t="s">
        <v>284</v>
      </c>
      <c r="DH2" s="61" t="s">
        <v>285</v>
      </c>
      <c r="DI2" s="62" t="s">
        <v>286</v>
      </c>
      <c r="DJ2" s="62" t="s">
        <v>287</v>
      </c>
      <c r="DK2" s="62" t="s">
        <v>288</v>
      </c>
      <c r="DL2" s="62" t="s">
        <v>289</v>
      </c>
      <c r="DM2" s="62" t="s">
        <v>290</v>
      </c>
      <c r="DN2" s="64" t="s">
        <v>291</v>
      </c>
      <c r="DO2" s="64" t="s">
        <v>292</v>
      </c>
      <c r="DP2" s="64" t="s">
        <v>293</v>
      </c>
      <c r="DQ2" s="63" t="s">
        <v>294</v>
      </c>
      <c r="DR2" s="63" t="s">
        <v>295</v>
      </c>
      <c r="DS2" s="63" t="s">
        <v>296</v>
      </c>
      <c r="DT2" s="63" t="s">
        <v>297</v>
      </c>
    </row>
    <row r="3" spans="1:125" ht="15.75" customHeight="1" x14ac:dyDescent="0.2">
      <c r="A3" s="82"/>
      <c r="B3" s="82"/>
      <c r="C3" s="82"/>
      <c r="D3" s="82"/>
      <c r="E3" s="82"/>
      <c r="F3" s="82">
        <v>1</v>
      </c>
      <c r="G3" s="82"/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  <c r="O3" s="81">
        <v>0</v>
      </c>
      <c r="P3" s="81">
        <v>0</v>
      </c>
      <c r="Q3" s="81">
        <v>0</v>
      </c>
      <c r="R3" s="81">
        <v>0</v>
      </c>
      <c r="S3" s="81">
        <v>0</v>
      </c>
      <c r="T3" s="81">
        <v>0</v>
      </c>
      <c r="U3" s="81">
        <v>0</v>
      </c>
      <c r="V3" s="81">
        <v>0</v>
      </c>
      <c r="W3" s="81">
        <v>0</v>
      </c>
      <c r="X3" s="81">
        <v>0</v>
      </c>
      <c r="Y3" s="81">
        <v>0</v>
      </c>
      <c r="Z3" s="81">
        <v>0</v>
      </c>
      <c r="AA3" s="81">
        <v>0</v>
      </c>
      <c r="AB3" s="81">
        <v>0</v>
      </c>
      <c r="AC3" s="81">
        <v>0</v>
      </c>
      <c r="AD3" s="81">
        <v>0</v>
      </c>
      <c r="AE3" s="81">
        <v>0</v>
      </c>
      <c r="AF3" s="81">
        <v>0</v>
      </c>
      <c r="AG3" s="81">
        <v>0</v>
      </c>
      <c r="AH3" s="81">
        <v>0</v>
      </c>
      <c r="AI3" s="81">
        <v>0</v>
      </c>
      <c r="AJ3" s="81">
        <v>0</v>
      </c>
      <c r="AK3" s="81">
        <v>0</v>
      </c>
      <c r="AL3" s="81">
        <v>0</v>
      </c>
      <c r="AM3" s="81">
        <v>0</v>
      </c>
      <c r="AN3" s="81">
        <v>0</v>
      </c>
      <c r="AO3" s="81">
        <v>0</v>
      </c>
      <c r="AP3" s="81">
        <v>0</v>
      </c>
      <c r="AQ3" s="81">
        <v>0</v>
      </c>
      <c r="AR3" s="81">
        <v>0</v>
      </c>
      <c r="AS3" s="81">
        <v>0</v>
      </c>
      <c r="AT3" s="81">
        <v>0</v>
      </c>
      <c r="AU3" s="81">
        <v>0</v>
      </c>
      <c r="AV3" s="81">
        <v>0</v>
      </c>
      <c r="AW3" s="81">
        <v>0</v>
      </c>
      <c r="AX3" s="81">
        <v>0</v>
      </c>
      <c r="AY3" s="81">
        <v>0</v>
      </c>
      <c r="AZ3" s="81">
        <v>0</v>
      </c>
      <c r="BA3" s="81">
        <v>0</v>
      </c>
      <c r="BB3" s="81">
        <v>0</v>
      </c>
      <c r="BC3" s="81">
        <v>0</v>
      </c>
      <c r="BD3" s="81">
        <v>0</v>
      </c>
      <c r="BE3" s="81">
        <v>0</v>
      </c>
      <c r="BF3" s="81">
        <v>0</v>
      </c>
      <c r="BG3" s="81">
        <v>0</v>
      </c>
      <c r="BH3" s="81">
        <v>0</v>
      </c>
      <c r="BI3" s="81">
        <v>0</v>
      </c>
      <c r="BJ3" s="81">
        <v>0</v>
      </c>
      <c r="BK3" s="81">
        <v>0</v>
      </c>
      <c r="BL3" s="81">
        <v>0</v>
      </c>
      <c r="BM3" s="81">
        <v>0</v>
      </c>
      <c r="BN3" s="81">
        <v>0</v>
      </c>
      <c r="BO3" s="81">
        <v>0</v>
      </c>
      <c r="BP3" s="81">
        <v>0</v>
      </c>
      <c r="BQ3" s="81">
        <v>0</v>
      </c>
      <c r="BR3" s="81">
        <v>0</v>
      </c>
      <c r="BS3" s="81">
        <v>0</v>
      </c>
      <c r="BT3" s="81">
        <v>0</v>
      </c>
      <c r="BU3" s="81">
        <v>0</v>
      </c>
      <c r="BV3" s="81">
        <v>0</v>
      </c>
      <c r="BW3" s="81">
        <v>0</v>
      </c>
      <c r="BX3" s="81">
        <v>0</v>
      </c>
      <c r="BY3" s="81">
        <v>0</v>
      </c>
      <c r="BZ3" s="81">
        <v>0</v>
      </c>
      <c r="CA3" s="81">
        <v>0</v>
      </c>
      <c r="CB3" s="81">
        <v>0</v>
      </c>
      <c r="CC3" s="81">
        <v>0</v>
      </c>
      <c r="CD3" s="81">
        <v>0</v>
      </c>
      <c r="CE3" s="81">
        <v>0</v>
      </c>
      <c r="CF3" s="81">
        <v>0</v>
      </c>
      <c r="CG3" s="81">
        <v>0</v>
      </c>
      <c r="CH3" s="81">
        <v>0</v>
      </c>
      <c r="CI3" s="81">
        <v>0</v>
      </c>
      <c r="CJ3" s="81">
        <v>0</v>
      </c>
      <c r="CK3" s="81">
        <v>0</v>
      </c>
      <c r="CL3" s="81">
        <v>0</v>
      </c>
      <c r="CM3" s="81">
        <v>0</v>
      </c>
      <c r="CN3" s="81">
        <v>0</v>
      </c>
      <c r="CO3" s="81">
        <v>0</v>
      </c>
      <c r="CP3" s="81">
        <v>0</v>
      </c>
      <c r="CQ3" s="81">
        <v>0</v>
      </c>
      <c r="CR3" s="81">
        <v>0</v>
      </c>
      <c r="CS3" s="81">
        <v>0</v>
      </c>
      <c r="CT3" s="81">
        <v>0</v>
      </c>
      <c r="CU3" s="81">
        <v>0</v>
      </c>
      <c r="CV3" s="81">
        <v>0</v>
      </c>
      <c r="CW3" s="81">
        <v>0</v>
      </c>
      <c r="CX3" s="81">
        <v>0</v>
      </c>
      <c r="CY3" s="81">
        <v>0</v>
      </c>
      <c r="CZ3" s="81">
        <v>0</v>
      </c>
      <c r="DA3" s="81">
        <v>0</v>
      </c>
      <c r="DB3" s="81">
        <v>0</v>
      </c>
      <c r="DC3" s="81">
        <v>0</v>
      </c>
      <c r="DD3" s="81">
        <v>0</v>
      </c>
      <c r="DE3" s="81">
        <v>0</v>
      </c>
      <c r="DF3" s="81">
        <v>0</v>
      </c>
      <c r="DG3" s="81">
        <v>0</v>
      </c>
      <c r="DH3" s="81">
        <v>0</v>
      </c>
      <c r="DI3" s="81">
        <v>0</v>
      </c>
      <c r="DJ3" s="81">
        <v>0</v>
      </c>
      <c r="DK3" s="81">
        <v>0</v>
      </c>
      <c r="DL3" s="81">
        <v>0</v>
      </c>
      <c r="DM3" s="81">
        <v>0</v>
      </c>
      <c r="DN3" s="81">
        <v>0</v>
      </c>
      <c r="DO3" s="81">
        <v>0</v>
      </c>
      <c r="DP3" s="81">
        <v>0</v>
      </c>
      <c r="DQ3" s="81">
        <v>0</v>
      </c>
      <c r="DR3" s="81">
        <v>0</v>
      </c>
      <c r="DS3" s="81">
        <v>0</v>
      </c>
      <c r="DT3" s="81">
        <v>0</v>
      </c>
      <c r="DU3" s="81"/>
    </row>
    <row r="4" spans="1:125" ht="15.75" customHeight="1" x14ac:dyDescent="0.2">
      <c r="A4" s="82"/>
      <c r="B4" s="82"/>
      <c r="C4" s="82"/>
      <c r="D4" s="82"/>
      <c r="E4" s="82"/>
      <c r="F4" s="82">
        <v>2</v>
      </c>
      <c r="G4" s="82"/>
      <c r="H4" s="81">
        <v>0</v>
      </c>
      <c r="I4" s="81">
        <v>0</v>
      </c>
      <c r="J4" s="81">
        <v>0</v>
      </c>
      <c r="K4" s="81">
        <v>0</v>
      </c>
      <c r="L4" s="81">
        <v>0</v>
      </c>
      <c r="M4" s="81">
        <v>0</v>
      </c>
      <c r="N4" s="81">
        <v>0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  <c r="AG4" s="81">
        <v>0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0</v>
      </c>
      <c r="AO4" s="81">
        <v>0</v>
      </c>
      <c r="AP4" s="81">
        <v>0</v>
      </c>
      <c r="AQ4" s="81">
        <v>0</v>
      </c>
      <c r="AR4" s="81">
        <v>0</v>
      </c>
      <c r="AS4" s="81">
        <v>0</v>
      </c>
      <c r="AT4" s="81">
        <v>0</v>
      </c>
      <c r="AU4" s="81">
        <v>0</v>
      </c>
      <c r="AV4" s="81">
        <v>0</v>
      </c>
      <c r="AW4" s="81">
        <v>0</v>
      </c>
      <c r="AX4" s="81">
        <v>0</v>
      </c>
      <c r="AY4" s="81">
        <v>0</v>
      </c>
      <c r="AZ4" s="81">
        <v>0</v>
      </c>
      <c r="BA4" s="81">
        <v>0</v>
      </c>
      <c r="BB4" s="81">
        <v>0</v>
      </c>
      <c r="BC4" s="81">
        <v>0</v>
      </c>
      <c r="BD4" s="81">
        <v>0</v>
      </c>
      <c r="BE4" s="81">
        <v>0</v>
      </c>
      <c r="BF4" s="81">
        <v>0</v>
      </c>
      <c r="BG4" s="81">
        <v>0</v>
      </c>
      <c r="BH4" s="81">
        <v>0</v>
      </c>
      <c r="BI4" s="81">
        <v>0</v>
      </c>
      <c r="BJ4" s="81">
        <v>0</v>
      </c>
      <c r="BK4" s="81">
        <v>0</v>
      </c>
      <c r="BL4" s="81">
        <v>0</v>
      </c>
      <c r="BM4" s="81">
        <v>0</v>
      </c>
      <c r="BN4" s="81">
        <v>0</v>
      </c>
      <c r="BO4" s="81">
        <v>0</v>
      </c>
      <c r="BP4" s="81">
        <v>0</v>
      </c>
      <c r="BQ4" s="81">
        <v>0</v>
      </c>
      <c r="BR4" s="81">
        <v>0</v>
      </c>
      <c r="BS4" s="81">
        <v>0</v>
      </c>
      <c r="BT4" s="81">
        <v>0</v>
      </c>
      <c r="BU4" s="81">
        <v>0</v>
      </c>
      <c r="BV4" s="81">
        <v>0</v>
      </c>
      <c r="BW4" s="81">
        <v>0</v>
      </c>
      <c r="BX4" s="81">
        <v>0</v>
      </c>
      <c r="BY4" s="81">
        <v>0</v>
      </c>
      <c r="BZ4" s="81">
        <v>0</v>
      </c>
      <c r="CA4" s="81">
        <v>0</v>
      </c>
      <c r="CB4" s="81">
        <v>0</v>
      </c>
      <c r="CC4" s="81">
        <v>0</v>
      </c>
      <c r="CD4" s="81">
        <v>0</v>
      </c>
      <c r="CE4" s="81">
        <v>0</v>
      </c>
      <c r="CF4" s="81">
        <v>0</v>
      </c>
      <c r="CG4" s="81">
        <v>0</v>
      </c>
      <c r="CH4" s="81">
        <v>0</v>
      </c>
      <c r="CI4" s="81">
        <v>0</v>
      </c>
      <c r="CJ4" s="81">
        <v>0</v>
      </c>
      <c r="CK4" s="81">
        <v>0</v>
      </c>
      <c r="CL4" s="81">
        <v>0</v>
      </c>
      <c r="CM4" s="81">
        <v>0</v>
      </c>
      <c r="CN4" s="81">
        <v>0</v>
      </c>
      <c r="CO4" s="81">
        <v>0</v>
      </c>
      <c r="CP4" s="81">
        <v>0</v>
      </c>
      <c r="CQ4" s="81">
        <v>0</v>
      </c>
      <c r="CR4" s="81">
        <v>0</v>
      </c>
      <c r="CS4" s="81">
        <v>0</v>
      </c>
      <c r="CT4" s="81">
        <v>0</v>
      </c>
      <c r="CU4" s="81">
        <v>0</v>
      </c>
      <c r="CV4" s="81">
        <v>0</v>
      </c>
      <c r="CW4" s="81">
        <v>0</v>
      </c>
      <c r="CX4" s="81">
        <v>0</v>
      </c>
      <c r="CY4" s="81">
        <v>0</v>
      </c>
      <c r="CZ4" s="81">
        <v>0</v>
      </c>
      <c r="DA4" s="81">
        <v>0</v>
      </c>
      <c r="DB4" s="81">
        <v>0</v>
      </c>
      <c r="DC4" s="81">
        <v>0</v>
      </c>
      <c r="DD4" s="81">
        <v>0</v>
      </c>
      <c r="DE4" s="81">
        <v>0</v>
      </c>
      <c r="DF4" s="81">
        <v>0</v>
      </c>
      <c r="DG4" s="81">
        <v>0</v>
      </c>
      <c r="DH4" s="81">
        <v>0</v>
      </c>
      <c r="DI4" s="81">
        <v>0</v>
      </c>
      <c r="DJ4" s="81">
        <v>0</v>
      </c>
      <c r="DK4" s="81">
        <v>0</v>
      </c>
      <c r="DL4" s="81">
        <v>0</v>
      </c>
      <c r="DM4" s="81">
        <v>0</v>
      </c>
      <c r="DN4" s="81">
        <v>0</v>
      </c>
      <c r="DO4" s="81">
        <v>0</v>
      </c>
      <c r="DP4" s="81">
        <v>0</v>
      </c>
      <c r="DQ4" s="81">
        <v>0</v>
      </c>
      <c r="DR4" s="81">
        <v>0</v>
      </c>
      <c r="DS4" s="81">
        <v>0</v>
      </c>
      <c r="DT4" s="81">
        <v>0</v>
      </c>
      <c r="DU4" s="81"/>
    </row>
    <row r="5" spans="1:125" ht="15.75" customHeight="1" x14ac:dyDescent="0.2">
      <c r="A5" s="82"/>
      <c r="B5" s="82"/>
      <c r="C5" s="82"/>
      <c r="D5" s="82"/>
      <c r="E5" s="82"/>
      <c r="F5" s="82">
        <v>3</v>
      </c>
      <c r="G5" s="82"/>
      <c r="H5" s="81">
        <v>0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0</v>
      </c>
      <c r="AF5" s="81">
        <v>0</v>
      </c>
      <c r="AG5" s="81">
        <v>0</v>
      </c>
      <c r="AH5" s="81">
        <v>0</v>
      </c>
      <c r="AI5" s="81">
        <v>0</v>
      </c>
      <c r="AJ5" s="81">
        <v>0</v>
      </c>
      <c r="AK5" s="81">
        <v>0</v>
      </c>
      <c r="AL5" s="81">
        <v>0</v>
      </c>
      <c r="AM5" s="81">
        <v>0</v>
      </c>
      <c r="AN5" s="81">
        <v>0</v>
      </c>
      <c r="AO5" s="81">
        <v>0</v>
      </c>
      <c r="AP5" s="81">
        <v>0</v>
      </c>
      <c r="AQ5" s="81">
        <v>0</v>
      </c>
      <c r="AR5" s="81">
        <v>0</v>
      </c>
      <c r="AS5" s="81">
        <v>0</v>
      </c>
      <c r="AT5" s="81">
        <v>0</v>
      </c>
      <c r="AU5" s="81">
        <v>0</v>
      </c>
      <c r="AV5" s="81">
        <v>0</v>
      </c>
      <c r="AW5" s="81">
        <v>0</v>
      </c>
      <c r="AX5" s="81">
        <v>0</v>
      </c>
      <c r="AY5" s="81">
        <v>0</v>
      </c>
      <c r="AZ5" s="81">
        <v>0</v>
      </c>
      <c r="BA5" s="81">
        <v>0</v>
      </c>
      <c r="BB5" s="81">
        <v>0</v>
      </c>
      <c r="BC5" s="81">
        <v>0</v>
      </c>
      <c r="BD5" s="81">
        <v>0</v>
      </c>
      <c r="BE5" s="81">
        <v>0</v>
      </c>
      <c r="BF5" s="81">
        <v>0</v>
      </c>
      <c r="BG5" s="81">
        <v>0</v>
      </c>
      <c r="BH5" s="81">
        <v>0</v>
      </c>
      <c r="BI5" s="81">
        <v>0</v>
      </c>
      <c r="BJ5" s="81">
        <v>0</v>
      </c>
      <c r="BK5" s="81">
        <v>0</v>
      </c>
      <c r="BL5" s="81">
        <v>0</v>
      </c>
      <c r="BM5" s="81">
        <v>0</v>
      </c>
      <c r="BN5" s="81">
        <v>0</v>
      </c>
      <c r="BO5" s="81">
        <v>0</v>
      </c>
      <c r="BP5" s="81">
        <v>0</v>
      </c>
      <c r="BQ5" s="81">
        <v>0</v>
      </c>
      <c r="BR5" s="81">
        <v>0</v>
      </c>
      <c r="BS5" s="81">
        <v>0</v>
      </c>
      <c r="BT5" s="81">
        <v>0</v>
      </c>
      <c r="BU5" s="81">
        <v>0</v>
      </c>
      <c r="BV5" s="81">
        <v>0</v>
      </c>
      <c r="BW5" s="81">
        <v>0</v>
      </c>
      <c r="BX5" s="81">
        <v>0</v>
      </c>
      <c r="BY5" s="81">
        <v>0</v>
      </c>
      <c r="BZ5" s="81">
        <v>0</v>
      </c>
      <c r="CA5" s="81">
        <v>0</v>
      </c>
      <c r="CB5" s="81">
        <v>0</v>
      </c>
      <c r="CC5" s="81">
        <v>0</v>
      </c>
      <c r="CD5" s="81">
        <v>0</v>
      </c>
      <c r="CE5" s="81">
        <v>0</v>
      </c>
      <c r="CF5" s="81">
        <v>0</v>
      </c>
      <c r="CG5" s="81">
        <v>0</v>
      </c>
      <c r="CH5" s="81">
        <v>0</v>
      </c>
      <c r="CI5" s="81">
        <v>0</v>
      </c>
      <c r="CJ5" s="81">
        <v>0</v>
      </c>
      <c r="CK5" s="81">
        <v>0</v>
      </c>
      <c r="CL5" s="81">
        <v>0</v>
      </c>
      <c r="CM5" s="81">
        <v>0</v>
      </c>
      <c r="CN5" s="81">
        <v>0</v>
      </c>
      <c r="CO5" s="81">
        <v>0</v>
      </c>
      <c r="CP5" s="81">
        <v>0</v>
      </c>
      <c r="CQ5" s="81">
        <v>0</v>
      </c>
      <c r="CR5" s="81">
        <v>0</v>
      </c>
      <c r="CS5" s="81">
        <v>0</v>
      </c>
      <c r="CT5" s="81">
        <v>0</v>
      </c>
      <c r="CU5" s="81">
        <v>0</v>
      </c>
      <c r="CV5" s="81">
        <v>0</v>
      </c>
      <c r="CW5" s="81">
        <v>0</v>
      </c>
      <c r="CX5" s="81">
        <v>0</v>
      </c>
      <c r="CY5" s="81">
        <v>0</v>
      </c>
      <c r="CZ5" s="81">
        <v>0</v>
      </c>
      <c r="DA5" s="81">
        <v>0</v>
      </c>
      <c r="DB5" s="81">
        <v>0</v>
      </c>
      <c r="DC5" s="81">
        <v>0</v>
      </c>
      <c r="DD5" s="81">
        <v>0</v>
      </c>
      <c r="DE5" s="81">
        <v>0</v>
      </c>
      <c r="DF5" s="81">
        <v>0</v>
      </c>
      <c r="DG5" s="81">
        <v>0</v>
      </c>
      <c r="DH5" s="81">
        <v>0</v>
      </c>
      <c r="DI5" s="81">
        <v>0</v>
      </c>
      <c r="DJ5" s="81">
        <v>0</v>
      </c>
      <c r="DK5" s="81">
        <v>0</v>
      </c>
      <c r="DL5" s="81">
        <v>0</v>
      </c>
      <c r="DM5" s="81">
        <v>0</v>
      </c>
      <c r="DN5" s="81">
        <v>0</v>
      </c>
      <c r="DO5" s="81">
        <v>0</v>
      </c>
      <c r="DP5" s="81">
        <v>0</v>
      </c>
      <c r="DQ5" s="81">
        <v>0</v>
      </c>
      <c r="DR5" s="81">
        <v>0</v>
      </c>
      <c r="DS5" s="81">
        <v>0</v>
      </c>
      <c r="DT5" s="81">
        <v>0</v>
      </c>
      <c r="DU5" s="81"/>
    </row>
    <row r="6" spans="1:125" ht="15.75" customHeight="1" x14ac:dyDescent="0.2">
      <c r="A6" s="82"/>
      <c r="B6" s="82"/>
      <c r="C6" s="82"/>
      <c r="D6" s="82"/>
      <c r="E6" s="82"/>
      <c r="F6" s="82">
        <v>4</v>
      </c>
      <c r="G6" s="82"/>
      <c r="H6" s="81">
        <v>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  <c r="AG6" s="81">
        <v>0</v>
      </c>
      <c r="AH6" s="81">
        <v>0</v>
      </c>
      <c r="AI6" s="81">
        <v>0</v>
      </c>
      <c r="AJ6" s="81">
        <v>0</v>
      </c>
      <c r="AK6" s="81">
        <v>0</v>
      </c>
      <c r="AL6" s="81">
        <v>0</v>
      </c>
      <c r="AM6" s="81">
        <v>0</v>
      </c>
      <c r="AN6" s="81">
        <v>0</v>
      </c>
      <c r="AO6" s="81">
        <v>0</v>
      </c>
      <c r="AP6" s="81">
        <v>0</v>
      </c>
      <c r="AQ6" s="81">
        <v>0</v>
      </c>
      <c r="AR6" s="81">
        <v>0</v>
      </c>
      <c r="AS6" s="81">
        <v>0</v>
      </c>
      <c r="AT6" s="81">
        <v>0</v>
      </c>
      <c r="AU6" s="81">
        <v>0</v>
      </c>
      <c r="AV6" s="81">
        <v>0</v>
      </c>
      <c r="AW6" s="81">
        <v>0</v>
      </c>
      <c r="AX6" s="81">
        <v>0</v>
      </c>
      <c r="AY6" s="81">
        <v>0</v>
      </c>
      <c r="AZ6" s="81">
        <v>0</v>
      </c>
      <c r="BA6" s="81">
        <v>0</v>
      </c>
      <c r="BB6" s="81">
        <v>0</v>
      </c>
      <c r="BC6" s="81">
        <v>0</v>
      </c>
      <c r="BD6" s="81">
        <v>0</v>
      </c>
      <c r="BE6" s="81">
        <v>0</v>
      </c>
      <c r="BF6" s="81">
        <v>0</v>
      </c>
      <c r="BG6" s="81">
        <v>0</v>
      </c>
      <c r="BH6" s="81">
        <v>0</v>
      </c>
      <c r="BI6" s="81">
        <v>0</v>
      </c>
      <c r="BJ6" s="81">
        <v>0</v>
      </c>
      <c r="BK6" s="81">
        <v>0</v>
      </c>
      <c r="BL6" s="81">
        <v>0</v>
      </c>
      <c r="BM6" s="81">
        <v>0</v>
      </c>
      <c r="BN6" s="81">
        <v>0</v>
      </c>
      <c r="BO6" s="81">
        <v>0</v>
      </c>
      <c r="BP6" s="81">
        <v>0</v>
      </c>
      <c r="BQ6" s="81">
        <v>0</v>
      </c>
      <c r="BR6" s="81">
        <v>0</v>
      </c>
      <c r="BS6" s="81">
        <v>0</v>
      </c>
      <c r="BT6" s="81">
        <v>0</v>
      </c>
      <c r="BU6" s="81">
        <v>0</v>
      </c>
      <c r="BV6" s="81">
        <v>0</v>
      </c>
      <c r="BW6" s="81">
        <v>0</v>
      </c>
      <c r="BX6" s="81">
        <v>0</v>
      </c>
      <c r="BY6" s="81">
        <v>0</v>
      </c>
      <c r="BZ6" s="81">
        <v>0</v>
      </c>
      <c r="CA6" s="81">
        <v>0</v>
      </c>
      <c r="CB6" s="81">
        <v>0</v>
      </c>
      <c r="CC6" s="81">
        <v>0</v>
      </c>
      <c r="CD6" s="81">
        <v>0</v>
      </c>
      <c r="CE6" s="81">
        <v>0</v>
      </c>
      <c r="CF6" s="81">
        <v>0</v>
      </c>
      <c r="CG6" s="81">
        <v>0</v>
      </c>
      <c r="CH6" s="81">
        <v>0</v>
      </c>
      <c r="CI6" s="81">
        <v>0</v>
      </c>
      <c r="CJ6" s="81">
        <v>0</v>
      </c>
      <c r="CK6" s="81">
        <v>0</v>
      </c>
      <c r="CL6" s="81">
        <v>0</v>
      </c>
      <c r="CM6" s="81">
        <v>0</v>
      </c>
      <c r="CN6" s="81">
        <v>0</v>
      </c>
      <c r="CO6" s="81">
        <v>0</v>
      </c>
      <c r="CP6" s="81">
        <v>0</v>
      </c>
      <c r="CQ6" s="81">
        <v>0</v>
      </c>
      <c r="CR6" s="81">
        <v>0</v>
      </c>
      <c r="CS6" s="81">
        <v>0</v>
      </c>
      <c r="CT6" s="81">
        <v>0</v>
      </c>
      <c r="CU6" s="81">
        <v>0</v>
      </c>
      <c r="CV6" s="81">
        <v>0</v>
      </c>
      <c r="CW6" s="81">
        <v>0</v>
      </c>
      <c r="CX6" s="81">
        <v>0</v>
      </c>
      <c r="CY6" s="81">
        <v>0</v>
      </c>
      <c r="CZ6" s="81">
        <v>0</v>
      </c>
      <c r="DA6" s="81">
        <v>0</v>
      </c>
      <c r="DB6" s="81">
        <v>0</v>
      </c>
      <c r="DC6" s="81">
        <v>0</v>
      </c>
      <c r="DD6" s="81">
        <v>0</v>
      </c>
      <c r="DE6" s="81">
        <v>0</v>
      </c>
      <c r="DF6" s="81">
        <v>0</v>
      </c>
      <c r="DG6" s="81">
        <v>0</v>
      </c>
      <c r="DH6" s="81">
        <v>0</v>
      </c>
      <c r="DI6" s="81">
        <v>0</v>
      </c>
      <c r="DJ6" s="81">
        <v>0</v>
      </c>
      <c r="DK6" s="81">
        <v>0</v>
      </c>
      <c r="DL6" s="81">
        <v>0</v>
      </c>
      <c r="DM6" s="81">
        <v>0</v>
      </c>
      <c r="DN6" s="81">
        <v>0</v>
      </c>
      <c r="DO6" s="81">
        <v>0</v>
      </c>
      <c r="DP6" s="81">
        <v>0</v>
      </c>
      <c r="DQ6" s="81">
        <v>0</v>
      </c>
      <c r="DR6" s="81">
        <v>0</v>
      </c>
      <c r="DS6" s="81">
        <v>0</v>
      </c>
      <c r="DT6" s="81">
        <v>0</v>
      </c>
      <c r="DU6" s="81"/>
    </row>
    <row r="7" spans="1:125" ht="15.75" customHeight="1" x14ac:dyDescent="0.2">
      <c r="A7" s="82"/>
      <c r="B7" s="82"/>
      <c r="C7" s="82"/>
      <c r="D7" s="82"/>
      <c r="E7" s="82"/>
      <c r="F7" s="82">
        <v>5</v>
      </c>
      <c r="G7" s="82"/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  <c r="AG7" s="81">
        <v>0</v>
      </c>
      <c r="AH7" s="81">
        <v>0</v>
      </c>
      <c r="AI7" s="81">
        <v>0</v>
      </c>
      <c r="AJ7" s="81">
        <v>0</v>
      </c>
      <c r="AK7" s="81">
        <v>0</v>
      </c>
      <c r="AL7" s="81">
        <v>0</v>
      </c>
      <c r="AM7" s="81">
        <v>0</v>
      </c>
      <c r="AN7" s="81">
        <v>0</v>
      </c>
      <c r="AO7" s="81">
        <v>0</v>
      </c>
      <c r="AP7" s="81">
        <v>0</v>
      </c>
      <c r="AQ7" s="81">
        <v>0</v>
      </c>
      <c r="AR7" s="81">
        <v>0</v>
      </c>
      <c r="AS7" s="81">
        <v>0</v>
      </c>
      <c r="AT7" s="81">
        <v>0</v>
      </c>
      <c r="AU7" s="81">
        <v>0</v>
      </c>
      <c r="AV7" s="81">
        <v>0</v>
      </c>
      <c r="AW7" s="81">
        <v>0</v>
      </c>
      <c r="AX7" s="81">
        <v>0</v>
      </c>
      <c r="AY7" s="81">
        <v>0</v>
      </c>
      <c r="AZ7" s="81">
        <v>0</v>
      </c>
      <c r="BA7" s="81">
        <v>0</v>
      </c>
      <c r="BB7" s="81">
        <v>0</v>
      </c>
      <c r="BC7" s="81">
        <v>0</v>
      </c>
      <c r="BD7" s="81">
        <v>0</v>
      </c>
      <c r="BE7" s="81">
        <v>0</v>
      </c>
      <c r="BF7" s="81">
        <v>0</v>
      </c>
      <c r="BG7" s="81">
        <v>0</v>
      </c>
      <c r="BH7" s="81">
        <v>0</v>
      </c>
      <c r="BI7" s="81">
        <v>0</v>
      </c>
      <c r="BJ7" s="81">
        <v>0</v>
      </c>
      <c r="BK7" s="81">
        <v>0</v>
      </c>
      <c r="BL7" s="81">
        <v>0</v>
      </c>
      <c r="BM7" s="81">
        <v>0</v>
      </c>
      <c r="BN7" s="81">
        <v>0</v>
      </c>
      <c r="BO7" s="81">
        <v>0</v>
      </c>
      <c r="BP7" s="81">
        <v>0</v>
      </c>
      <c r="BQ7" s="81">
        <v>0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0</v>
      </c>
      <c r="BY7" s="81">
        <v>0</v>
      </c>
      <c r="BZ7" s="81">
        <v>0</v>
      </c>
      <c r="CA7" s="81">
        <v>0</v>
      </c>
      <c r="CB7" s="81">
        <v>0</v>
      </c>
      <c r="CC7" s="81">
        <v>0</v>
      </c>
      <c r="CD7" s="81">
        <v>0</v>
      </c>
      <c r="CE7" s="81">
        <v>0</v>
      </c>
      <c r="CF7" s="81">
        <v>0</v>
      </c>
      <c r="CG7" s="81">
        <v>0</v>
      </c>
      <c r="CH7" s="81">
        <v>0</v>
      </c>
      <c r="CI7" s="81">
        <v>0</v>
      </c>
      <c r="CJ7" s="81">
        <v>0</v>
      </c>
      <c r="CK7" s="81">
        <v>0</v>
      </c>
      <c r="CL7" s="81">
        <v>0</v>
      </c>
      <c r="CM7" s="81">
        <v>0</v>
      </c>
      <c r="CN7" s="81">
        <v>0</v>
      </c>
      <c r="CO7" s="81">
        <v>0</v>
      </c>
      <c r="CP7" s="81">
        <v>0</v>
      </c>
      <c r="CQ7" s="81">
        <v>0</v>
      </c>
      <c r="CR7" s="81">
        <v>0</v>
      </c>
      <c r="CS7" s="81">
        <v>0</v>
      </c>
      <c r="CT7" s="81">
        <v>0</v>
      </c>
      <c r="CU7" s="81">
        <v>0</v>
      </c>
      <c r="CV7" s="81">
        <v>0</v>
      </c>
      <c r="CW7" s="81">
        <v>0</v>
      </c>
      <c r="CX7" s="81">
        <v>0</v>
      </c>
      <c r="CY7" s="81">
        <v>0</v>
      </c>
      <c r="CZ7" s="81">
        <v>0</v>
      </c>
      <c r="DA7" s="81">
        <v>0</v>
      </c>
      <c r="DB7" s="81">
        <v>0</v>
      </c>
      <c r="DC7" s="81">
        <v>0</v>
      </c>
      <c r="DD7" s="81">
        <v>0</v>
      </c>
      <c r="DE7" s="81">
        <v>0</v>
      </c>
      <c r="DF7" s="81">
        <v>0</v>
      </c>
      <c r="DG7" s="81">
        <v>0</v>
      </c>
      <c r="DH7" s="81">
        <v>0</v>
      </c>
      <c r="DI7" s="81">
        <v>0</v>
      </c>
      <c r="DJ7" s="81">
        <v>0</v>
      </c>
      <c r="DK7" s="81">
        <v>0</v>
      </c>
      <c r="DL7" s="81">
        <v>0</v>
      </c>
      <c r="DM7" s="81">
        <v>0</v>
      </c>
      <c r="DN7" s="81">
        <v>0</v>
      </c>
      <c r="DO7" s="81">
        <v>0</v>
      </c>
      <c r="DP7" s="81">
        <v>0</v>
      </c>
      <c r="DQ7" s="81">
        <v>0</v>
      </c>
      <c r="DR7" s="81">
        <v>0</v>
      </c>
      <c r="DS7" s="81">
        <v>0</v>
      </c>
      <c r="DT7" s="81">
        <v>0</v>
      </c>
      <c r="DU7" s="81"/>
    </row>
    <row r="8" spans="1:125" ht="15.75" customHeight="1" x14ac:dyDescent="0.2">
      <c r="A8" s="82"/>
      <c r="B8" s="82"/>
      <c r="C8" s="82"/>
      <c r="D8" s="82"/>
      <c r="E8" s="82"/>
      <c r="F8" s="82">
        <v>6</v>
      </c>
      <c r="G8" s="82"/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  <c r="AG8" s="81">
        <v>0</v>
      </c>
      <c r="AH8" s="81">
        <v>0</v>
      </c>
      <c r="AI8" s="81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1">
        <v>0</v>
      </c>
      <c r="AP8" s="81">
        <v>0</v>
      </c>
      <c r="AQ8" s="81">
        <v>0</v>
      </c>
      <c r="AR8" s="81">
        <v>0</v>
      </c>
      <c r="AS8" s="81">
        <v>0</v>
      </c>
      <c r="AT8" s="81">
        <v>0</v>
      </c>
      <c r="AU8" s="81">
        <v>0</v>
      </c>
      <c r="AV8" s="81">
        <v>0</v>
      </c>
      <c r="AW8" s="81">
        <v>0</v>
      </c>
      <c r="AX8" s="81">
        <v>0</v>
      </c>
      <c r="AY8" s="81">
        <v>0</v>
      </c>
      <c r="AZ8" s="81">
        <v>0</v>
      </c>
      <c r="BA8" s="81">
        <v>0</v>
      </c>
      <c r="BB8" s="81">
        <v>0</v>
      </c>
      <c r="BC8" s="81">
        <v>0</v>
      </c>
      <c r="BD8" s="81">
        <v>0</v>
      </c>
      <c r="BE8" s="81">
        <v>0</v>
      </c>
      <c r="BF8" s="81">
        <v>0</v>
      </c>
      <c r="BG8" s="81">
        <v>0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0</v>
      </c>
      <c r="BO8" s="81">
        <v>0</v>
      </c>
      <c r="BP8" s="81">
        <v>0</v>
      </c>
      <c r="BQ8" s="81">
        <v>0</v>
      </c>
      <c r="BR8" s="81">
        <v>0</v>
      </c>
      <c r="BS8" s="81">
        <v>0</v>
      </c>
      <c r="BT8" s="81">
        <v>0</v>
      </c>
      <c r="BU8" s="81">
        <v>0</v>
      </c>
      <c r="BV8" s="81">
        <v>0</v>
      </c>
      <c r="BW8" s="81">
        <v>0</v>
      </c>
      <c r="BX8" s="81">
        <v>0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81">
        <v>0</v>
      </c>
      <c r="CE8" s="81">
        <v>0</v>
      </c>
      <c r="CF8" s="81">
        <v>0</v>
      </c>
      <c r="CG8" s="81">
        <v>0</v>
      </c>
      <c r="CH8" s="81">
        <v>0</v>
      </c>
      <c r="CI8" s="81">
        <v>0</v>
      </c>
      <c r="CJ8" s="81">
        <v>0</v>
      </c>
      <c r="CK8" s="81">
        <v>0</v>
      </c>
      <c r="CL8" s="81">
        <v>0</v>
      </c>
      <c r="CM8" s="81">
        <v>0</v>
      </c>
      <c r="CN8" s="81">
        <v>0</v>
      </c>
      <c r="CO8" s="81">
        <v>0</v>
      </c>
      <c r="CP8" s="81">
        <v>0</v>
      </c>
      <c r="CQ8" s="81">
        <v>0</v>
      </c>
      <c r="CR8" s="81">
        <v>0</v>
      </c>
      <c r="CS8" s="81">
        <v>0</v>
      </c>
      <c r="CT8" s="81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1">
        <v>0</v>
      </c>
      <c r="DB8" s="81">
        <v>0</v>
      </c>
      <c r="DC8" s="81">
        <v>0</v>
      </c>
      <c r="DD8" s="81">
        <v>0</v>
      </c>
      <c r="DE8" s="81">
        <v>0</v>
      </c>
      <c r="DF8" s="81">
        <v>0</v>
      </c>
      <c r="DG8" s="81">
        <v>0</v>
      </c>
      <c r="DH8" s="81">
        <v>0</v>
      </c>
      <c r="DI8" s="81">
        <v>0</v>
      </c>
      <c r="DJ8" s="81">
        <v>0</v>
      </c>
      <c r="DK8" s="81">
        <v>0</v>
      </c>
      <c r="DL8" s="81">
        <v>0</v>
      </c>
      <c r="DM8" s="81">
        <v>0</v>
      </c>
      <c r="DN8" s="81">
        <v>0</v>
      </c>
      <c r="DO8" s="81">
        <v>0</v>
      </c>
      <c r="DP8" s="81">
        <v>0</v>
      </c>
      <c r="DQ8" s="81">
        <v>0</v>
      </c>
      <c r="DR8" s="81">
        <v>0</v>
      </c>
      <c r="DS8" s="81">
        <v>0</v>
      </c>
      <c r="DT8" s="81">
        <v>0</v>
      </c>
      <c r="DU8" s="81"/>
    </row>
    <row r="9" spans="1:125" ht="15.75" customHeight="1" x14ac:dyDescent="0.2">
      <c r="A9" s="82"/>
      <c r="B9" s="82"/>
      <c r="C9" s="82"/>
      <c r="D9" s="82"/>
      <c r="E9" s="82"/>
      <c r="F9" s="82">
        <v>7</v>
      </c>
      <c r="G9" s="82"/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  <c r="AG9" s="81">
        <v>0</v>
      </c>
      <c r="AH9" s="81">
        <v>0</v>
      </c>
      <c r="AI9" s="81">
        <v>0</v>
      </c>
      <c r="AJ9" s="81">
        <v>0</v>
      </c>
      <c r="AK9" s="81">
        <v>0</v>
      </c>
      <c r="AL9" s="81">
        <v>0</v>
      </c>
      <c r="AM9" s="81">
        <v>0</v>
      </c>
      <c r="AN9" s="81">
        <v>0</v>
      </c>
      <c r="AO9" s="81">
        <v>0</v>
      </c>
      <c r="AP9" s="81">
        <v>0</v>
      </c>
      <c r="AQ9" s="81">
        <v>0</v>
      </c>
      <c r="AR9" s="81">
        <v>0</v>
      </c>
      <c r="AS9" s="81">
        <v>0</v>
      </c>
      <c r="AT9" s="81">
        <v>0</v>
      </c>
      <c r="AU9" s="81">
        <v>0</v>
      </c>
      <c r="AV9" s="81">
        <v>0</v>
      </c>
      <c r="AW9" s="81">
        <v>0</v>
      </c>
      <c r="AX9" s="81">
        <v>0</v>
      </c>
      <c r="AY9" s="81">
        <v>0</v>
      </c>
      <c r="AZ9" s="81">
        <v>0</v>
      </c>
      <c r="BA9" s="81">
        <v>0</v>
      </c>
      <c r="BB9" s="81">
        <v>0</v>
      </c>
      <c r="BC9" s="81">
        <v>0</v>
      </c>
      <c r="BD9" s="81">
        <v>0</v>
      </c>
      <c r="BE9" s="81">
        <v>0</v>
      </c>
      <c r="BF9" s="81">
        <v>0</v>
      </c>
      <c r="BG9" s="81">
        <v>0</v>
      </c>
      <c r="BH9" s="81">
        <v>0</v>
      </c>
      <c r="BI9" s="81">
        <v>0</v>
      </c>
      <c r="BJ9" s="81">
        <v>0</v>
      </c>
      <c r="BK9" s="81">
        <v>0</v>
      </c>
      <c r="BL9" s="81">
        <v>0</v>
      </c>
      <c r="BM9" s="81">
        <v>0</v>
      </c>
      <c r="BN9" s="81">
        <v>0</v>
      </c>
      <c r="BO9" s="81">
        <v>0</v>
      </c>
      <c r="BP9" s="81">
        <v>0</v>
      </c>
      <c r="BQ9" s="81">
        <v>0</v>
      </c>
      <c r="BR9" s="81">
        <v>0</v>
      </c>
      <c r="BS9" s="81">
        <v>0</v>
      </c>
      <c r="BT9" s="81">
        <v>0</v>
      </c>
      <c r="BU9" s="81">
        <v>0</v>
      </c>
      <c r="BV9" s="81">
        <v>0</v>
      </c>
      <c r="BW9" s="81">
        <v>0</v>
      </c>
      <c r="BX9" s="81">
        <v>0</v>
      </c>
      <c r="BY9" s="81">
        <v>0</v>
      </c>
      <c r="BZ9" s="81">
        <v>0</v>
      </c>
      <c r="CA9" s="81">
        <v>0</v>
      </c>
      <c r="CB9" s="81">
        <v>0</v>
      </c>
      <c r="CC9" s="81">
        <v>0</v>
      </c>
      <c r="CD9" s="81">
        <v>0</v>
      </c>
      <c r="CE9" s="81">
        <v>0</v>
      </c>
      <c r="CF9" s="81">
        <v>0</v>
      </c>
      <c r="CG9" s="81">
        <v>0</v>
      </c>
      <c r="CH9" s="81">
        <v>0</v>
      </c>
      <c r="CI9" s="81">
        <v>0</v>
      </c>
      <c r="CJ9" s="81">
        <v>0</v>
      </c>
      <c r="CK9" s="81">
        <v>0</v>
      </c>
      <c r="CL9" s="81">
        <v>0</v>
      </c>
      <c r="CM9" s="81">
        <v>0</v>
      </c>
      <c r="CN9" s="81">
        <v>0</v>
      </c>
      <c r="CO9" s="81">
        <v>0</v>
      </c>
      <c r="CP9" s="81">
        <v>0</v>
      </c>
      <c r="CQ9" s="81">
        <v>0</v>
      </c>
      <c r="CR9" s="81">
        <v>0</v>
      </c>
      <c r="CS9" s="81">
        <v>0</v>
      </c>
      <c r="CT9" s="81">
        <v>0</v>
      </c>
      <c r="CU9" s="81">
        <v>0</v>
      </c>
      <c r="CV9" s="81">
        <v>0</v>
      </c>
      <c r="CW9" s="81">
        <v>0</v>
      </c>
      <c r="CX9" s="81">
        <v>0</v>
      </c>
      <c r="CY9" s="81">
        <v>0</v>
      </c>
      <c r="CZ9" s="81">
        <v>0</v>
      </c>
      <c r="DA9" s="81">
        <v>0</v>
      </c>
      <c r="DB9" s="81">
        <v>0</v>
      </c>
      <c r="DC9" s="81">
        <v>0</v>
      </c>
      <c r="DD9" s="81">
        <v>0</v>
      </c>
      <c r="DE9" s="81">
        <v>0</v>
      </c>
      <c r="DF9" s="81">
        <v>0</v>
      </c>
      <c r="DG9" s="81">
        <v>0</v>
      </c>
      <c r="DH9" s="81">
        <v>0</v>
      </c>
      <c r="DI9" s="81">
        <v>0</v>
      </c>
      <c r="DJ9" s="81">
        <v>0</v>
      </c>
      <c r="DK9" s="81">
        <v>0</v>
      </c>
      <c r="DL9" s="81">
        <v>0</v>
      </c>
      <c r="DM9" s="81">
        <v>0</v>
      </c>
      <c r="DN9" s="81">
        <v>0</v>
      </c>
      <c r="DO9" s="81">
        <v>0</v>
      </c>
      <c r="DP9" s="81">
        <v>0</v>
      </c>
      <c r="DQ9" s="81">
        <v>0</v>
      </c>
      <c r="DR9" s="81">
        <v>0</v>
      </c>
      <c r="DS9" s="81">
        <v>0</v>
      </c>
      <c r="DT9" s="81">
        <v>0</v>
      </c>
      <c r="DU9" s="81"/>
    </row>
    <row r="10" spans="1:125" ht="15.75" customHeight="1" x14ac:dyDescent="0.2">
      <c r="A10" s="82"/>
      <c r="B10" s="82"/>
      <c r="C10" s="82"/>
      <c r="D10" s="82"/>
      <c r="E10" s="82"/>
      <c r="F10" s="82">
        <v>8</v>
      </c>
      <c r="G10" s="82"/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  <c r="AG10" s="81">
        <v>0</v>
      </c>
      <c r="AH10" s="81">
        <v>0</v>
      </c>
      <c r="AI10" s="81">
        <v>0</v>
      </c>
      <c r="AJ10" s="81">
        <v>0</v>
      </c>
      <c r="AK10" s="81">
        <v>0</v>
      </c>
      <c r="AL10" s="81">
        <v>0</v>
      </c>
      <c r="AM10" s="81">
        <v>0</v>
      </c>
      <c r="AN10" s="81">
        <v>0</v>
      </c>
      <c r="AO10" s="81">
        <v>0</v>
      </c>
      <c r="AP10" s="81">
        <v>0</v>
      </c>
      <c r="AQ10" s="81">
        <v>0</v>
      </c>
      <c r="AR10" s="81">
        <v>0</v>
      </c>
      <c r="AS10" s="81">
        <v>0</v>
      </c>
      <c r="AT10" s="81">
        <v>0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0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0</v>
      </c>
      <c r="BI10" s="81">
        <v>0</v>
      </c>
      <c r="BJ10" s="81">
        <v>0</v>
      </c>
      <c r="BK10" s="81">
        <v>0</v>
      </c>
      <c r="BL10" s="81">
        <v>0</v>
      </c>
      <c r="BM10" s="81">
        <v>0</v>
      </c>
      <c r="BN10" s="81">
        <v>0</v>
      </c>
      <c r="BO10" s="81">
        <v>0</v>
      </c>
      <c r="BP10" s="81">
        <v>0</v>
      </c>
      <c r="BQ10" s="81">
        <v>0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0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0</v>
      </c>
      <c r="CE10" s="81">
        <v>0</v>
      </c>
      <c r="CF10" s="81">
        <v>0</v>
      </c>
      <c r="CG10" s="81">
        <v>0</v>
      </c>
      <c r="CH10" s="81">
        <v>0</v>
      </c>
      <c r="CI10" s="81">
        <v>0</v>
      </c>
      <c r="CJ10" s="81">
        <v>0</v>
      </c>
      <c r="CK10" s="81">
        <v>0</v>
      </c>
      <c r="CL10" s="81">
        <v>0</v>
      </c>
      <c r="CM10" s="81">
        <v>0</v>
      </c>
      <c r="CN10" s="81">
        <v>0</v>
      </c>
      <c r="CO10" s="81">
        <v>0</v>
      </c>
      <c r="CP10" s="81">
        <v>0</v>
      </c>
      <c r="CQ10" s="81">
        <v>0</v>
      </c>
      <c r="CR10" s="81">
        <v>0</v>
      </c>
      <c r="CS10" s="81">
        <v>0</v>
      </c>
      <c r="CT10" s="81">
        <v>0</v>
      </c>
      <c r="CU10" s="81">
        <v>0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1">
        <v>0</v>
      </c>
      <c r="DB10" s="81">
        <v>0</v>
      </c>
      <c r="DC10" s="81">
        <v>0</v>
      </c>
      <c r="DD10" s="81">
        <v>0</v>
      </c>
      <c r="DE10" s="81">
        <v>0</v>
      </c>
      <c r="DF10" s="81">
        <v>0</v>
      </c>
      <c r="DG10" s="81">
        <v>0</v>
      </c>
      <c r="DH10" s="81">
        <v>0</v>
      </c>
      <c r="DI10" s="81">
        <v>0</v>
      </c>
      <c r="DJ10" s="81">
        <v>0</v>
      </c>
      <c r="DK10" s="81">
        <v>0</v>
      </c>
      <c r="DL10" s="81">
        <v>0</v>
      </c>
      <c r="DM10" s="81">
        <v>0</v>
      </c>
      <c r="DN10" s="81">
        <v>0</v>
      </c>
      <c r="DO10" s="81">
        <v>0</v>
      </c>
      <c r="DP10" s="81">
        <v>0</v>
      </c>
      <c r="DQ10" s="81">
        <v>0</v>
      </c>
      <c r="DR10" s="81">
        <v>0</v>
      </c>
      <c r="DS10" s="81">
        <v>0</v>
      </c>
      <c r="DT10" s="81">
        <v>0</v>
      </c>
      <c r="DU10" s="81"/>
    </row>
    <row r="11" spans="1:125" ht="15.75" customHeight="1" x14ac:dyDescent="0.2">
      <c r="A11" s="82"/>
      <c r="B11" s="82"/>
      <c r="C11" s="82"/>
      <c r="D11" s="82"/>
      <c r="E11" s="82"/>
      <c r="F11" s="82">
        <v>9</v>
      </c>
      <c r="G11" s="82"/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  <c r="AG11" s="81">
        <v>0</v>
      </c>
      <c r="AH11" s="81">
        <v>0</v>
      </c>
      <c r="AI11" s="81">
        <v>0</v>
      </c>
      <c r="AJ11" s="81">
        <v>0</v>
      </c>
      <c r="AK11" s="81">
        <v>0</v>
      </c>
      <c r="AL11" s="81">
        <v>0</v>
      </c>
      <c r="AM11" s="81">
        <v>0</v>
      </c>
      <c r="AN11" s="81">
        <v>0</v>
      </c>
      <c r="AO11" s="81">
        <v>0</v>
      </c>
      <c r="AP11" s="81">
        <v>0</v>
      </c>
      <c r="AQ11" s="81">
        <v>0</v>
      </c>
      <c r="AR11" s="81">
        <v>0</v>
      </c>
      <c r="AS11" s="81">
        <v>0</v>
      </c>
      <c r="AT11" s="81">
        <v>0</v>
      </c>
      <c r="AU11" s="81">
        <v>0</v>
      </c>
      <c r="AV11" s="81">
        <v>0</v>
      </c>
      <c r="AW11" s="81">
        <v>0</v>
      </c>
      <c r="AX11" s="81">
        <v>0</v>
      </c>
      <c r="AY11" s="81">
        <v>0</v>
      </c>
      <c r="AZ11" s="81">
        <v>0</v>
      </c>
      <c r="BA11" s="81">
        <v>0</v>
      </c>
      <c r="BB11" s="81">
        <v>0</v>
      </c>
      <c r="BC11" s="81">
        <v>0</v>
      </c>
      <c r="BD11" s="81">
        <v>0</v>
      </c>
      <c r="BE11" s="81">
        <v>0</v>
      </c>
      <c r="BF11" s="81">
        <v>0</v>
      </c>
      <c r="BG11" s="81">
        <v>0</v>
      </c>
      <c r="BH11" s="81">
        <v>0</v>
      </c>
      <c r="BI11" s="81">
        <v>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0</v>
      </c>
      <c r="BQ11" s="81">
        <v>0</v>
      </c>
      <c r="BR11" s="81">
        <v>0</v>
      </c>
      <c r="BS11" s="81">
        <v>0</v>
      </c>
      <c r="BT11" s="81">
        <v>0</v>
      </c>
      <c r="BU11" s="81">
        <v>0</v>
      </c>
      <c r="BV11" s="81">
        <v>0</v>
      </c>
      <c r="BW11" s="81">
        <v>0</v>
      </c>
      <c r="BX11" s="81">
        <v>0</v>
      </c>
      <c r="BY11" s="81">
        <v>0</v>
      </c>
      <c r="BZ11" s="81">
        <v>0</v>
      </c>
      <c r="CA11" s="81">
        <v>0</v>
      </c>
      <c r="CB11" s="81">
        <v>0</v>
      </c>
      <c r="CC11" s="81">
        <v>0</v>
      </c>
      <c r="CD11" s="81">
        <v>0</v>
      </c>
      <c r="CE11" s="81">
        <v>0</v>
      </c>
      <c r="CF11" s="81">
        <v>0</v>
      </c>
      <c r="CG11" s="81">
        <v>0</v>
      </c>
      <c r="CH11" s="81">
        <v>0</v>
      </c>
      <c r="CI11" s="81">
        <v>0</v>
      </c>
      <c r="CJ11" s="81">
        <v>0</v>
      </c>
      <c r="CK11" s="81">
        <v>0</v>
      </c>
      <c r="CL11" s="81">
        <v>0</v>
      </c>
      <c r="CM11" s="81">
        <v>0</v>
      </c>
      <c r="CN11" s="81">
        <v>0</v>
      </c>
      <c r="CO11" s="81">
        <v>0</v>
      </c>
      <c r="CP11" s="81">
        <v>0</v>
      </c>
      <c r="CQ11" s="81">
        <v>0</v>
      </c>
      <c r="CR11" s="81">
        <v>0</v>
      </c>
      <c r="CS11" s="81">
        <v>0</v>
      </c>
      <c r="CT11" s="81">
        <v>0</v>
      </c>
      <c r="CU11" s="81">
        <v>0</v>
      </c>
      <c r="CV11" s="81">
        <v>0</v>
      </c>
      <c r="CW11" s="81">
        <v>0</v>
      </c>
      <c r="CX11" s="81">
        <v>0</v>
      </c>
      <c r="CY11" s="81">
        <v>0</v>
      </c>
      <c r="CZ11" s="81">
        <v>0</v>
      </c>
      <c r="DA11" s="81">
        <v>0</v>
      </c>
      <c r="DB11" s="81">
        <v>0</v>
      </c>
      <c r="DC11" s="81">
        <v>0</v>
      </c>
      <c r="DD11" s="81">
        <v>0</v>
      </c>
      <c r="DE11" s="81">
        <v>0</v>
      </c>
      <c r="DF11" s="81">
        <v>0</v>
      </c>
      <c r="DG11" s="81">
        <v>0</v>
      </c>
      <c r="DH11" s="81">
        <v>0</v>
      </c>
      <c r="DI11" s="81">
        <v>0</v>
      </c>
      <c r="DJ11" s="81">
        <v>0</v>
      </c>
      <c r="DK11" s="81">
        <v>0</v>
      </c>
      <c r="DL11" s="81">
        <v>0</v>
      </c>
      <c r="DM11" s="81">
        <v>0</v>
      </c>
      <c r="DN11" s="81">
        <v>0</v>
      </c>
      <c r="DO11" s="81">
        <v>0</v>
      </c>
      <c r="DP11" s="81">
        <v>0</v>
      </c>
      <c r="DQ11" s="81">
        <v>0</v>
      </c>
      <c r="DR11" s="81">
        <v>0</v>
      </c>
      <c r="DS11" s="81">
        <v>0</v>
      </c>
      <c r="DT11" s="81">
        <v>0</v>
      </c>
      <c r="DU11" s="81"/>
    </row>
    <row r="12" spans="1:125" ht="15.75" customHeight="1" x14ac:dyDescent="0.2">
      <c r="A12" s="82"/>
      <c r="B12" s="82"/>
      <c r="C12" s="82"/>
      <c r="D12" s="82"/>
      <c r="E12" s="82"/>
      <c r="F12" s="82">
        <v>10</v>
      </c>
      <c r="G12" s="82"/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  <c r="AG12" s="81">
        <v>0</v>
      </c>
      <c r="AH12" s="81">
        <v>0</v>
      </c>
      <c r="AI12" s="81">
        <v>0</v>
      </c>
      <c r="AJ12" s="81">
        <v>0</v>
      </c>
      <c r="AK12" s="81">
        <v>0</v>
      </c>
      <c r="AL12" s="81">
        <v>0</v>
      </c>
      <c r="AM12" s="81">
        <v>0</v>
      </c>
      <c r="AN12" s="81">
        <v>0</v>
      </c>
      <c r="AO12" s="81">
        <v>0</v>
      </c>
      <c r="AP12" s="81">
        <v>0</v>
      </c>
      <c r="AQ12" s="81">
        <v>0</v>
      </c>
      <c r="AR12" s="81">
        <v>0</v>
      </c>
      <c r="AS12" s="81">
        <v>0</v>
      </c>
      <c r="AT12" s="81">
        <v>0</v>
      </c>
      <c r="AU12" s="81">
        <v>0</v>
      </c>
      <c r="AV12" s="81">
        <v>0</v>
      </c>
      <c r="AW12" s="81">
        <v>0</v>
      </c>
      <c r="AX12" s="81">
        <v>0</v>
      </c>
      <c r="AY12" s="81">
        <v>0</v>
      </c>
      <c r="AZ12" s="81">
        <v>0</v>
      </c>
      <c r="BA12" s="81">
        <v>0</v>
      </c>
      <c r="BB12" s="81">
        <v>0</v>
      </c>
      <c r="BC12" s="81">
        <v>0</v>
      </c>
      <c r="BD12" s="81">
        <v>0</v>
      </c>
      <c r="BE12" s="81">
        <v>0</v>
      </c>
      <c r="BF12" s="81">
        <v>0</v>
      </c>
      <c r="BG12" s="81">
        <v>0</v>
      </c>
      <c r="BH12" s="81">
        <v>0</v>
      </c>
      <c r="BI12" s="81">
        <v>0</v>
      </c>
      <c r="BJ12" s="81">
        <v>0</v>
      </c>
      <c r="BK12" s="81">
        <v>0</v>
      </c>
      <c r="BL12" s="81">
        <v>0</v>
      </c>
      <c r="BM12" s="81">
        <v>0</v>
      </c>
      <c r="BN12" s="81">
        <v>0</v>
      </c>
      <c r="BO12" s="81">
        <v>0</v>
      </c>
      <c r="BP12" s="81">
        <v>0</v>
      </c>
      <c r="BQ12" s="81">
        <v>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0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81">
        <v>0</v>
      </c>
      <c r="CE12" s="81">
        <v>0</v>
      </c>
      <c r="CF12" s="81">
        <v>0</v>
      </c>
      <c r="CG12" s="81">
        <v>0</v>
      </c>
      <c r="CH12" s="81">
        <v>0</v>
      </c>
      <c r="CI12" s="81">
        <v>0</v>
      </c>
      <c r="CJ12" s="81">
        <v>0</v>
      </c>
      <c r="CK12" s="81">
        <v>0</v>
      </c>
      <c r="CL12" s="81">
        <v>0</v>
      </c>
      <c r="CM12" s="81">
        <v>0</v>
      </c>
      <c r="CN12" s="81">
        <v>0</v>
      </c>
      <c r="CO12" s="81">
        <v>0</v>
      </c>
      <c r="CP12" s="81">
        <v>0</v>
      </c>
      <c r="CQ12" s="81">
        <v>0</v>
      </c>
      <c r="CR12" s="81">
        <v>0</v>
      </c>
      <c r="CS12" s="81">
        <v>0</v>
      </c>
      <c r="CT12" s="81">
        <v>0</v>
      </c>
      <c r="CU12" s="81">
        <v>0</v>
      </c>
      <c r="CV12" s="81">
        <v>0</v>
      </c>
      <c r="CW12" s="81">
        <v>0</v>
      </c>
      <c r="CX12" s="81">
        <v>0</v>
      </c>
      <c r="CY12" s="81">
        <v>0</v>
      </c>
      <c r="CZ12" s="81">
        <v>0</v>
      </c>
      <c r="DA12" s="81">
        <v>0</v>
      </c>
      <c r="DB12" s="81">
        <v>0</v>
      </c>
      <c r="DC12" s="81">
        <v>0</v>
      </c>
      <c r="DD12" s="81">
        <v>0</v>
      </c>
      <c r="DE12" s="81">
        <v>0</v>
      </c>
      <c r="DF12" s="81">
        <v>0</v>
      </c>
      <c r="DG12" s="81">
        <v>0</v>
      </c>
      <c r="DH12" s="81">
        <v>0</v>
      </c>
      <c r="DI12" s="81">
        <v>0</v>
      </c>
      <c r="DJ12" s="81">
        <v>0</v>
      </c>
      <c r="DK12" s="81">
        <v>0</v>
      </c>
      <c r="DL12" s="81">
        <v>0</v>
      </c>
      <c r="DM12" s="81">
        <v>0</v>
      </c>
      <c r="DN12" s="81">
        <v>0</v>
      </c>
      <c r="DO12" s="81">
        <v>0</v>
      </c>
      <c r="DP12" s="81">
        <v>0</v>
      </c>
      <c r="DQ12" s="81">
        <v>0</v>
      </c>
      <c r="DR12" s="81">
        <v>0</v>
      </c>
      <c r="DS12" s="81">
        <v>0</v>
      </c>
      <c r="DT12" s="81">
        <v>0</v>
      </c>
      <c r="DU12" s="81"/>
    </row>
    <row r="13" spans="1:125" ht="15.75" customHeight="1" x14ac:dyDescent="0.2">
      <c r="A13" s="82"/>
      <c r="B13" s="82"/>
      <c r="C13" s="82"/>
      <c r="D13" s="82"/>
      <c r="E13" s="82"/>
      <c r="F13" s="82">
        <v>11</v>
      </c>
      <c r="G13" s="82"/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  <c r="AG13" s="81">
        <v>0</v>
      </c>
      <c r="AH13" s="81">
        <v>0</v>
      </c>
      <c r="AI13" s="81">
        <v>0</v>
      </c>
      <c r="AJ13" s="81">
        <v>0</v>
      </c>
      <c r="AK13" s="81">
        <v>0</v>
      </c>
      <c r="AL13" s="81">
        <v>0</v>
      </c>
      <c r="AM13" s="81">
        <v>0</v>
      </c>
      <c r="AN13" s="81">
        <v>0</v>
      </c>
      <c r="AO13" s="81">
        <v>0</v>
      </c>
      <c r="AP13" s="81">
        <v>0</v>
      </c>
      <c r="AQ13" s="81">
        <v>0</v>
      </c>
      <c r="AR13" s="81">
        <v>0</v>
      </c>
      <c r="AS13" s="81">
        <v>0</v>
      </c>
      <c r="AT13" s="81">
        <v>0</v>
      </c>
      <c r="AU13" s="81">
        <v>0</v>
      </c>
      <c r="AV13" s="81">
        <v>0</v>
      </c>
      <c r="AW13" s="81">
        <v>0</v>
      </c>
      <c r="AX13" s="81">
        <v>0</v>
      </c>
      <c r="AY13" s="81">
        <v>0</v>
      </c>
      <c r="AZ13" s="81">
        <v>0</v>
      </c>
      <c r="BA13" s="81">
        <v>0</v>
      </c>
      <c r="BB13" s="8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0</v>
      </c>
      <c r="BX13" s="81">
        <v>0</v>
      </c>
      <c r="BY13" s="81">
        <v>0</v>
      </c>
      <c r="BZ13" s="81">
        <v>0</v>
      </c>
      <c r="CA13" s="81">
        <v>0</v>
      </c>
      <c r="CB13" s="81">
        <v>0</v>
      </c>
      <c r="CC13" s="81">
        <v>0</v>
      </c>
      <c r="CD13" s="81">
        <v>0</v>
      </c>
      <c r="CE13" s="81">
        <v>0</v>
      </c>
      <c r="CF13" s="81">
        <v>0</v>
      </c>
      <c r="CG13" s="81">
        <v>0</v>
      </c>
      <c r="CH13" s="81">
        <v>0</v>
      </c>
      <c r="CI13" s="81">
        <v>0</v>
      </c>
      <c r="CJ13" s="81">
        <v>0</v>
      </c>
      <c r="CK13" s="81">
        <v>0</v>
      </c>
      <c r="CL13" s="81">
        <v>0</v>
      </c>
      <c r="CM13" s="81">
        <v>0</v>
      </c>
      <c r="CN13" s="81">
        <v>0</v>
      </c>
      <c r="CO13" s="81">
        <v>0</v>
      </c>
      <c r="CP13" s="81">
        <v>0</v>
      </c>
      <c r="CQ13" s="81">
        <v>0</v>
      </c>
      <c r="CR13" s="81">
        <v>0</v>
      </c>
      <c r="CS13" s="81">
        <v>0</v>
      </c>
      <c r="CT13" s="81">
        <v>0</v>
      </c>
      <c r="CU13" s="81">
        <v>0</v>
      </c>
      <c r="CV13" s="81">
        <v>0</v>
      </c>
      <c r="CW13" s="81">
        <v>0</v>
      </c>
      <c r="CX13" s="81">
        <v>0</v>
      </c>
      <c r="CY13" s="81">
        <v>0</v>
      </c>
      <c r="CZ13" s="81">
        <v>0</v>
      </c>
      <c r="DA13" s="81">
        <v>0</v>
      </c>
      <c r="DB13" s="81">
        <v>0</v>
      </c>
      <c r="DC13" s="81">
        <v>0</v>
      </c>
      <c r="DD13" s="81">
        <v>0</v>
      </c>
      <c r="DE13" s="81">
        <v>0</v>
      </c>
      <c r="DF13" s="81">
        <v>0</v>
      </c>
      <c r="DG13" s="81">
        <v>0</v>
      </c>
      <c r="DH13" s="81">
        <v>0</v>
      </c>
      <c r="DI13" s="81">
        <v>0</v>
      </c>
      <c r="DJ13" s="81">
        <v>0</v>
      </c>
      <c r="DK13" s="81">
        <v>0</v>
      </c>
      <c r="DL13" s="81">
        <v>0</v>
      </c>
      <c r="DM13" s="81">
        <v>0</v>
      </c>
      <c r="DN13" s="81">
        <v>0</v>
      </c>
      <c r="DO13" s="81">
        <v>0</v>
      </c>
      <c r="DP13" s="81">
        <v>0</v>
      </c>
      <c r="DQ13" s="81">
        <v>0</v>
      </c>
      <c r="DR13" s="81">
        <v>0</v>
      </c>
      <c r="DS13" s="81">
        <v>0</v>
      </c>
      <c r="DT13" s="81">
        <v>0</v>
      </c>
      <c r="DU13" s="81"/>
    </row>
    <row r="14" spans="1:125" ht="15.75" customHeight="1" x14ac:dyDescent="0.2">
      <c r="A14" s="82"/>
      <c r="B14" s="82"/>
      <c r="C14" s="82"/>
      <c r="D14" s="82"/>
      <c r="E14" s="82"/>
      <c r="F14" s="82">
        <v>12</v>
      </c>
      <c r="G14" s="82"/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  <c r="AG14" s="81">
        <v>0</v>
      </c>
      <c r="AH14" s="81">
        <v>0</v>
      </c>
      <c r="AI14" s="81">
        <v>0</v>
      </c>
      <c r="AJ14" s="81">
        <v>0</v>
      </c>
      <c r="AK14" s="81">
        <v>0</v>
      </c>
      <c r="AL14" s="81">
        <v>0</v>
      </c>
      <c r="AM14" s="81">
        <v>0</v>
      </c>
      <c r="AN14" s="81">
        <v>0</v>
      </c>
      <c r="AO14" s="81">
        <v>0</v>
      </c>
      <c r="AP14" s="81">
        <v>0</v>
      </c>
      <c r="AQ14" s="81">
        <v>0</v>
      </c>
      <c r="AR14" s="81">
        <v>0</v>
      </c>
      <c r="AS14" s="81">
        <v>0</v>
      </c>
      <c r="AT14" s="81">
        <v>0</v>
      </c>
      <c r="AU14" s="81">
        <v>0</v>
      </c>
      <c r="AV14" s="81">
        <v>0</v>
      </c>
      <c r="AW14" s="81">
        <v>0</v>
      </c>
      <c r="AX14" s="81">
        <v>0</v>
      </c>
      <c r="AY14" s="81">
        <v>0</v>
      </c>
      <c r="AZ14" s="81">
        <v>0</v>
      </c>
      <c r="BA14" s="81">
        <v>0</v>
      </c>
      <c r="BB14" s="81">
        <v>0</v>
      </c>
      <c r="BC14" s="81">
        <v>0</v>
      </c>
      <c r="BD14" s="81">
        <v>0</v>
      </c>
      <c r="BE14" s="81">
        <v>0</v>
      </c>
      <c r="BF14" s="81">
        <v>0</v>
      </c>
      <c r="BG14" s="81">
        <v>0</v>
      </c>
      <c r="BH14" s="81">
        <v>0</v>
      </c>
      <c r="BI14" s="81">
        <v>0</v>
      </c>
      <c r="BJ14" s="81">
        <v>0</v>
      </c>
      <c r="BK14" s="81">
        <v>0</v>
      </c>
      <c r="BL14" s="81">
        <v>0</v>
      </c>
      <c r="BM14" s="81">
        <v>0</v>
      </c>
      <c r="BN14" s="81">
        <v>0</v>
      </c>
      <c r="BO14" s="81">
        <v>0</v>
      </c>
      <c r="BP14" s="81">
        <v>0</v>
      </c>
      <c r="BQ14" s="81">
        <v>0</v>
      </c>
      <c r="BR14" s="81">
        <v>0</v>
      </c>
      <c r="BS14" s="81">
        <v>0</v>
      </c>
      <c r="BT14" s="81">
        <v>0</v>
      </c>
      <c r="BU14" s="81">
        <v>0</v>
      </c>
      <c r="BV14" s="81">
        <v>0</v>
      </c>
      <c r="BW14" s="81">
        <v>0</v>
      </c>
      <c r="BX14" s="81">
        <v>0</v>
      </c>
      <c r="BY14" s="81">
        <v>0</v>
      </c>
      <c r="BZ14" s="81">
        <v>0</v>
      </c>
      <c r="CA14" s="81">
        <v>0</v>
      </c>
      <c r="CB14" s="81">
        <v>0</v>
      </c>
      <c r="CC14" s="81">
        <v>0</v>
      </c>
      <c r="CD14" s="81">
        <v>0</v>
      </c>
      <c r="CE14" s="81">
        <v>0</v>
      </c>
      <c r="CF14" s="81">
        <v>0</v>
      </c>
      <c r="CG14" s="81">
        <v>0</v>
      </c>
      <c r="CH14" s="81">
        <v>0</v>
      </c>
      <c r="CI14" s="81">
        <v>0</v>
      </c>
      <c r="CJ14" s="81">
        <v>0</v>
      </c>
      <c r="CK14" s="81">
        <v>0</v>
      </c>
      <c r="CL14" s="81">
        <v>0</v>
      </c>
      <c r="CM14" s="81">
        <v>0</v>
      </c>
      <c r="CN14" s="81">
        <v>0</v>
      </c>
      <c r="CO14" s="81">
        <v>0</v>
      </c>
      <c r="CP14" s="81">
        <v>0</v>
      </c>
      <c r="CQ14" s="81">
        <v>0</v>
      </c>
      <c r="CR14" s="81">
        <v>0</v>
      </c>
      <c r="CS14" s="81">
        <v>0</v>
      </c>
      <c r="CT14" s="81">
        <v>0</v>
      </c>
      <c r="CU14" s="81">
        <v>0</v>
      </c>
      <c r="CV14" s="81">
        <v>0</v>
      </c>
      <c r="CW14" s="81">
        <v>0</v>
      </c>
      <c r="CX14" s="81">
        <v>0</v>
      </c>
      <c r="CY14" s="81">
        <v>0</v>
      </c>
      <c r="CZ14" s="81">
        <v>0</v>
      </c>
      <c r="DA14" s="81">
        <v>0</v>
      </c>
      <c r="DB14" s="81">
        <v>0</v>
      </c>
      <c r="DC14" s="81">
        <v>0</v>
      </c>
      <c r="DD14" s="81">
        <v>0</v>
      </c>
      <c r="DE14" s="81">
        <v>0</v>
      </c>
      <c r="DF14" s="81">
        <v>0</v>
      </c>
      <c r="DG14" s="81">
        <v>0</v>
      </c>
      <c r="DH14" s="81">
        <v>0</v>
      </c>
      <c r="DI14" s="81">
        <v>0</v>
      </c>
      <c r="DJ14" s="81">
        <v>0</v>
      </c>
      <c r="DK14" s="81">
        <v>0</v>
      </c>
      <c r="DL14" s="81">
        <v>0</v>
      </c>
      <c r="DM14" s="81">
        <v>0</v>
      </c>
      <c r="DN14" s="81">
        <v>0</v>
      </c>
      <c r="DO14" s="81">
        <v>0</v>
      </c>
      <c r="DP14" s="81">
        <v>0</v>
      </c>
      <c r="DQ14" s="81">
        <v>0</v>
      </c>
      <c r="DR14" s="81">
        <v>0</v>
      </c>
      <c r="DS14" s="81">
        <v>0</v>
      </c>
      <c r="DT14" s="81">
        <v>0</v>
      </c>
      <c r="DU14" s="81"/>
    </row>
    <row r="15" spans="1:125" ht="15.75" customHeight="1" x14ac:dyDescent="0.2">
      <c r="A15" s="82"/>
      <c r="B15" s="82"/>
      <c r="C15" s="82"/>
      <c r="D15" s="82"/>
      <c r="E15" s="82"/>
      <c r="F15" s="82">
        <v>13</v>
      </c>
      <c r="G15" s="82"/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  <c r="AG15" s="81">
        <v>0</v>
      </c>
      <c r="AH15" s="81">
        <v>0</v>
      </c>
      <c r="AI15" s="81">
        <v>0</v>
      </c>
      <c r="AJ15" s="81">
        <v>0</v>
      </c>
      <c r="AK15" s="81">
        <v>0</v>
      </c>
      <c r="AL15" s="81">
        <v>0</v>
      </c>
      <c r="AM15" s="81">
        <v>0</v>
      </c>
      <c r="AN15" s="81">
        <v>0</v>
      </c>
      <c r="AO15" s="81">
        <v>0</v>
      </c>
      <c r="AP15" s="81">
        <v>0</v>
      </c>
      <c r="AQ15" s="81">
        <v>0</v>
      </c>
      <c r="AR15" s="81">
        <v>0</v>
      </c>
      <c r="AS15" s="81">
        <v>0</v>
      </c>
      <c r="AT15" s="81">
        <v>0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0</v>
      </c>
      <c r="BA15" s="81">
        <v>0</v>
      </c>
      <c r="BB15" s="81">
        <v>0</v>
      </c>
      <c r="BC15" s="81">
        <v>0</v>
      </c>
      <c r="BD15" s="81">
        <v>0</v>
      </c>
      <c r="BE15" s="81">
        <v>0</v>
      </c>
      <c r="BF15" s="81">
        <v>0</v>
      </c>
      <c r="BG15" s="81">
        <v>0</v>
      </c>
      <c r="BH15" s="81">
        <v>0</v>
      </c>
      <c r="BI15" s="81">
        <v>0</v>
      </c>
      <c r="BJ15" s="81">
        <v>0</v>
      </c>
      <c r="BK15" s="81">
        <v>0</v>
      </c>
      <c r="BL15" s="81">
        <v>0</v>
      </c>
      <c r="BM15" s="81">
        <v>0</v>
      </c>
      <c r="BN15" s="81">
        <v>0</v>
      </c>
      <c r="BO15" s="81">
        <v>0</v>
      </c>
      <c r="BP15" s="81">
        <v>0</v>
      </c>
      <c r="BQ15" s="81">
        <v>0</v>
      </c>
      <c r="BR15" s="81">
        <v>0</v>
      </c>
      <c r="BS15" s="81">
        <v>0</v>
      </c>
      <c r="BT15" s="81">
        <v>0</v>
      </c>
      <c r="BU15" s="81">
        <v>0</v>
      </c>
      <c r="BV15" s="81">
        <v>0</v>
      </c>
      <c r="BW15" s="81">
        <v>0</v>
      </c>
      <c r="BX15" s="81">
        <v>0</v>
      </c>
      <c r="BY15" s="81">
        <v>0</v>
      </c>
      <c r="BZ15" s="81">
        <v>0</v>
      </c>
      <c r="CA15" s="81">
        <v>0</v>
      </c>
      <c r="CB15" s="81">
        <v>0</v>
      </c>
      <c r="CC15" s="81">
        <v>0</v>
      </c>
      <c r="CD15" s="81">
        <v>0</v>
      </c>
      <c r="CE15" s="81">
        <v>0</v>
      </c>
      <c r="CF15" s="81">
        <v>0</v>
      </c>
      <c r="CG15" s="81">
        <v>0</v>
      </c>
      <c r="CH15" s="81">
        <v>0</v>
      </c>
      <c r="CI15" s="81">
        <v>0</v>
      </c>
      <c r="CJ15" s="81">
        <v>0</v>
      </c>
      <c r="CK15" s="81">
        <v>0</v>
      </c>
      <c r="CL15" s="81">
        <v>0</v>
      </c>
      <c r="CM15" s="81">
        <v>0</v>
      </c>
      <c r="CN15" s="81">
        <v>0</v>
      </c>
      <c r="CO15" s="81">
        <v>0</v>
      </c>
      <c r="CP15" s="81">
        <v>0</v>
      </c>
      <c r="CQ15" s="81">
        <v>0</v>
      </c>
      <c r="CR15" s="81">
        <v>0</v>
      </c>
      <c r="CS15" s="81">
        <v>0</v>
      </c>
      <c r="CT15" s="81">
        <v>0</v>
      </c>
      <c r="CU15" s="81">
        <v>0</v>
      </c>
      <c r="CV15" s="81">
        <v>0</v>
      </c>
      <c r="CW15" s="81">
        <v>0</v>
      </c>
      <c r="CX15" s="81">
        <v>0</v>
      </c>
      <c r="CY15" s="81">
        <v>0</v>
      </c>
      <c r="CZ15" s="81">
        <v>0</v>
      </c>
      <c r="DA15" s="81">
        <v>0</v>
      </c>
      <c r="DB15" s="81">
        <v>0</v>
      </c>
      <c r="DC15" s="81">
        <v>0</v>
      </c>
      <c r="DD15" s="81">
        <v>0</v>
      </c>
      <c r="DE15" s="81">
        <v>0</v>
      </c>
      <c r="DF15" s="81">
        <v>0</v>
      </c>
      <c r="DG15" s="81">
        <v>0</v>
      </c>
      <c r="DH15" s="81">
        <v>0</v>
      </c>
      <c r="DI15" s="81">
        <v>0</v>
      </c>
      <c r="DJ15" s="81">
        <v>0</v>
      </c>
      <c r="DK15" s="81">
        <v>0</v>
      </c>
      <c r="DL15" s="81">
        <v>0</v>
      </c>
      <c r="DM15" s="81">
        <v>0</v>
      </c>
      <c r="DN15" s="81">
        <v>0</v>
      </c>
      <c r="DO15" s="81">
        <v>0</v>
      </c>
      <c r="DP15" s="81">
        <v>0</v>
      </c>
      <c r="DQ15" s="81">
        <v>0</v>
      </c>
      <c r="DR15" s="81">
        <v>0</v>
      </c>
      <c r="DS15" s="81">
        <v>0</v>
      </c>
      <c r="DT15" s="81">
        <v>0</v>
      </c>
      <c r="DU15" s="81"/>
    </row>
    <row r="16" spans="1:125" ht="15.75" customHeight="1" x14ac:dyDescent="0.2">
      <c r="A16" s="82"/>
      <c r="B16" s="82"/>
      <c r="C16" s="82"/>
      <c r="D16" s="82"/>
      <c r="E16" s="82"/>
      <c r="F16" s="82">
        <v>14</v>
      </c>
      <c r="G16" s="82"/>
      <c r="H16" s="81">
        <v>0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  <c r="AG16" s="81">
        <v>0</v>
      </c>
      <c r="AH16" s="81">
        <v>0</v>
      </c>
      <c r="AI16" s="81">
        <v>0</v>
      </c>
      <c r="AJ16" s="81">
        <v>0</v>
      </c>
      <c r="AK16" s="81">
        <v>0</v>
      </c>
      <c r="AL16" s="81">
        <v>0</v>
      </c>
      <c r="AM16" s="81">
        <v>0</v>
      </c>
      <c r="AN16" s="81">
        <v>0</v>
      </c>
      <c r="AO16" s="81">
        <v>0</v>
      </c>
      <c r="AP16" s="81">
        <v>0</v>
      </c>
      <c r="AQ16" s="81">
        <v>0</v>
      </c>
      <c r="AR16" s="81">
        <v>0</v>
      </c>
      <c r="AS16" s="81">
        <v>0</v>
      </c>
      <c r="AT16" s="81">
        <v>0</v>
      </c>
      <c r="AU16" s="81">
        <v>0</v>
      </c>
      <c r="AV16" s="81">
        <v>0</v>
      </c>
      <c r="AW16" s="81">
        <v>0</v>
      </c>
      <c r="AX16" s="81">
        <v>0</v>
      </c>
      <c r="AY16" s="81">
        <v>0</v>
      </c>
      <c r="AZ16" s="81">
        <v>0</v>
      </c>
      <c r="BA16" s="81">
        <v>0</v>
      </c>
      <c r="BB16" s="81">
        <v>0</v>
      </c>
      <c r="BC16" s="81">
        <v>0</v>
      </c>
      <c r="BD16" s="81">
        <v>0</v>
      </c>
      <c r="BE16" s="81">
        <v>0</v>
      </c>
      <c r="BF16" s="81">
        <v>0</v>
      </c>
      <c r="BG16" s="81">
        <v>0</v>
      </c>
      <c r="BH16" s="81">
        <v>0</v>
      </c>
      <c r="BI16" s="81">
        <v>0</v>
      </c>
      <c r="BJ16" s="81">
        <v>0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0</v>
      </c>
      <c r="BR16" s="81">
        <v>0</v>
      </c>
      <c r="BS16" s="81">
        <v>0</v>
      </c>
      <c r="BT16" s="81">
        <v>0</v>
      </c>
      <c r="BU16" s="81">
        <v>0</v>
      </c>
      <c r="BV16" s="81">
        <v>0</v>
      </c>
      <c r="BW16" s="81">
        <v>0</v>
      </c>
      <c r="BX16" s="81">
        <v>0</v>
      </c>
      <c r="BY16" s="81">
        <v>0</v>
      </c>
      <c r="BZ16" s="81">
        <v>0</v>
      </c>
      <c r="CA16" s="81">
        <v>0</v>
      </c>
      <c r="CB16" s="81">
        <v>0</v>
      </c>
      <c r="CC16" s="81">
        <v>0</v>
      </c>
      <c r="CD16" s="81">
        <v>0</v>
      </c>
      <c r="CE16" s="81">
        <v>0</v>
      </c>
      <c r="CF16" s="81">
        <v>0</v>
      </c>
      <c r="CG16" s="81">
        <v>0</v>
      </c>
      <c r="CH16" s="81">
        <v>0</v>
      </c>
      <c r="CI16" s="81">
        <v>0</v>
      </c>
      <c r="CJ16" s="81">
        <v>0</v>
      </c>
      <c r="CK16" s="81">
        <v>0</v>
      </c>
      <c r="CL16" s="81">
        <v>0</v>
      </c>
      <c r="CM16" s="81">
        <v>0</v>
      </c>
      <c r="CN16" s="81">
        <v>0</v>
      </c>
      <c r="CO16" s="81">
        <v>0</v>
      </c>
      <c r="CP16" s="81">
        <v>0</v>
      </c>
      <c r="CQ16" s="81">
        <v>0</v>
      </c>
      <c r="CR16" s="81">
        <v>0</v>
      </c>
      <c r="CS16" s="81">
        <v>0</v>
      </c>
      <c r="CT16" s="81">
        <v>0</v>
      </c>
      <c r="CU16" s="81">
        <v>0</v>
      </c>
      <c r="CV16" s="81">
        <v>0</v>
      </c>
      <c r="CW16" s="81">
        <v>0</v>
      </c>
      <c r="CX16" s="81">
        <v>0</v>
      </c>
      <c r="CY16" s="81">
        <v>0</v>
      </c>
      <c r="CZ16" s="81">
        <v>0</v>
      </c>
      <c r="DA16" s="81">
        <v>0</v>
      </c>
      <c r="DB16" s="81">
        <v>0</v>
      </c>
      <c r="DC16" s="81">
        <v>0</v>
      </c>
      <c r="DD16" s="81">
        <v>0</v>
      </c>
      <c r="DE16" s="81">
        <v>0</v>
      </c>
      <c r="DF16" s="81">
        <v>0</v>
      </c>
      <c r="DG16" s="81">
        <v>0</v>
      </c>
      <c r="DH16" s="81">
        <v>0</v>
      </c>
      <c r="DI16" s="81">
        <v>0</v>
      </c>
      <c r="DJ16" s="81">
        <v>0</v>
      </c>
      <c r="DK16" s="81">
        <v>0</v>
      </c>
      <c r="DL16" s="81">
        <v>0</v>
      </c>
      <c r="DM16" s="81">
        <v>0</v>
      </c>
      <c r="DN16" s="81">
        <v>0</v>
      </c>
      <c r="DO16" s="81">
        <v>0</v>
      </c>
      <c r="DP16" s="81">
        <v>0</v>
      </c>
      <c r="DQ16" s="81">
        <v>0</v>
      </c>
      <c r="DR16" s="81">
        <v>0</v>
      </c>
      <c r="DS16" s="81">
        <v>0</v>
      </c>
      <c r="DT16" s="81">
        <v>0</v>
      </c>
      <c r="DU16" s="81"/>
    </row>
    <row r="17" spans="1:125" ht="15.75" customHeight="1" x14ac:dyDescent="0.2">
      <c r="A17" s="82"/>
      <c r="B17" s="82"/>
      <c r="C17" s="82"/>
      <c r="D17" s="82"/>
      <c r="E17" s="82"/>
      <c r="F17" s="82">
        <v>15</v>
      </c>
      <c r="G17" s="82"/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  <c r="AG17" s="81">
        <v>0</v>
      </c>
      <c r="AH17" s="81">
        <v>0</v>
      </c>
      <c r="AI17" s="81">
        <v>0</v>
      </c>
      <c r="AJ17" s="81">
        <v>0</v>
      </c>
      <c r="AK17" s="81">
        <v>0</v>
      </c>
      <c r="AL17" s="81">
        <v>0</v>
      </c>
      <c r="AM17" s="81">
        <v>0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  <c r="BT17" s="81">
        <v>0</v>
      </c>
      <c r="BU17" s="81">
        <v>0</v>
      </c>
      <c r="BV17" s="81">
        <v>0</v>
      </c>
      <c r="BW17" s="81">
        <v>0</v>
      </c>
      <c r="BX17" s="81">
        <v>0</v>
      </c>
      <c r="BY17" s="81">
        <v>0</v>
      </c>
      <c r="BZ17" s="81">
        <v>0</v>
      </c>
      <c r="CA17" s="81">
        <v>0</v>
      </c>
      <c r="CB17" s="81">
        <v>0</v>
      </c>
      <c r="CC17" s="81">
        <v>0</v>
      </c>
      <c r="CD17" s="81">
        <v>0</v>
      </c>
      <c r="CE17" s="81">
        <v>0</v>
      </c>
      <c r="CF17" s="81">
        <v>0</v>
      </c>
      <c r="CG17" s="81">
        <v>0</v>
      </c>
      <c r="CH17" s="81">
        <v>0</v>
      </c>
      <c r="CI17" s="81">
        <v>0</v>
      </c>
      <c r="CJ17" s="81">
        <v>0</v>
      </c>
      <c r="CK17" s="81">
        <v>0</v>
      </c>
      <c r="CL17" s="81">
        <v>0</v>
      </c>
      <c r="CM17" s="81">
        <v>0</v>
      </c>
      <c r="CN17" s="81">
        <v>0</v>
      </c>
      <c r="CO17" s="81">
        <v>0</v>
      </c>
      <c r="CP17" s="81">
        <v>0</v>
      </c>
      <c r="CQ17" s="81">
        <v>0</v>
      </c>
      <c r="CR17" s="81">
        <v>0</v>
      </c>
      <c r="CS17" s="81">
        <v>0</v>
      </c>
      <c r="CT17" s="81">
        <v>0</v>
      </c>
      <c r="CU17" s="81">
        <v>0</v>
      </c>
      <c r="CV17" s="81">
        <v>0</v>
      </c>
      <c r="CW17" s="81">
        <v>0</v>
      </c>
      <c r="CX17" s="81">
        <v>0</v>
      </c>
      <c r="CY17" s="81">
        <v>0</v>
      </c>
      <c r="CZ17" s="81">
        <v>0</v>
      </c>
      <c r="DA17" s="81">
        <v>0</v>
      </c>
      <c r="DB17" s="81">
        <v>0</v>
      </c>
      <c r="DC17" s="81">
        <v>0</v>
      </c>
      <c r="DD17" s="81">
        <v>0</v>
      </c>
      <c r="DE17" s="81">
        <v>0</v>
      </c>
      <c r="DF17" s="81">
        <v>0</v>
      </c>
      <c r="DG17" s="81">
        <v>0</v>
      </c>
      <c r="DH17" s="81">
        <v>0</v>
      </c>
      <c r="DI17" s="81">
        <v>0</v>
      </c>
      <c r="DJ17" s="81">
        <v>0</v>
      </c>
      <c r="DK17" s="81">
        <v>0</v>
      </c>
      <c r="DL17" s="81">
        <v>0</v>
      </c>
      <c r="DM17" s="81">
        <v>0</v>
      </c>
      <c r="DN17" s="81">
        <v>0</v>
      </c>
      <c r="DO17" s="81">
        <v>0</v>
      </c>
      <c r="DP17" s="81">
        <v>0</v>
      </c>
      <c r="DQ17" s="81">
        <v>0</v>
      </c>
      <c r="DR17" s="81">
        <v>0</v>
      </c>
      <c r="DS17" s="81">
        <v>0</v>
      </c>
      <c r="DT17" s="81">
        <v>0</v>
      </c>
      <c r="DU17" s="81"/>
    </row>
    <row r="18" spans="1:125" ht="15.75" customHeight="1" x14ac:dyDescent="0.2">
      <c r="A18" s="82"/>
      <c r="B18" s="82"/>
      <c r="C18" s="82"/>
      <c r="D18" s="82"/>
      <c r="E18" s="82"/>
      <c r="F18" s="82">
        <v>16</v>
      </c>
      <c r="G18" s="82"/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  <c r="AG18" s="81">
        <v>0</v>
      </c>
      <c r="AH18" s="81">
        <v>0</v>
      </c>
      <c r="AI18" s="81">
        <v>0</v>
      </c>
      <c r="AJ18" s="81">
        <v>0</v>
      </c>
      <c r="AK18" s="81">
        <v>0</v>
      </c>
      <c r="AL18" s="81">
        <v>0</v>
      </c>
      <c r="AM18" s="81">
        <v>0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  <c r="BU18" s="81">
        <v>0</v>
      </c>
      <c r="BV18" s="81">
        <v>0</v>
      </c>
      <c r="BW18" s="81">
        <v>0</v>
      </c>
      <c r="BX18" s="81">
        <v>0</v>
      </c>
      <c r="BY18" s="81">
        <v>0</v>
      </c>
      <c r="BZ18" s="81">
        <v>0</v>
      </c>
      <c r="CA18" s="81">
        <v>0</v>
      </c>
      <c r="CB18" s="81">
        <v>0</v>
      </c>
      <c r="CC18" s="81">
        <v>0</v>
      </c>
      <c r="CD18" s="81">
        <v>0</v>
      </c>
      <c r="CE18" s="81">
        <v>0</v>
      </c>
      <c r="CF18" s="81">
        <v>0</v>
      </c>
      <c r="CG18" s="81">
        <v>0</v>
      </c>
      <c r="CH18" s="81">
        <v>0</v>
      </c>
      <c r="CI18" s="81">
        <v>0</v>
      </c>
      <c r="CJ18" s="81">
        <v>0</v>
      </c>
      <c r="CK18" s="81">
        <v>0</v>
      </c>
      <c r="CL18" s="81">
        <v>0</v>
      </c>
      <c r="CM18" s="81">
        <v>0</v>
      </c>
      <c r="CN18" s="81">
        <v>0</v>
      </c>
      <c r="CO18" s="81">
        <v>0</v>
      </c>
      <c r="CP18" s="81">
        <v>0</v>
      </c>
      <c r="CQ18" s="81">
        <v>0</v>
      </c>
      <c r="CR18" s="81">
        <v>0</v>
      </c>
      <c r="CS18" s="81">
        <v>0</v>
      </c>
      <c r="CT18" s="81">
        <v>0</v>
      </c>
      <c r="CU18" s="81">
        <v>0</v>
      </c>
      <c r="CV18" s="81">
        <v>0</v>
      </c>
      <c r="CW18" s="81">
        <v>0</v>
      </c>
      <c r="CX18" s="81">
        <v>0</v>
      </c>
      <c r="CY18" s="81">
        <v>0</v>
      </c>
      <c r="CZ18" s="81">
        <v>0</v>
      </c>
      <c r="DA18" s="81">
        <v>0</v>
      </c>
      <c r="DB18" s="81">
        <v>0</v>
      </c>
      <c r="DC18" s="81">
        <v>0</v>
      </c>
      <c r="DD18" s="81">
        <v>0</v>
      </c>
      <c r="DE18" s="81">
        <v>0</v>
      </c>
      <c r="DF18" s="81">
        <v>0</v>
      </c>
      <c r="DG18" s="81">
        <v>0</v>
      </c>
      <c r="DH18" s="81">
        <v>0</v>
      </c>
      <c r="DI18" s="81">
        <v>0</v>
      </c>
      <c r="DJ18" s="81">
        <v>0</v>
      </c>
      <c r="DK18" s="81">
        <v>0</v>
      </c>
      <c r="DL18" s="81">
        <v>0</v>
      </c>
      <c r="DM18" s="81">
        <v>0</v>
      </c>
      <c r="DN18" s="81">
        <v>0</v>
      </c>
      <c r="DO18" s="81">
        <v>0</v>
      </c>
      <c r="DP18" s="81">
        <v>0</v>
      </c>
      <c r="DQ18" s="81">
        <v>0</v>
      </c>
      <c r="DR18" s="81">
        <v>0</v>
      </c>
      <c r="DS18" s="81">
        <v>0</v>
      </c>
      <c r="DT18" s="81">
        <v>0</v>
      </c>
      <c r="DU18" s="81"/>
    </row>
    <row r="19" spans="1:125" ht="15.75" customHeight="1" x14ac:dyDescent="0.2">
      <c r="A19" s="82"/>
      <c r="B19" s="82"/>
      <c r="C19" s="82"/>
      <c r="D19" s="82"/>
      <c r="E19" s="82"/>
      <c r="F19" s="82">
        <v>17</v>
      </c>
      <c r="G19" s="82"/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  <c r="AG19" s="81">
        <v>0</v>
      </c>
      <c r="AH19" s="81">
        <v>0</v>
      </c>
      <c r="AI19" s="81">
        <v>0</v>
      </c>
      <c r="AJ19" s="81">
        <v>0</v>
      </c>
      <c r="AK19" s="81">
        <v>0</v>
      </c>
      <c r="AL19" s="81">
        <v>0</v>
      </c>
      <c r="AM19" s="81">
        <v>0</v>
      </c>
      <c r="AN19" s="81">
        <v>0</v>
      </c>
      <c r="AO19" s="81">
        <v>0</v>
      </c>
      <c r="AP19" s="81">
        <v>0</v>
      </c>
      <c r="AQ19" s="81">
        <v>0</v>
      </c>
      <c r="AR19" s="81">
        <v>0</v>
      </c>
      <c r="AS19" s="81">
        <v>0</v>
      </c>
      <c r="AT19" s="81">
        <v>0</v>
      </c>
      <c r="AU19" s="81">
        <v>0</v>
      </c>
      <c r="AV19" s="81">
        <v>0</v>
      </c>
      <c r="AW19" s="81">
        <v>0</v>
      </c>
      <c r="AX19" s="81">
        <v>0</v>
      </c>
      <c r="AY19" s="81">
        <v>0</v>
      </c>
      <c r="AZ19" s="81">
        <v>0</v>
      </c>
      <c r="BA19" s="81">
        <v>0</v>
      </c>
      <c r="BB19" s="81">
        <v>0</v>
      </c>
      <c r="BC19" s="81">
        <v>0</v>
      </c>
      <c r="BD19" s="81">
        <v>0</v>
      </c>
      <c r="BE19" s="81">
        <v>0</v>
      </c>
      <c r="BF19" s="81">
        <v>0</v>
      </c>
      <c r="BG19" s="81">
        <v>0</v>
      </c>
      <c r="BH19" s="81">
        <v>0</v>
      </c>
      <c r="BI19" s="81">
        <v>0</v>
      </c>
      <c r="BJ19" s="81">
        <v>0</v>
      </c>
      <c r="BK19" s="81">
        <v>0</v>
      </c>
      <c r="BL19" s="81">
        <v>0</v>
      </c>
      <c r="BM19" s="81">
        <v>0</v>
      </c>
      <c r="BN19" s="81">
        <v>0</v>
      </c>
      <c r="BO19" s="81">
        <v>0</v>
      </c>
      <c r="BP19" s="81">
        <v>0</v>
      </c>
      <c r="BQ19" s="81">
        <v>0</v>
      </c>
      <c r="BR19" s="81">
        <v>0</v>
      </c>
      <c r="BS19" s="81">
        <v>0</v>
      </c>
      <c r="BT19" s="81">
        <v>0</v>
      </c>
      <c r="BU19" s="81">
        <v>0</v>
      </c>
      <c r="BV19" s="81">
        <v>0</v>
      </c>
      <c r="BW19" s="81">
        <v>0</v>
      </c>
      <c r="BX19" s="81">
        <v>0</v>
      </c>
      <c r="BY19" s="81">
        <v>0</v>
      </c>
      <c r="BZ19" s="81">
        <v>0</v>
      </c>
      <c r="CA19" s="81">
        <v>0</v>
      </c>
      <c r="CB19" s="81">
        <v>0</v>
      </c>
      <c r="CC19" s="81">
        <v>0</v>
      </c>
      <c r="CD19" s="81">
        <v>0</v>
      </c>
      <c r="CE19" s="81">
        <v>0</v>
      </c>
      <c r="CF19" s="81">
        <v>0</v>
      </c>
      <c r="CG19" s="81">
        <v>0</v>
      </c>
      <c r="CH19" s="81">
        <v>0</v>
      </c>
      <c r="CI19" s="81">
        <v>0</v>
      </c>
      <c r="CJ19" s="81">
        <v>0</v>
      </c>
      <c r="CK19" s="81">
        <v>0</v>
      </c>
      <c r="CL19" s="81">
        <v>0</v>
      </c>
      <c r="CM19" s="81">
        <v>0</v>
      </c>
      <c r="CN19" s="81">
        <v>0</v>
      </c>
      <c r="CO19" s="81">
        <v>0</v>
      </c>
      <c r="CP19" s="81">
        <v>0</v>
      </c>
      <c r="CQ19" s="81">
        <v>0</v>
      </c>
      <c r="CR19" s="81">
        <v>0</v>
      </c>
      <c r="CS19" s="81">
        <v>0</v>
      </c>
      <c r="CT19" s="81">
        <v>0</v>
      </c>
      <c r="CU19" s="81">
        <v>0</v>
      </c>
      <c r="CV19" s="81">
        <v>0</v>
      </c>
      <c r="CW19" s="81">
        <v>0</v>
      </c>
      <c r="CX19" s="81">
        <v>0</v>
      </c>
      <c r="CY19" s="81">
        <v>0</v>
      </c>
      <c r="CZ19" s="81">
        <v>0</v>
      </c>
      <c r="DA19" s="81">
        <v>0</v>
      </c>
      <c r="DB19" s="81">
        <v>0</v>
      </c>
      <c r="DC19" s="81">
        <v>0</v>
      </c>
      <c r="DD19" s="81">
        <v>0</v>
      </c>
      <c r="DE19" s="81">
        <v>0</v>
      </c>
      <c r="DF19" s="81">
        <v>0</v>
      </c>
      <c r="DG19" s="81">
        <v>0</v>
      </c>
      <c r="DH19" s="81">
        <v>0</v>
      </c>
      <c r="DI19" s="81">
        <v>0</v>
      </c>
      <c r="DJ19" s="81">
        <v>0</v>
      </c>
      <c r="DK19" s="81">
        <v>0</v>
      </c>
      <c r="DL19" s="81">
        <v>0</v>
      </c>
      <c r="DM19" s="81">
        <v>0</v>
      </c>
      <c r="DN19" s="81">
        <v>0</v>
      </c>
      <c r="DO19" s="81">
        <v>0</v>
      </c>
      <c r="DP19" s="81">
        <v>0</v>
      </c>
      <c r="DQ19" s="81">
        <v>0</v>
      </c>
      <c r="DR19" s="81">
        <v>0</v>
      </c>
      <c r="DS19" s="81">
        <v>0</v>
      </c>
      <c r="DT19" s="81">
        <v>0</v>
      </c>
      <c r="DU19" s="81"/>
    </row>
    <row r="20" spans="1:125" ht="15.75" customHeight="1" x14ac:dyDescent="0.2">
      <c r="A20" s="82"/>
      <c r="B20" s="82"/>
      <c r="C20" s="82"/>
      <c r="D20" s="82"/>
      <c r="E20" s="82"/>
      <c r="F20" s="82">
        <v>18</v>
      </c>
      <c r="G20" s="82"/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  <c r="AG20" s="81">
        <v>0</v>
      </c>
      <c r="AH20" s="81">
        <v>0</v>
      </c>
      <c r="AI20" s="81">
        <v>0</v>
      </c>
      <c r="AJ20" s="81">
        <v>0</v>
      </c>
      <c r="AK20" s="81">
        <v>0</v>
      </c>
      <c r="AL20" s="81">
        <v>0</v>
      </c>
      <c r="AM20" s="81">
        <v>0</v>
      </c>
      <c r="AN20" s="81">
        <v>0</v>
      </c>
      <c r="AO20" s="81">
        <v>0</v>
      </c>
      <c r="AP20" s="81">
        <v>0</v>
      </c>
      <c r="AQ20" s="81">
        <v>0</v>
      </c>
      <c r="AR20" s="81">
        <v>0</v>
      </c>
      <c r="AS20" s="81">
        <v>0</v>
      </c>
      <c r="AT20" s="81">
        <v>0</v>
      </c>
      <c r="AU20" s="81">
        <v>0</v>
      </c>
      <c r="AV20" s="81">
        <v>0</v>
      </c>
      <c r="AW20" s="81">
        <v>0</v>
      </c>
      <c r="AX20" s="81">
        <v>0</v>
      </c>
      <c r="AY20" s="81">
        <v>0</v>
      </c>
      <c r="AZ20" s="81">
        <v>0</v>
      </c>
      <c r="BA20" s="81">
        <v>0</v>
      </c>
      <c r="BB20" s="81">
        <v>0</v>
      </c>
      <c r="BC20" s="81">
        <v>0</v>
      </c>
      <c r="BD20" s="81">
        <v>0</v>
      </c>
      <c r="BE20" s="81">
        <v>0</v>
      </c>
      <c r="BF20" s="81">
        <v>0</v>
      </c>
      <c r="BG20" s="81">
        <v>0</v>
      </c>
      <c r="BH20" s="81">
        <v>0</v>
      </c>
      <c r="BI20" s="81">
        <v>0</v>
      </c>
      <c r="BJ20" s="81">
        <v>0</v>
      </c>
      <c r="BK20" s="81">
        <v>0</v>
      </c>
      <c r="BL20" s="81">
        <v>0</v>
      </c>
      <c r="BM20" s="81">
        <v>0</v>
      </c>
      <c r="BN20" s="81">
        <v>0</v>
      </c>
      <c r="BO20" s="81">
        <v>0</v>
      </c>
      <c r="BP20" s="81">
        <v>0</v>
      </c>
      <c r="BQ20" s="81">
        <v>0</v>
      </c>
      <c r="BR20" s="81">
        <v>0</v>
      </c>
      <c r="BS20" s="81">
        <v>0</v>
      </c>
      <c r="BT20" s="81">
        <v>0</v>
      </c>
      <c r="BU20" s="81">
        <v>0</v>
      </c>
      <c r="BV20" s="81">
        <v>0</v>
      </c>
      <c r="BW20" s="81">
        <v>0</v>
      </c>
      <c r="BX20" s="81">
        <v>0</v>
      </c>
      <c r="BY20" s="81">
        <v>0</v>
      </c>
      <c r="BZ20" s="81">
        <v>0</v>
      </c>
      <c r="CA20" s="81">
        <v>0</v>
      </c>
      <c r="CB20" s="81">
        <v>0</v>
      </c>
      <c r="CC20" s="81">
        <v>0</v>
      </c>
      <c r="CD20" s="81">
        <v>0</v>
      </c>
      <c r="CE20" s="81">
        <v>0</v>
      </c>
      <c r="CF20" s="81">
        <v>0</v>
      </c>
      <c r="CG20" s="81">
        <v>0</v>
      </c>
      <c r="CH20" s="81">
        <v>0</v>
      </c>
      <c r="CI20" s="81">
        <v>0</v>
      </c>
      <c r="CJ20" s="81">
        <v>0</v>
      </c>
      <c r="CK20" s="81">
        <v>0</v>
      </c>
      <c r="CL20" s="81">
        <v>0</v>
      </c>
      <c r="CM20" s="81">
        <v>0</v>
      </c>
      <c r="CN20" s="81">
        <v>0</v>
      </c>
      <c r="CO20" s="81">
        <v>0</v>
      </c>
      <c r="CP20" s="81">
        <v>0</v>
      </c>
      <c r="CQ20" s="81">
        <v>0</v>
      </c>
      <c r="CR20" s="81">
        <v>0</v>
      </c>
      <c r="CS20" s="81">
        <v>0</v>
      </c>
      <c r="CT20" s="81">
        <v>0</v>
      </c>
      <c r="CU20" s="81">
        <v>0</v>
      </c>
      <c r="CV20" s="81">
        <v>0</v>
      </c>
      <c r="CW20" s="81">
        <v>0</v>
      </c>
      <c r="CX20" s="81">
        <v>0</v>
      </c>
      <c r="CY20" s="81">
        <v>0</v>
      </c>
      <c r="CZ20" s="81">
        <v>0</v>
      </c>
      <c r="DA20" s="81">
        <v>0</v>
      </c>
      <c r="DB20" s="81">
        <v>0</v>
      </c>
      <c r="DC20" s="81">
        <v>0</v>
      </c>
      <c r="DD20" s="81">
        <v>0</v>
      </c>
      <c r="DE20" s="81">
        <v>0</v>
      </c>
      <c r="DF20" s="81">
        <v>0</v>
      </c>
      <c r="DG20" s="81">
        <v>0</v>
      </c>
      <c r="DH20" s="81">
        <v>0</v>
      </c>
      <c r="DI20" s="81">
        <v>0</v>
      </c>
      <c r="DJ20" s="81">
        <v>0</v>
      </c>
      <c r="DK20" s="81">
        <v>0</v>
      </c>
      <c r="DL20" s="81">
        <v>0</v>
      </c>
      <c r="DM20" s="81">
        <v>0</v>
      </c>
      <c r="DN20" s="81">
        <v>0</v>
      </c>
      <c r="DO20" s="81">
        <v>0</v>
      </c>
      <c r="DP20" s="81">
        <v>0</v>
      </c>
      <c r="DQ20" s="81">
        <v>0</v>
      </c>
      <c r="DR20" s="81">
        <v>0</v>
      </c>
      <c r="DS20" s="81">
        <v>0</v>
      </c>
      <c r="DT20" s="81">
        <v>0</v>
      </c>
      <c r="DU20" s="81"/>
    </row>
    <row r="21" spans="1:125" ht="15.75" customHeight="1" x14ac:dyDescent="0.2">
      <c r="A21" s="82"/>
      <c r="B21" s="82"/>
      <c r="C21" s="82"/>
      <c r="D21" s="82"/>
      <c r="E21" s="82"/>
      <c r="F21" s="82">
        <v>19</v>
      </c>
      <c r="G21" s="82"/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0</v>
      </c>
      <c r="AF21" s="81">
        <v>0</v>
      </c>
      <c r="AG21" s="81">
        <v>0</v>
      </c>
      <c r="AH21" s="81">
        <v>0</v>
      </c>
      <c r="AI21" s="81">
        <v>0</v>
      </c>
      <c r="AJ21" s="81">
        <v>0</v>
      </c>
      <c r="AK21" s="81">
        <v>0</v>
      </c>
      <c r="AL21" s="81">
        <v>0</v>
      </c>
      <c r="AM21" s="81">
        <v>0</v>
      </c>
      <c r="AN21" s="81">
        <v>0</v>
      </c>
      <c r="AO21" s="81">
        <v>0</v>
      </c>
      <c r="AP21" s="81">
        <v>0</v>
      </c>
      <c r="AQ21" s="81">
        <v>0</v>
      </c>
      <c r="AR21" s="81">
        <v>0</v>
      </c>
      <c r="AS21" s="81">
        <v>0</v>
      </c>
      <c r="AT21" s="81">
        <v>0</v>
      </c>
      <c r="AU21" s="81">
        <v>0</v>
      </c>
      <c r="AV21" s="81">
        <v>0</v>
      </c>
      <c r="AW21" s="81">
        <v>0</v>
      </c>
      <c r="AX21" s="81">
        <v>0</v>
      </c>
      <c r="AY21" s="81">
        <v>0</v>
      </c>
      <c r="AZ21" s="81">
        <v>0</v>
      </c>
      <c r="BA21" s="81">
        <v>0</v>
      </c>
      <c r="BB21" s="81">
        <v>0</v>
      </c>
      <c r="BC21" s="81">
        <v>0</v>
      </c>
      <c r="BD21" s="81">
        <v>0</v>
      </c>
      <c r="BE21" s="81">
        <v>0</v>
      </c>
      <c r="BF21" s="81">
        <v>0</v>
      </c>
      <c r="BG21" s="81">
        <v>0</v>
      </c>
      <c r="BH21" s="81">
        <v>0</v>
      </c>
      <c r="BI21" s="81">
        <v>0</v>
      </c>
      <c r="BJ21" s="81">
        <v>0</v>
      </c>
      <c r="BK21" s="81">
        <v>0</v>
      </c>
      <c r="BL21" s="81">
        <v>0</v>
      </c>
      <c r="BM21" s="81">
        <v>0</v>
      </c>
      <c r="BN21" s="81">
        <v>0</v>
      </c>
      <c r="BO21" s="81">
        <v>0</v>
      </c>
      <c r="BP21" s="81">
        <v>0</v>
      </c>
      <c r="BQ21" s="81">
        <v>0</v>
      </c>
      <c r="BR21" s="81">
        <v>0</v>
      </c>
      <c r="BS21" s="81">
        <v>0</v>
      </c>
      <c r="BT21" s="81">
        <v>0</v>
      </c>
      <c r="BU21" s="81">
        <v>0</v>
      </c>
      <c r="BV21" s="81">
        <v>0</v>
      </c>
      <c r="BW21" s="81">
        <v>0</v>
      </c>
      <c r="BX21" s="81">
        <v>0</v>
      </c>
      <c r="BY21" s="81">
        <v>0</v>
      </c>
      <c r="BZ21" s="81">
        <v>0</v>
      </c>
      <c r="CA21" s="81">
        <v>0</v>
      </c>
      <c r="CB21" s="81">
        <v>0</v>
      </c>
      <c r="CC21" s="81">
        <v>0</v>
      </c>
      <c r="CD21" s="81">
        <v>0</v>
      </c>
      <c r="CE21" s="81">
        <v>0</v>
      </c>
      <c r="CF21" s="81">
        <v>0</v>
      </c>
      <c r="CG21" s="81">
        <v>0</v>
      </c>
      <c r="CH21" s="81">
        <v>0</v>
      </c>
      <c r="CI21" s="81">
        <v>0</v>
      </c>
      <c r="CJ21" s="81">
        <v>0</v>
      </c>
      <c r="CK21" s="81">
        <v>0</v>
      </c>
      <c r="CL21" s="81">
        <v>0</v>
      </c>
      <c r="CM21" s="81">
        <v>0</v>
      </c>
      <c r="CN21" s="81">
        <v>0</v>
      </c>
      <c r="CO21" s="81">
        <v>0</v>
      </c>
      <c r="CP21" s="81">
        <v>0</v>
      </c>
      <c r="CQ21" s="81">
        <v>0</v>
      </c>
      <c r="CR21" s="81">
        <v>0</v>
      </c>
      <c r="CS21" s="81">
        <v>0</v>
      </c>
      <c r="CT21" s="81">
        <v>0</v>
      </c>
      <c r="CU21" s="81">
        <v>0</v>
      </c>
      <c r="CV21" s="81">
        <v>0</v>
      </c>
      <c r="CW21" s="81">
        <v>0</v>
      </c>
      <c r="CX21" s="81">
        <v>0</v>
      </c>
      <c r="CY21" s="81">
        <v>0</v>
      </c>
      <c r="CZ21" s="81">
        <v>0</v>
      </c>
      <c r="DA21" s="81">
        <v>0</v>
      </c>
      <c r="DB21" s="81">
        <v>0</v>
      </c>
      <c r="DC21" s="81">
        <v>0</v>
      </c>
      <c r="DD21" s="81">
        <v>0</v>
      </c>
      <c r="DE21" s="81">
        <v>0</v>
      </c>
      <c r="DF21" s="81">
        <v>0</v>
      </c>
      <c r="DG21" s="81">
        <v>0</v>
      </c>
      <c r="DH21" s="81">
        <v>0</v>
      </c>
      <c r="DI21" s="81">
        <v>0</v>
      </c>
      <c r="DJ21" s="81">
        <v>0</v>
      </c>
      <c r="DK21" s="81">
        <v>0</v>
      </c>
      <c r="DL21" s="81">
        <v>0</v>
      </c>
      <c r="DM21" s="81">
        <v>0</v>
      </c>
      <c r="DN21" s="81">
        <v>0</v>
      </c>
      <c r="DO21" s="81">
        <v>0</v>
      </c>
      <c r="DP21" s="81">
        <v>0</v>
      </c>
      <c r="DQ21" s="81">
        <v>0</v>
      </c>
      <c r="DR21" s="81">
        <v>0</v>
      </c>
      <c r="DS21" s="81">
        <v>0</v>
      </c>
      <c r="DT21" s="81">
        <v>0</v>
      </c>
      <c r="DU21" s="81"/>
    </row>
    <row r="22" spans="1:125" ht="15.75" customHeight="1" x14ac:dyDescent="0.2">
      <c r="A22" s="82"/>
      <c r="B22" s="82"/>
      <c r="C22" s="82"/>
      <c r="D22" s="82"/>
      <c r="E22" s="82"/>
      <c r="F22" s="82">
        <v>20</v>
      </c>
      <c r="G22" s="82"/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81">
        <v>0</v>
      </c>
      <c r="AM22" s="81">
        <v>0</v>
      </c>
      <c r="AN22" s="81">
        <v>0</v>
      </c>
      <c r="AO22" s="81">
        <v>0</v>
      </c>
      <c r="AP22" s="81">
        <v>0</v>
      </c>
      <c r="AQ22" s="81">
        <v>0</v>
      </c>
      <c r="AR22" s="81">
        <v>0</v>
      </c>
      <c r="AS22" s="81">
        <v>0</v>
      </c>
      <c r="AT22" s="81">
        <v>0</v>
      </c>
      <c r="AU22" s="81">
        <v>0</v>
      </c>
      <c r="AV22" s="81">
        <v>0</v>
      </c>
      <c r="AW22" s="81">
        <v>0</v>
      </c>
      <c r="AX22" s="81">
        <v>0</v>
      </c>
      <c r="AY22" s="81">
        <v>0</v>
      </c>
      <c r="AZ22" s="81">
        <v>0</v>
      </c>
      <c r="BA22" s="81">
        <v>0</v>
      </c>
      <c r="BB22" s="81">
        <v>0</v>
      </c>
      <c r="BC22" s="81">
        <v>0</v>
      </c>
      <c r="BD22" s="81">
        <v>0</v>
      </c>
      <c r="BE22" s="81">
        <v>0</v>
      </c>
      <c r="BF22" s="81">
        <v>0</v>
      </c>
      <c r="BG22" s="81">
        <v>0</v>
      </c>
      <c r="BH22" s="81">
        <v>0</v>
      </c>
      <c r="BI22" s="81">
        <v>0</v>
      </c>
      <c r="BJ22" s="81">
        <v>0</v>
      </c>
      <c r="BK22" s="81">
        <v>0</v>
      </c>
      <c r="BL22" s="81">
        <v>0</v>
      </c>
      <c r="BM22" s="81">
        <v>0</v>
      </c>
      <c r="BN22" s="81">
        <v>0</v>
      </c>
      <c r="BO22" s="81">
        <v>0</v>
      </c>
      <c r="BP22" s="81">
        <v>0</v>
      </c>
      <c r="BQ22" s="81">
        <v>0</v>
      </c>
      <c r="BR22" s="81">
        <v>0</v>
      </c>
      <c r="BS22" s="81">
        <v>0</v>
      </c>
      <c r="BT22" s="81">
        <v>0</v>
      </c>
      <c r="BU22" s="81">
        <v>0</v>
      </c>
      <c r="BV22" s="81">
        <v>0</v>
      </c>
      <c r="BW22" s="81">
        <v>0</v>
      </c>
      <c r="BX22" s="81">
        <v>0</v>
      </c>
      <c r="BY22" s="81">
        <v>0</v>
      </c>
      <c r="BZ22" s="81">
        <v>0</v>
      </c>
      <c r="CA22" s="81">
        <v>0</v>
      </c>
      <c r="CB22" s="81">
        <v>0</v>
      </c>
      <c r="CC22" s="81">
        <v>0</v>
      </c>
      <c r="CD22" s="81">
        <v>0</v>
      </c>
      <c r="CE22" s="81">
        <v>0</v>
      </c>
      <c r="CF22" s="81">
        <v>0</v>
      </c>
      <c r="CG22" s="81">
        <v>0</v>
      </c>
      <c r="CH22" s="81">
        <v>0</v>
      </c>
      <c r="CI22" s="81">
        <v>0</v>
      </c>
      <c r="CJ22" s="81">
        <v>0</v>
      </c>
      <c r="CK22" s="81">
        <v>0</v>
      </c>
      <c r="CL22" s="81">
        <v>0</v>
      </c>
      <c r="CM22" s="81">
        <v>0</v>
      </c>
      <c r="CN22" s="81">
        <v>0</v>
      </c>
      <c r="CO22" s="81">
        <v>0</v>
      </c>
      <c r="CP22" s="81">
        <v>0</v>
      </c>
      <c r="CQ22" s="81">
        <v>0</v>
      </c>
      <c r="CR22" s="81">
        <v>0</v>
      </c>
      <c r="CS22" s="81">
        <v>0</v>
      </c>
      <c r="CT22" s="81">
        <v>0</v>
      </c>
      <c r="CU22" s="81">
        <v>0</v>
      </c>
      <c r="CV22" s="81">
        <v>0</v>
      </c>
      <c r="CW22" s="81">
        <v>0</v>
      </c>
      <c r="CX22" s="81">
        <v>0</v>
      </c>
      <c r="CY22" s="81">
        <v>0</v>
      </c>
      <c r="CZ22" s="81">
        <v>0</v>
      </c>
      <c r="DA22" s="81">
        <v>0</v>
      </c>
      <c r="DB22" s="81">
        <v>0</v>
      </c>
      <c r="DC22" s="81">
        <v>0</v>
      </c>
      <c r="DD22" s="81">
        <v>0</v>
      </c>
      <c r="DE22" s="81">
        <v>0</v>
      </c>
      <c r="DF22" s="81">
        <v>0</v>
      </c>
      <c r="DG22" s="81">
        <v>0</v>
      </c>
      <c r="DH22" s="81">
        <v>0</v>
      </c>
      <c r="DI22" s="81">
        <v>0</v>
      </c>
      <c r="DJ22" s="81">
        <v>0</v>
      </c>
      <c r="DK22" s="81">
        <v>0</v>
      </c>
      <c r="DL22" s="81">
        <v>0</v>
      </c>
      <c r="DM22" s="81">
        <v>0</v>
      </c>
      <c r="DN22" s="81">
        <v>0</v>
      </c>
      <c r="DO22" s="81">
        <v>0</v>
      </c>
      <c r="DP22" s="81">
        <v>0</v>
      </c>
      <c r="DQ22" s="81">
        <v>0</v>
      </c>
      <c r="DR22" s="81">
        <v>0</v>
      </c>
      <c r="DS22" s="81">
        <v>0</v>
      </c>
      <c r="DT22" s="81">
        <v>0</v>
      </c>
      <c r="DU22" s="81"/>
    </row>
    <row r="23" spans="1:125" ht="15.75" customHeight="1" x14ac:dyDescent="0.2">
      <c r="A23" s="82"/>
      <c r="B23" s="82"/>
      <c r="C23" s="82"/>
      <c r="D23" s="82"/>
      <c r="E23" s="82"/>
      <c r="F23" s="82">
        <v>21</v>
      </c>
      <c r="G23" s="82"/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  <c r="AG23" s="81">
        <v>0</v>
      </c>
      <c r="AH23" s="81">
        <v>0</v>
      </c>
      <c r="AI23" s="81">
        <v>0</v>
      </c>
      <c r="AJ23" s="81">
        <v>0</v>
      </c>
      <c r="AK23" s="81">
        <v>0</v>
      </c>
      <c r="AL23" s="81">
        <v>0</v>
      </c>
      <c r="AM23" s="81">
        <v>0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0</v>
      </c>
      <c r="BT23" s="81">
        <v>0</v>
      </c>
      <c r="BU23" s="81">
        <v>0</v>
      </c>
      <c r="BV23" s="81">
        <v>0</v>
      </c>
      <c r="BW23" s="81">
        <v>0</v>
      </c>
      <c r="BX23" s="81">
        <v>0</v>
      </c>
      <c r="BY23" s="81">
        <v>0</v>
      </c>
      <c r="BZ23" s="81">
        <v>0</v>
      </c>
      <c r="CA23" s="81">
        <v>0</v>
      </c>
      <c r="CB23" s="81">
        <v>0</v>
      </c>
      <c r="CC23" s="81">
        <v>0</v>
      </c>
      <c r="CD23" s="81">
        <v>0</v>
      </c>
      <c r="CE23" s="81">
        <v>0</v>
      </c>
      <c r="CF23" s="81">
        <v>0</v>
      </c>
      <c r="CG23" s="81">
        <v>0</v>
      </c>
      <c r="CH23" s="81">
        <v>0</v>
      </c>
      <c r="CI23" s="81">
        <v>0</v>
      </c>
      <c r="CJ23" s="81">
        <v>0</v>
      </c>
      <c r="CK23" s="81">
        <v>0</v>
      </c>
      <c r="CL23" s="81">
        <v>0</v>
      </c>
      <c r="CM23" s="81">
        <v>0</v>
      </c>
      <c r="CN23" s="81">
        <v>0</v>
      </c>
      <c r="CO23" s="81">
        <v>0</v>
      </c>
      <c r="CP23" s="81">
        <v>0</v>
      </c>
      <c r="CQ23" s="81">
        <v>0</v>
      </c>
      <c r="CR23" s="81">
        <v>0</v>
      </c>
      <c r="CS23" s="81">
        <v>0</v>
      </c>
      <c r="CT23" s="81">
        <v>0</v>
      </c>
      <c r="CU23" s="81">
        <v>0</v>
      </c>
      <c r="CV23" s="81">
        <v>0</v>
      </c>
      <c r="CW23" s="81">
        <v>0</v>
      </c>
      <c r="CX23" s="81">
        <v>0</v>
      </c>
      <c r="CY23" s="81">
        <v>0</v>
      </c>
      <c r="CZ23" s="81">
        <v>0</v>
      </c>
      <c r="DA23" s="81">
        <v>0</v>
      </c>
      <c r="DB23" s="81">
        <v>0</v>
      </c>
      <c r="DC23" s="81">
        <v>0</v>
      </c>
      <c r="DD23" s="81">
        <v>0</v>
      </c>
      <c r="DE23" s="81">
        <v>0</v>
      </c>
      <c r="DF23" s="81">
        <v>0</v>
      </c>
      <c r="DG23" s="81">
        <v>0</v>
      </c>
      <c r="DH23" s="81">
        <v>0</v>
      </c>
      <c r="DI23" s="81">
        <v>0</v>
      </c>
      <c r="DJ23" s="81">
        <v>0</v>
      </c>
      <c r="DK23" s="81">
        <v>0</v>
      </c>
      <c r="DL23" s="81">
        <v>0</v>
      </c>
      <c r="DM23" s="81">
        <v>0</v>
      </c>
      <c r="DN23" s="81">
        <v>0</v>
      </c>
      <c r="DO23" s="81">
        <v>0</v>
      </c>
      <c r="DP23" s="81">
        <v>0</v>
      </c>
      <c r="DQ23" s="81">
        <v>0</v>
      </c>
      <c r="DR23" s="81">
        <v>0</v>
      </c>
      <c r="DS23" s="81">
        <v>0</v>
      </c>
      <c r="DT23" s="81">
        <v>0</v>
      </c>
      <c r="DU23" s="81"/>
    </row>
    <row r="24" spans="1:125" ht="15.75" customHeight="1" x14ac:dyDescent="0.2">
      <c r="A24" s="82"/>
      <c r="B24" s="82"/>
      <c r="C24" s="82"/>
      <c r="D24" s="82"/>
      <c r="E24" s="82"/>
      <c r="F24" s="82">
        <v>22</v>
      </c>
      <c r="G24" s="82"/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  <c r="AG24" s="81">
        <v>0</v>
      </c>
      <c r="AH24" s="81">
        <v>0</v>
      </c>
      <c r="AI24" s="81">
        <v>0</v>
      </c>
      <c r="AJ24" s="81">
        <v>0</v>
      </c>
      <c r="AK24" s="81">
        <v>0</v>
      </c>
      <c r="AL24" s="81">
        <v>0</v>
      </c>
      <c r="AM24" s="81">
        <v>0</v>
      </c>
      <c r="AN24" s="81">
        <v>0</v>
      </c>
      <c r="AO24" s="81">
        <v>0</v>
      </c>
      <c r="AP24" s="81">
        <v>0</v>
      </c>
      <c r="AQ24" s="81">
        <v>0</v>
      </c>
      <c r="AR24" s="81">
        <v>0</v>
      </c>
      <c r="AS24" s="81">
        <v>0</v>
      </c>
      <c r="AT24" s="81">
        <v>0</v>
      </c>
      <c r="AU24" s="81">
        <v>0</v>
      </c>
      <c r="AV24" s="81">
        <v>0</v>
      </c>
      <c r="AW24" s="81">
        <v>0</v>
      </c>
      <c r="AX24" s="81">
        <v>0</v>
      </c>
      <c r="AY24" s="81">
        <v>0</v>
      </c>
      <c r="AZ24" s="81">
        <v>0</v>
      </c>
      <c r="BA24" s="81">
        <v>0</v>
      </c>
      <c r="BB24" s="81">
        <v>0</v>
      </c>
      <c r="BC24" s="81">
        <v>0</v>
      </c>
      <c r="BD24" s="81">
        <v>0</v>
      </c>
      <c r="BE24" s="81">
        <v>0</v>
      </c>
      <c r="BF24" s="81">
        <v>0</v>
      </c>
      <c r="BG24" s="81">
        <v>0</v>
      </c>
      <c r="BH24" s="81">
        <v>0</v>
      </c>
      <c r="BI24" s="81">
        <v>0</v>
      </c>
      <c r="BJ24" s="81">
        <v>0</v>
      </c>
      <c r="BK24" s="81">
        <v>0</v>
      </c>
      <c r="BL24" s="81">
        <v>0</v>
      </c>
      <c r="BM24" s="81">
        <v>0</v>
      </c>
      <c r="BN24" s="81">
        <v>0</v>
      </c>
      <c r="BO24" s="81">
        <v>0</v>
      </c>
      <c r="BP24" s="81">
        <v>0</v>
      </c>
      <c r="BQ24" s="81">
        <v>0</v>
      </c>
      <c r="BR24" s="81">
        <v>0</v>
      </c>
      <c r="BS24" s="81">
        <v>0</v>
      </c>
      <c r="BT24" s="81">
        <v>0</v>
      </c>
      <c r="BU24" s="81">
        <v>0</v>
      </c>
      <c r="BV24" s="81">
        <v>0</v>
      </c>
      <c r="BW24" s="81">
        <v>0</v>
      </c>
      <c r="BX24" s="81">
        <v>0</v>
      </c>
      <c r="BY24" s="81">
        <v>0</v>
      </c>
      <c r="BZ24" s="81">
        <v>0</v>
      </c>
      <c r="CA24" s="81">
        <v>0</v>
      </c>
      <c r="CB24" s="81">
        <v>0</v>
      </c>
      <c r="CC24" s="81">
        <v>0</v>
      </c>
      <c r="CD24" s="81">
        <v>0</v>
      </c>
      <c r="CE24" s="81">
        <v>0</v>
      </c>
      <c r="CF24" s="81">
        <v>0</v>
      </c>
      <c r="CG24" s="81">
        <v>0</v>
      </c>
      <c r="CH24" s="81">
        <v>0</v>
      </c>
      <c r="CI24" s="81">
        <v>0</v>
      </c>
      <c r="CJ24" s="81">
        <v>0</v>
      </c>
      <c r="CK24" s="81">
        <v>0</v>
      </c>
      <c r="CL24" s="81">
        <v>0</v>
      </c>
      <c r="CM24" s="81">
        <v>0</v>
      </c>
      <c r="CN24" s="81">
        <v>0</v>
      </c>
      <c r="CO24" s="81">
        <v>0</v>
      </c>
      <c r="CP24" s="81">
        <v>0</v>
      </c>
      <c r="CQ24" s="81">
        <v>0</v>
      </c>
      <c r="CR24" s="81">
        <v>0</v>
      </c>
      <c r="CS24" s="81">
        <v>0</v>
      </c>
      <c r="CT24" s="81">
        <v>0</v>
      </c>
      <c r="CU24" s="81">
        <v>0</v>
      </c>
      <c r="CV24" s="81">
        <v>0</v>
      </c>
      <c r="CW24" s="81">
        <v>0</v>
      </c>
      <c r="CX24" s="81">
        <v>0</v>
      </c>
      <c r="CY24" s="81">
        <v>0</v>
      </c>
      <c r="CZ24" s="81">
        <v>0</v>
      </c>
      <c r="DA24" s="81">
        <v>0</v>
      </c>
      <c r="DB24" s="81">
        <v>0</v>
      </c>
      <c r="DC24" s="81">
        <v>0</v>
      </c>
      <c r="DD24" s="81">
        <v>0</v>
      </c>
      <c r="DE24" s="81">
        <v>0</v>
      </c>
      <c r="DF24" s="81">
        <v>0</v>
      </c>
      <c r="DG24" s="81">
        <v>0</v>
      </c>
      <c r="DH24" s="81">
        <v>0</v>
      </c>
      <c r="DI24" s="81">
        <v>0</v>
      </c>
      <c r="DJ24" s="81">
        <v>0</v>
      </c>
      <c r="DK24" s="81">
        <v>0</v>
      </c>
      <c r="DL24" s="81">
        <v>0</v>
      </c>
      <c r="DM24" s="81">
        <v>0</v>
      </c>
      <c r="DN24" s="81">
        <v>0</v>
      </c>
      <c r="DO24" s="81">
        <v>0</v>
      </c>
      <c r="DP24" s="81">
        <v>0</v>
      </c>
      <c r="DQ24" s="81">
        <v>0</v>
      </c>
      <c r="DR24" s="81">
        <v>0</v>
      </c>
      <c r="DS24" s="81">
        <v>0</v>
      </c>
      <c r="DT24" s="81">
        <v>0</v>
      </c>
      <c r="DU24" s="81"/>
    </row>
    <row r="25" spans="1:125" ht="15.75" customHeight="1" x14ac:dyDescent="0.2">
      <c r="A25" s="82"/>
      <c r="B25" s="82"/>
      <c r="C25" s="82"/>
      <c r="D25" s="82"/>
      <c r="E25" s="82"/>
      <c r="F25" s="82">
        <v>23</v>
      </c>
      <c r="G25" s="82"/>
      <c r="H25" s="81">
        <v>0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81">
        <v>0</v>
      </c>
      <c r="AM25" s="81">
        <v>0</v>
      </c>
      <c r="AN25" s="81">
        <v>0</v>
      </c>
      <c r="AO25" s="81">
        <v>0</v>
      </c>
      <c r="AP25" s="81">
        <v>0</v>
      </c>
      <c r="AQ25" s="81">
        <v>0</v>
      </c>
      <c r="AR25" s="81">
        <v>0</v>
      </c>
      <c r="AS25" s="81">
        <v>0</v>
      </c>
      <c r="AT25" s="81">
        <v>0</v>
      </c>
      <c r="AU25" s="81">
        <v>0</v>
      </c>
      <c r="AV25" s="81">
        <v>0</v>
      </c>
      <c r="AW25" s="81">
        <v>0</v>
      </c>
      <c r="AX25" s="81">
        <v>0</v>
      </c>
      <c r="AY25" s="81">
        <v>0</v>
      </c>
      <c r="AZ25" s="81">
        <v>0</v>
      </c>
      <c r="BA25" s="81">
        <v>0</v>
      </c>
      <c r="BB25" s="81">
        <v>0</v>
      </c>
      <c r="BC25" s="81">
        <v>0</v>
      </c>
      <c r="BD25" s="81">
        <v>0</v>
      </c>
      <c r="BE25" s="81">
        <v>0</v>
      </c>
      <c r="BF25" s="81">
        <v>0</v>
      </c>
      <c r="BG25" s="81">
        <v>0</v>
      </c>
      <c r="BH25" s="81">
        <v>0</v>
      </c>
      <c r="BI25" s="81">
        <v>0</v>
      </c>
      <c r="BJ25" s="81">
        <v>0</v>
      </c>
      <c r="BK25" s="81">
        <v>0</v>
      </c>
      <c r="BL25" s="81">
        <v>0</v>
      </c>
      <c r="BM25" s="81">
        <v>0</v>
      </c>
      <c r="BN25" s="81">
        <v>0</v>
      </c>
      <c r="BO25" s="81">
        <v>0</v>
      </c>
      <c r="BP25" s="81">
        <v>0</v>
      </c>
      <c r="BQ25" s="81">
        <v>0</v>
      </c>
      <c r="BR25" s="81">
        <v>0</v>
      </c>
      <c r="BS25" s="81">
        <v>0</v>
      </c>
      <c r="BT25" s="81">
        <v>0</v>
      </c>
      <c r="BU25" s="81">
        <v>0</v>
      </c>
      <c r="BV25" s="81">
        <v>0</v>
      </c>
      <c r="BW25" s="81">
        <v>0</v>
      </c>
      <c r="BX25" s="81">
        <v>0</v>
      </c>
      <c r="BY25" s="81">
        <v>0</v>
      </c>
      <c r="BZ25" s="81">
        <v>0</v>
      </c>
      <c r="CA25" s="81">
        <v>0</v>
      </c>
      <c r="CB25" s="81">
        <v>0</v>
      </c>
      <c r="CC25" s="81">
        <v>0</v>
      </c>
      <c r="CD25" s="81">
        <v>0</v>
      </c>
      <c r="CE25" s="81">
        <v>0</v>
      </c>
      <c r="CF25" s="81">
        <v>0</v>
      </c>
      <c r="CG25" s="81">
        <v>0</v>
      </c>
      <c r="CH25" s="81">
        <v>0</v>
      </c>
      <c r="CI25" s="81">
        <v>0</v>
      </c>
      <c r="CJ25" s="81">
        <v>0</v>
      </c>
      <c r="CK25" s="81">
        <v>0</v>
      </c>
      <c r="CL25" s="81">
        <v>0</v>
      </c>
      <c r="CM25" s="81">
        <v>0</v>
      </c>
      <c r="CN25" s="81">
        <v>0</v>
      </c>
      <c r="CO25" s="81">
        <v>0</v>
      </c>
      <c r="CP25" s="81">
        <v>0</v>
      </c>
      <c r="CQ25" s="81">
        <v>0</v>
      </c>
      <c r="CR25" s="81">
        <v>0</v>
      </c>
      <c r="CS25" s="81">
        <v>0</v>
      </c>
      <c r="CT25" s="81">
        <v>0</v>
      </c>
      <c r="CU25" s="81">
        <v>0</v>
      </c>
      <c r="CV25" s="81">
        <v>0</v>
      </c>
      <c r="CW25" s="81">
        <v>0</v>
      </c>
      <c r="CX25" s="81">
        <v>0</v>
      </c>
      <c r="CY25" s="81">
        <v>0</v>
      </c>
      <c r="CZ25" s="81">
        <v>0</v>
      </c>
      <c r="DA25" s="81">
        <v>0</v>
      </c>
      <c r="DB25" s="81">
        <v>0</v>
      </c>
      <c r="DC25" s="81">
        <v>0</v>
      </c>
      <c r="DD25" s="81">
        <v>0</v>
      </c>
      <c r="DE25" s="81">
        <v>0</v>
      </c>
      <c r="DF25" s="81">
        <v>0</v>
      </c>
      <c r="DG25" s="81">
        <v>0</v>
      </c>
      <c r="DH25" s="81">
        <v>0</v>
      </c>
      <c r="DI25" s="81">
        <v>0</v>
      </c>
      <c r="DJ25" s="81">
        <v>0</v>
      </c>
      <c r="DK25" s="81">
        <v>0</v>
      </c>
      <c r="DL25" s="81">
        <v>0</v>
      </c>
      <c r="DM25" s="81">
        <v>0</v>
      </c>
      <c r="DN25" s="81">
        <v>0</v>
      </c>
      <c r="DO25" s="81">
        <v>0</v>
      </c>
      <c r="DP25" s="81">
        <v>0</v>
      </c>
      <c r="DQ25" s="81">
        <v>0</v>
      </c>
      <c r="DR25" s="81">
        <v>0</v>
      </c>
      <c r="DS25" s="81">
        <v>0</v>
      </c>
      <c r="DT25" s="81">
        <v>0</v>
      </c>
      <c r="DU25" s="81"/>
    </row>
    <row r="26" spans="1:125" ht="15.75" customHeight="1" x14ac:dyDescent="0.2">
      <c r="A26" s="82"/>
      <c r="B26" s="82"/>
      <c r="C26" s="82"/>
      <c r="D26" s="82"/>
      <c r="E26" s="82"/>
      <c r="F26" s="82">
        <v>24</v>
      </c>
      <c r="G26" s="82"/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81">
        <v>0</v>
      </c>
      <c r="BB26" s="81">
        <v>0</v>
      </c>
      <c r="BC26" s="81">
        <v>0</v>
      </c>
      <c r="BD26" s="81">
        <v>0</v>
      </c>
      <c r="BE26" s="81">
        <v>0</v>
      </c>
      <c r="BF26" s="81">
        <v>0</v>
      </c>
      <c r="BG26" s="81">
        <v>0</v>
      </c>
      <c r="BH26" s="81">
        <v>0</v>
      </c>
      <c r="BI26" s="81">
        <v>0</v>
      </c>
      <c r="BJ26" s="81">
        <v>0</v>
      </c>
      <c r="BK26" s="81">
        <v>0</v>
      </c>
      <c r="BL26" s="81">
        <v>0</v>
      </c>
      <c r="BM26" s="81">
        <v>0</v>
      </c>
      <c r="BN26" s="81">
        <v>0</v>
      </c>
      <c r="BO26" s="81">
        <v>0</v>
      </c>
      <c r="BP26" s="81">
        <v>0</v>
      </c>
      <c r="BQ26" s="81">
        <v>0</v>
      </c>
      <c r="BR26" s="81">
        <v>0</v>
      </c>
      <c r="BS26" s="81">
        <v>0</v>
      </c>
      <c r="BT26" s="81">
        <v>0</v>
      </c>
      <c r="BU26" s="81">
        <v>0</v>
      </c>
      <c r="BV26" s="81">
        <v>0</v>
      </c>
      <c r="BW26" s="81">
        <v>0</v>
      </c>
      <c r="BX26" s="81">
        <v>0</v>
      </c>
      <c r="BY26" s="81">
        <v>0</v>
      </c>
      <c r="BZ26" s="81">
        <v>0</v>
      </c>
      <c r="CA26" s="81">
        <v>0</v>
      </c>
      <c r="CB26" s="81">
        <v>0</v>
      </c>
      <c r="CC26" s="81">
        <v>0</v>
      </c>
      <c r="CD26" s="81">
        <v>0</v>
      </c>
      <c r="CE26" s="81">
        <v>0</v>
      </c>
      <c r="CF26" s="81">
        <v>0</v>
      </c>
      <c r="CG26" s="81">
        <v>0</v>
      </c>
      <c r="CH26" s="81">
        <v>0</v>
      </c>
      <c r="CI26" s="81">
        <v>0</v>
      </c>
      <c r="CJ26" s="81">
        <v>0</v>
      </c>
      <c r="CK26" s="81">
        <v>0</v>
      </c>
      <c r="CL26" s="81">
        <v>0</v>
      </c>
      <c r="CM26" s="81">
        <v>0</v>
      </c>
      <c r="CN26" s="81">
        <v>0</v>
      </c>
      <c r="CO26" s="81">
        <v>0</v>
      </c>
      <c r="CP26" s="81">
        <v>0</v>
      </c>
      <c r="CQ26" s="81">
        <v>0</v>
      </c>
      <c r="CR26" s="81">
        <v>0</v>
      </c>
      <c r="CS26" s="81">
        <v>0</v>
      </c>
      <c r="CT26" s="81">
        <v>0</v>
      </c>
      <c r="CU26" s="81">
        <v>0</v>
      </c>
      <c r="CV26" s="81">
        <v>0</v>
      </c>
      <c r="CW26" s="81">
        <v>0</v>
      </c>
      <c r="CX26" s="81">
        <v>0</v>
      </c>
      <c r="CY26" s="81">
        <v>0</v>
      </c>
      <c r="CZ26" s="81">
        <v>0</v>
      </c>
      <c r="DA26" s="81">
        <v>0</v>
      </c>
      <c r="DB26" s="81">
        <v>0</v>
      </c>
      <c r="DC26" s="81">
        <v>0</v>
      </c>
      <c r="DD26" s="81">
        <v>0</v>
      </c>
      <c r="DE26" s="81">
        <v>0</v>
      </c>
      <c r="DF26" s="81">
        <v>0</v>
      </c>
      <c r="DG26" s="81">
        <v>0</v>
      </c>
      <c r="DH26" s="81">
        <v>0</v>
      </c>
      <c r="DI26" s="81">
        <v>0</v>
      </c>
      <c r="DJ26" s="81">
        <v>0</v>
      </c>
      <c r="DK26" s="81">
        <v>0</v>
      </c>
      <c r="DL26" s="81">
        <v>0</v>
      </c>
      <c r="DM26" s="81">
        <v>0</v>
      </c>
      <c r="DN26" s="81">
        <v>0</v>
      </c>
      <c r="DO26" s="81">
        <v>0</v>
      </c>
      <c r="DP26" s="81">
        <v>0</v>
      </c>
      <c r="DQ26" s="81">
        <v>0</v>
      </c>
      <c r="DR26" s="81">
        <v>0</v>
      </c>
      <c r="DS26" s="81">
        <v>0</v>
      </c>
      <c r="DT26" s="81">
        <v>0</v>
      </c>
      <c r="DU26" s="81"/>
    </row>
    <row r="27" spans="1:125" ht="15.75" customHeight="1" x14ac:dyDescent="0.2">
      <c r="A27" s="82"/>
      <c r="B27" s="82"/>
      <c r="C27" s="82"/>
      <c r="D27" s="82"/>
      <c r="E27" s="82"/>
      <c r="F27" s="82">
        <v>25</v>
      </c>
      <c r="G27" s="82"/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0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0</v>
      </c>
      <c r="AL27" s="81">
        <v>0</v>
      </c>
      <c r="AM27" s="81">
        <v>0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  <c r="BS27" s="81">
        <v>0</v>
      </c>
      <c r="BT27" s="81">
        <v>0</v>
      </c>
      <c r="BU27" s="81">
        <v>0</v>
      </c>
      <c r="BV27" s="81">
        <v>0</v>
      </c>
      <c r="BW27" s="81">
        <v>0</v>
      </c>
      <c r="BX27" s="81">
        <v>0</v>
      </c>
      <c r="BY27" s="81">
        <v>0</v>
      </c>
      <c r="BZ27" s="81">
        <v>0</v>
      </c>
      <c r="CA27" s="81">
        <v>0</v>
      </c>
      <c r="CB27" s="81">
        <v>0</v>
      </c>
      <c r="CC27" s="81">
        <v>0</v>
      </c>
      <c r="CD27" s="81">
        <v>0</v>
      </c>
      <c r="CE27" s="81">
        <v>0</v>
      </c>
      <c r="CF27" s="81">
        <v>0</v>
      </c>
      <c r="CG27" s="81">
        <v>0</v>
      </c>
      <c r="CH27" s="81">
        <v>0</v>
      </c>
      <c r="CI27" s="81">
        <v>0</v>
      </c>
      <c r="CJ27" s="81">
        <v>0</v>
      </c>
      <c r="CK27" s="81">
        <v>0</v>
      </c>
      <c r="CL27" s="81">
        <v>0</v>
      </c>
      <c r="CM27" s="81">
        <v>0</v>
      </c>
      <c r="CN27" s="81">
        <v>0</v>
      </c>
      <c r="CO27" s="81">
        <v>0</v>
      </c>
      <c r="CP27" s="81">
        <v>0</v>
      </c>
      <c r="CQ27" s="81">
        <v>0</v>
      </c>
      <c r="CR27" s="81">
        <v>0</v>
      </c>
      <c r="CS27" s="81">
        <v>0</v>
      </c>
      <c r="CT27" s="81">
        <v>0</v>
      </c>
      <c r="CU27" s="81">
        <v>0</v>
      </c>
      <c r="CV27" s="81">
        <v>0</v>
      </c>
      <c r="CW27" s="81">
        <v>0</v>
      </c>
      <c r="CX27" s="81">
        <v>0</v>
      </c>
      <c r="CY27" s="81">
        <v>0</v>
      </c>
      <c r="CZ27" s="81">
        <v>0</v>
      </c>
      <c r="DA27" s="81">
        <v>0</v>
      </c>
      <c r="DB27" s="81">
        <v>0</v>
      </c>
      <c r="DC27" s="81">
        <v>0</v>
      </c>
      <c r="DD27" s="81">
        <v>0</v>
      </c>
      <c r="DE27" s="81">
        <v>0</v>
      </c>
      <c r="DF27" s="81">
        <v>0</v>
      </c>
      <c r="DG27" s="81">
        <v>0</v>
      </c>
      <c r="DH27" s="81">
        <v>0</v>
      </c>
      <c r="DI27" s="81">
        <v>0</v>
      </c>
      <c r="DJ27" s="81">
        <v>0</v>
      </c>
      <c r="DK27" s="81">
        <v>0</v>
      </c>
      <c r="DL27" s="81">
        <v>0</v>
      </c>
      <c r="DM27" s="81">
        <v>0</v>
      </c>
      <c r="DN27" s="81">
        <v>0</v>
      </c>
      <c r="DO27" s="81">
        <v>0</v>
      </c>
      <c r="DP27" s="81">
        <v>0</v>
      </c>
      <c r="DQ27" s="81">
        <v>0</v>
      </c>
      <c r="DR27" s="81">
        <v>0</v>
      </c>
      <c r="DS27" s="81">
        <v>0</v>
      </c>
      <c r="DT27" s="81">
        <v>0</v>
      </c>
      <c r="DU27" s="81"/>
    </row>
    <row r="28" spans="1:125" ht="15.75" customHeight="1" x14ac:dyDescent="0.2">
      <c r="A28" s="82"/>
      <c r="B28" s="82"/>
      <c r="C28" s="82"/>
      <c r="D28" s="82"/>
      <c r="E28" s="82"/>
      <c r="F28" s="82">
        <v>26</v>
      </c>
      <c r="G28" s="82"/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81">
        <v>0</v>
      </c>
      <c r="AM28" s="81">
        <v>0</v>
      </c>
      <c r="AN28" s="81">
        <v>0</v>
      </c>
      <c r="AO28" s="81">
        <v>0</v>
      </c>
      <c r="AP28" s="81">
        <v>0</v>
      </c>
      <c r="AQ28" s="81">
        <v>0</v>
      </c>
      <c r="AR28" s="81">
        <v>0</v>
      </c>
      <c r="AS28" s="81">
        <v>0</v>
      </c>
      <c r="AT28" s="81">
        <v>0</v>
      </c>
      <c r="AU28" s="81">
        <v>0</v>
      </c>
      <c r="AV28" s="81">
        <v>0</v>
      </c>
      <c r="AW28" s="81">
        <v>0</v>
      </c>
      <c r="AX28" s="81">
        <v>0</v>
      </c>
      <c r="AY28" s="81">
        <v>0</v>
      </c>
      <c r="AZ28" s="81">
        <v>0</v>
      </c>
      <c r="BA28" s="81">
        <v>0</v>
      </c>
      <c r="BB28" s="81">
        <v>0</v>
      </c>
      <c r="BC28" s="81">
        <v>0</v>
      </c>
      <c r="BD28" s="81">
        <v>0</v>
      </c>
      <c r="BE28" s="81">
        <v>0</v>
      </c>
      <c r="BF28" s="81">
        <v>0</v>
      </c>
      <c r="BG28" s="81">
        <v>0</v>
      </c>
      <c r="BH28" s="81">
        <v>0</v>
      </c>
      <c r="BI28" s="81">
        <v>0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0</v>
      </c>
      <c r="BW28" s="81">
        <v>0</v>
      </c>
      <c r="BX28" s="81">
        <v>0</v>
      </c>
      <c r="BY28" s="81">
        <v>0</v>
      </c>
      <c r="BZ28" s="81">
        <v>0</v>
      </c>
      <c r="CA28" s="81">
        <v>0</v>
      </c>
      <c r="CB28" s="81">
        <v>0</v>
      </c>
      <c r="CC28" s="81">
        <v>0</v>
      </c>
      <c r="CD28" s="81">
        <v>0</v>
      </c>
      <c r="CE28" s="81">
        <v>0</v>
      </c>
      <c r="CF28" s="81">
        <v>0</v>
      </c>
      <c r="CG28" s="81">
        <v>0</v>
      </c>
      <c r="CH28" s="81">
        <v>0</v>
      </c>
      <c r="CI28" s="81">
        <v>0</v>
      </c>
      <c r="CJ28" s="81">
        <v>0</v>
      </c>
      <c r="CK28" s="81">
        <v>0</v>
      </c>
      <c r="CL28" s="81">
        <v>0</v>
      </c>
      <c r="CM28" s="81">
        <v>0</v>
      </c>
      <c r="CN28" s="81">
        <v>0</v>
      </c>
      <c r="CO28" s="81">
        <v>0</v>
      </c>
      <c r="CP28" s="81">
        <v>0</v>
      </c>
      <c r="CQ28" s="81">
        <v>0</v>
      </c>
      <c r="CR28" s="81">
        <v>0</v>
      </c>
      <c r="CS28" s="81">
        <v>0</v>
      </c>
      <c r="CT28" s="81">
        <v>0</v>
      </c>
      <c r="CU28" s="81">
        <v>0</v>
      </c>
      <c r="CV28" s="81">
        <v>0</v>
      </c>
      <c r="CW28" s="81">
        <v>0</v>
      </c>
      <c r="CX28" s="81">
        <v>0</v>
      </c>
      <c r="CY28" s="81">
        <v>0</v>
      </c>
      <c r="CZ28" s="81">
        <v>0</v>
      </c>
      <c r="DA28" s="81">
        <v>0</v>
      </c>
      <c r="DB28" s="81">
        <v>0</v>
      </c>
      <c r="DC28" s="81">
        <v>0</v>
      </c>
      <c r="DD28" s="81">
        <v>0</v>
      </c>
      <c r="DE28" s="81">
        <v>0</v>
      </c>
      <c r="DF28" s="81">
        <v>0</v>
      </c>
      <c r="DG28" s="81">
        <v>0</v>
      </c>
      <c r="DH28" s="81">
        <v>0</v>
      </c>
      <c r="DI28" s="81">
        <v>0</v>
      </c>
      <c r="DJ28" s="81">
        <v>0</v>
      </c>
      <c r="DK28" s="81">
        <v>0</v>
      </c>
      <c r="DL28" s="81">
        <v>0</v>
      </c>
      <c r="DM28" s="81">
        <v>0</v>
      </c>
      <c r="DN28" s="81">
        <v>0</v>
      </c>
      <c r="DO28" s="81">
        <v>0</v>
      </c>
      <c r="DP28" s="81">
        <v>0</v>
      </c>
      <c r="DQ28" s="81">
        <v>0</v>
      </c>
      <c r="DR28" s="81">
        <v>0</v>
      </c>
      <c r="DS28" s="81">
        <v>0</v>
      </c>
      <c r="DT28" s="81">
        <v>0</v>
      </c>
      <c r="DU28" s="81"/>
    </row>
    <row r="29" spans="1:125" ht="15.75" customHeight="1" x14ac:dyDescent="0.2">
      <c r="A29" s="82"/>
      <c r="B29" s="82"/>
      <c r="C29" s="82"/>
      <c r="D29" s="82"/>
      <c r="E29" s="82"/>
      <c r="F29" s="82">
        <v>27</v>
      </c>
      <c r="G29" s="82"/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0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  <c r="BU29" s="81">
        <v>0</v>
      </c>
      <c r="BV29" s="81">
        <v>0</v>
      </c>
      <c r="BW29" s="81">
        <v>0</v>
      </c>
      <c r="BX29" s="81">
        <v>0</v>
      </c>
      <c r="BY29" s="81">
        <v>0</v>
      </c>
      <c r="BZ29" s="81">
        <v>0</v>
      </c>
      <c r="CA29" s="81">
        <v>0</v>
      </c>
      <c r="CB29" s="81">
        <v>0</v>
      </c>
      <c r="CC29" s="81">
        <v>0</v>
      </c>
      <c r="CD29" s="81">
        <v>0</v>
      </c>
      <c r="CE29" s="81">
        <v>0</v>
      </c>
      <c r="CF29" s="81">
        <v>0</v>
      </c>
      <c r="CG29" s="81">
        <v>0</v>
      </c>
      <c r="CH29" s="81">
        <v>0</v>
      </c>
      <c r="CI29" s="81">
        <v>0</v>
      </c>
      <c r="CJ29" s="81">
        <v>0</v>
      </c>
      <c r="CK29" s="81">
        <v>0</v>
      </c>
      <c r="CL29" s="81">
        <v>0</v>
      </c>
      <c r="CM29" s="81">
        <v>0</v>
      </c>
      <c r="CN29" s="81">
        <v>0</v>
      </c>
      <c r="CO29" s="81">
        <v>0</v>
      </c>
      <c r="CP29" s="81">
        <v>0</v>
      </c>
      <c r="CQ29" s="81">
        <v>0</v>
      </c>
      <c r="CR29" s="81">
        <v>0</v>
      </c>
      <c r="CS29" s="81">
        <v>0</v>
      </c>
      <c r="CT29" s="81">
        <v>0</v>
      </c>
      <c r="CU29" s="81">
        <v>0</v>
      </c>
      <c r="CV29" s="81">
        <v>0</v>
      </c>
      <c r="CW29" s="81">
        <v>0</v>
      </c>
      <c r="CX29" s="81">
        <v>0</v>
      </c>
      <c r="CY29" s="81">
        <v>0</v>
      </c>
      <c r="CZ29" s="81">
        <v>0</v>
      </c>
      <c r="DA29" s="81">
        <v>0</v>
      </c>
      <c r="DB29" s="81">
        <v>0</v>
      </c>
      <c r="DC29" s="81">
        <v>0</v>
      </c>
      <c r="DD29" s="81">
        <v>0</v>
      </c>
      <c r="DE29" s="81">
        <v>0</v>
      </c>
      <c r="DF29" s="81">
        <v>0</v>
      </c>
      <c r="DG29" s="81">
        <v>0</v>
      </c>
      <c r="DH29" s="81">
        <v>0</v>
      </c>
      <c r="DI29" s="81">
        <v>0</v>
      </c>
      <c r="DJ29" s="81">
        <v>0</v>
      </c>
      <c r="DK29" s="81">
        <v>0</v>
      </c>
      <c r="DL29" s="81">
        <v>0</v>
      </c>
      <c r="DM29" s="81">
        <v>0</v>
      </c>
      <c r="DN29" s="81">
        <v>0</v>
      </c>
      <c r="DO29" s="81">
        <v>0</v>
      </c>
      <c r="DP29" s="81">
        <v>0</v>
      </c>
      <c r="DQ29" s="81">
        <v>0</v>
      </c>
      <c r="DR29" s="81">
        <v>0</v>
      </c>
      <c r="DS29" s="81">
        <v>0</v>
      </c>
      <c r="DT29" s="81">
        <v>0</v>
      </c>
      <c r="DU29" s="81"/>
    </row>
    <row r="30" spans="1:125" ht="15.75" customHeight="1" x14ac:dyDescent="0.2">
      <c r="A30" s="82"/>
      <c r="B30" s="82"/>
      <c r="C30" s="82"/>
      <c r="D30" s="82"/>
      <c r="E30" s="82"/>
      <c r="F30" s="82">
        <v>28</v>
      </c>
      <c r="G30" s="82"/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1">
        <v>0</v>
      </c>
      <c r="BB30" s="81">
        <v>0</v>
      </c>
      <c r="BC30" s="81">
        <v>0</v>
      </c>
      <c r="BD30" s="81">
        <v>0</v>
      </c>
      <c r="BE30" s="81">
        <v>0</v>
      </c>
      <c r="BF30" s="81">
        <v>0</v>
      </c>
      <c r="BG30" s="81">
        <v>0</v>
      </c>
      <c r="BH30" s="81">
        <v>0</v>
      </c>
      <c r="BI30" s="81">
        <v>0</v>
      </c>
      <c r="BJ30" s="81">
        <v>0</v>
      </c>
      <c r="BK30" s="81">
        <v>0</v>
      </c>
      <c r="BL30" s="81">
        <v>0</v>
      </c>
      <c r="BM30" s="81">
        <v>0</v>
      </c>
      <c r="BN30" s="81">
        <v>0</v>
      </c>
      <c r="BO30" s="81">
        <v>0</v>
      </c>
      <c r="BP30" s="81">
        <v>0</v>
      </c>
      <c r="BQ30" s="81">
        <v>0</v>
      </c>
      <c r="BR30" s="81">
        <v>0</v>
      </c>
      <c r="BS30" s="81">
        <v>0</v>
      </c>
      <c r="BT30" s="81">
        <v>0</v>
      </c>
      <c r="BU30" s="81">
        <v>0</v>
      </c>
      <c r="BV30" s="81">
        <v>0</v>
      </c>
      <c r="BW30" s="81">
        <v>0</v>
      </c>
      <c r="BX30" s="81">
        <v>0</v>
      </c>
      <c r="BY30" s="81">
        <v>0</v>
      </c>
      <c r="BZ30" s="81">
        <v>0</v>
      </c>
      <c r="CA30" s="81">
        <v>0</v>
      </c>
      <c r="CB30" s="81">
        <v>0</v>
      </c>
      <c r="CC30" s="81">
        <v>0</v>
      </c>
      <c r="CD30" s="81">
        <v>0</v>
      </c>
      <c r="CE30" s="81">
        <v>0</v>
      </c>
      <c r="CF30" s="81">
        <v>0</v>
      </c>
      <c r="CG30" s="81">
        <v>0</v>
      </c>
      <c r="CH30" s="81">
        <v>0</v>
      </c>
      <c r="CI30" s="81">
        <v>0</v>
      </c>
      <c r="CJ30" s="81">
        <v>0</v>
      </c>
      <c r="CK30" s="81">
        <v>0</v>
      </c>
      <c r="CL30" s="81">
        <v>0</v>
      </c>
      <c r="CM30" s="81">
        <v>0</v>
      </c>
      <c r="CN30" s="81">
        <v>0</v>
      </c>
      <c r="CO30" s="81">
        <v>0</v>
      </c>
      <c r="CP30" s="81">
        <v>0</v>
      </c>
      <c r="CQ30" s="81">
        <v>0</v>
      </c>
      <c r="CR30" s="81">
        <v>0</v>
      </c>
      <c r="CS30" s="81">
        <v>0</v>
      </c>
      <c r="CT30" s="81">
        <v>0</v>
      </c>
      <c r="CU30" s="81">
        <v>0</v>
      </c>
      <c r="CV30" s="81">
        <v>0</v>
      </c>
      <c r="CW30" s="81">
        <v>0</v>
      </c>
      <c r="CX30" s="81">
        <v>0</v>
      </c>
      <c r="CY30" s="81">
        <v>0</v>
      </c>
      <c r="CZ30" s="81">
        <v>0</v>
      </c>
      <c r="DA30" s="81">
        <v>0</v>
      </c>
      <c r="DB30" s="81">
        <v>0</v>
      </c>
      <c r="DC30" s="81">
        <v>0</v>
      </c>
      <c r="DD30" s="81">
        <v>0</v>
      </c>
      <c r="DE30" s="81">
        <v>0</v>
      </c>
      <c r="DF30" s="81">
        <v>0</v>
      </c>
      <c r="DG30" s="81">
        <v>0</v>
      </c>
      <c r="DH30" s="81">
        <v>0</v>
      </c>
      <c r="DI30" s="81">
        <v>0</v>
      </c>
      <c r="DJ30" s="81">
        <v>0</v>
      </c>
      <c r="DK30" s="81">
        <v>0</v>
      </c>
      <c r="DL30" s="81">
        <v>0</v>
      </c>
      <c r="DM30" s="81">
        <v>0</v>
      </c>
      <c r="DN30" s="81">
        <v>0</v>
      </c>
      <c r="DO30" s="81">
        <v>0</v>
      </c>
      <c r="DP30" s="81">
        <v>0</v>
      </c>
      <c r="DQ30" s="81">
        <v>0</v>
      </c>
      <c r="DR30" s="81">
        <v>0</v>
      </c>
      <c r="DS30" s="81">
        <v>0</v>
      </c>
      <c r="DT30" s="81">
        <v>0</v>
      </c>
      <c r="DU30" s="81"/>
    </row>
    <row r="31" spans="1:125" ht="12.75" x14ac:dyDescent="0.2">
      <c r="A31" s="82"/>
      <c r="B31" s="82"/>
      <c r="C31" s="82"/>
      <c r="D31" s="82"/>
      <c r="E31" s="82"/>
      <c r="F31" s="82">
        <v>29</v>
      </c>
      <c r="G31" s="82"/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1">
        <v>0</v>
      </c>
      <c r="BB31" s="81">
        <v>0</v>
      </c>
      <c r="BC31" s="81">
        <v>0</v>
      </c>
      <c r="BD31" s="81">
        <v>0</v>
      </c>
      <c r="BE31" s="81">
        <v>0</v>
      </c>
      <c r="BF31" s="81">
        <v>0</v>
      </c>
      <c r="BG31" s="81">
        <v>0</v>
      </c>
      <c r="BH31" s="81">
        <v>0</v>
      </c>
      <c r="BI31" s="81">
        <v>0</v>
      </c>
      <c r="BJ31" s="81">
        <v>0</v>
      </c>
      <c r="BK31" s="81">
        <v>0</v>
      </c>
      <c r="BL31" s="81">
        <v>0</v>
      </c>
      <c r="BM31" s="81">
        <v>0</v>
      </c>
      <c r="BN31" s="81">
        <v>0</v>
      </c>
      <c r="BO31" s="81">
        <v>0</v>
      </c>
      <c r="BP31" s="81">
        <v>0</v>
      </c>
      <c r="BQ31" s="81">
        <v>0</v>
      </c>
      <c r="BR31" s="81">
        <v>0</v>
      </c>
      <c r="BS31" s="81">
        <v>0</v>
      </c>
      <c r="BT31" s="81">
        <v>0</v>
      </c>
      <c r="BU31" s="81">
        <v>0</v>
      </c>
      <c r="BV31" s="81">
        <v>0</v>
      </c>
      <c r="BW31" s="81">
        <v>0</v>
      </c>
      <c r="BX31" s="81">
        <v>0</v>
      </c>
      <c r="BY31" s="81">
        <v>0</v>
      </c>
      <c r="BZ31" s="81">
        <v>0</v>
      </c>
      <c r="CA31" s="81">
        <v>0</v>
      </c>
      <c r="CB31" s="81">
        <v>0</v>
      </c>
      <c r="CC31" s="81">
        <v>0</v>
      </c>
      <c r="CD31" s="81">
        <v>0</v>
      </c>
      <c r="CE31" s="81">
        <v>0</v>
      </c>
      <c r="CF31" s="81">
        <v>0</v>
      </c>
      <c r="CG31" s="81">
        <v>0</v>
      </c>
      <c r="CH31" s="81">
        <v>0</v>
      </c>
      <c r="CI31" s="81">
        <v>0</v>
      </c>
      <c r="CJ31" s="81">
        <v>0</v>
      </c>
      <c r="CK31" s="81">
        <v>0</v>
      </c>
      <c r="CL31" s="81">
        <v>0</v>
      </c>
      <c r="CM31" s="81">
        <v>0</v>
      </c>
      <c r="CN31" s="81">
        <v>0</v>
      </c>
      <c r="CO31" s="81">
        <v>0</v>
      </c>
      <c r="CP31" s="81">
        <v>0</v>
      </c>
      <c r="CQ31" s="81">
        <v>0</v>
      </c>
      <c r="CR31" s="81">
        <v>0</v>
      </c>
      <c r="CS31" s="81">
        <v>0</v>
      </c>
      <c r="CT31" s="81">
        <v>0</v>
      </c>
      <c r="CU31" s="81">
        <v>0</v>
      </c>
      <c r="CV31" s="81">
        <v>0</v>
      </c>
      <c r="CW31" s="81">
        <v>0</v>
      </c>
      <c r="CX31" s="81">
        <v>0</v>
      </c>
      <c r="CY31" s="81">
        <v>0</v>
      </c>
      <c r="CZ31" s="81">
        <v>0</v>
      </c>
      <c r="DA31" s="81">
        <v>0</v>
      </c>
      <c r="DB31" s="81">
        <v>0</v>
      </c>
      <c r="DC31" s="81">
        <v>0</v>
      </c>
      <c r="DD31" s="81">
        <v>0</v>
      </c>
      <c r="DE31" s="81">
        <v>0</v>
      </c>
      <c r="DF31" s="81">
        <v>0</v>
      </c>
      <c r="DG31" s="81">
        <v>0</v>
      </c>
      <c r="DH31" s="81">
        <v>0</v>
      </c>
      <c r="DI31" s="81">
        <v>0</v>
      </c>
      <c r="DJ31" s="81">
        <v>0</v>
      </c>
      <c r="DK31" s="81">
        <v>0</v>
      </c>
      <c r="DL31" s="81">
        <v>0</v>
      </c>
      <c r="DM31" s="81">
        <v>0</v>
      </c>
      <c r="DN31" s="81">
        <v>0</v>
      </c>
      <c r="DO31" s="81">
        <v>0</v>
      </c>
      <c r="DP31" s="81">
        <v>0</v>
      </c>
      <c r="DQ31" s="81">
        <v>0</v>
      </c>
      <c r="DR31" s="81">
        <v>0</v>
      </c>
      <c r="DS31" s="81">
        <v>0</v>
      </c>
      <c r="DT31" s="81">
        <v>0</v>
      </c>
      <c r="DU31" s="81"/>
    </row>
    <row r="32" spans="1:125" ht="12.75" x14ac:dyDescent="0.2">
      <c r="A32" s="82"/>
      <c r="B32" s="82"/>
      <c r="C32" s="82"/>
      <c r="D32" s="82"/>
      <c r="E32" s="82"/>
      <c r="F32" s="82">
        <v>30</v>
      </c>
      <c r="G32" s="82"/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0</v>
      </c>
      <c r="BX32" s="81">
        <v>0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81">
        <v>0</v>
      </c>
      <c r="CE32" s="81">
        <v>0</v>
      </c>
      <c r="CF32" s="81">
        <v>0</v>
      </c>
      <c r="CG32" s="81">
        <v>0</v>
      </c>
      <c r="CH32" s="81">
        <v>0</v>
      </c>
      <c r="CI32" s="81">
        <v>0</v>
      </c>
      <c r="CJ32" s="81">
        <v>0</v>
      </c>
      <c r="CK32" s="81">
        <v>0</v>
      </c>
      <c r="CL32" s="81">
        <v>0</v>
      </c>
      <c r="CM32" s="81">
        <v>0</v>
      </c>
      <c r="CN32" s="81">
        <v>0</v>
      </c>
      <c r="CO32" s="81">
        <v>0</v>
      </c>
      <c r="CP32" s="81">
        <v>0</v>
      </c>
      <c r="CQ32" s="81">
        <v>0</v>
      </c>
      <c r="CR32" s="81">
        <v>0</v>
      </c>
      <c r="CS32" s="81">
        <v>0</v>
      </c>
      <c r="CT32" s="81">
        <v>0</v>
      </c>
      <c r="CU32" s="81">
        <v>0</v>
      </c>
      <c r="CV32" s="81">
        <v>0</v>
      </c>
      <c r="CW32" s="81">
        <v>0</v>
      </c>
      <c r="CX32" s="81">
        <v>0</v>
      </c>
      <c r="CY32" s="81">
        <v>0</v>
      </c>
      <c r="CZ32" s="81">
        <v>0</v>
      </c>
      <c r="DA32" s="81">
        <v>0</v>
      </c>
      <c r="DB32" s="81">
        <v>0</v>
      </c>
      <c r="DC32" s="81">
        <v>0</v>
      </c>
      <c r="DD32" s="81">
        <v>0</v>
      </c>
      <c r="DE32" s="81">
        <v>0</v>
      </c>
      <c r="DF32" s="81">
        <v>0</v>
      </c>
      <c r="DG32" s="81">
        <v>0</v>
      </c>
      <c r="DH32" s="81">
        <v>0</v>
      </c>
      <c r="DI32" s="81">
        <v>0</v>
      </c>
      <c r="DJ32" s="81">
        <v>0</v>
      </c>
      <c r="DK32" s="81">
        <v>0</v>
      </c>
      <c r="DL32" s="81">
        <v>0</v>
      </c>
      <c r="DM32" s="81">
        <v>0</v>
      </c>
      <c r="DN32" s="81">
        <v>0</v>
      </c>
      <c r="DO32" s="81">
        <v>0</v>
      </c>
      <c r="DP32" s="81">
        <v>0</v>
      </c>
      <c r="DQ32" s="81">
        <v>0</v>
      </c>
      <c r="DR32" s="81">
        <v>0</v>
      </c>
      <c r="DS32" s="81">
        <v>0</v>
      </c>
      <c r="DT32" s="81">
        <v>0</v>
      </c>
      <c r="DU32" s="81"/>
    </row>
    <row r="33" spans="1:125" ht="12.75" x14ac:dyDescent="0.2">
      <c r="A33" s="82"/>
      <c r="B33" s="82"/>
      <c r="C33" s="82"/>
      <c r="D33" s="82"/>
      <c r="E33" s="82"/>
      <c r="F33" s="82">
        <v>31</v>
      </c>
      <c r="G33" s="82"/>
      <c r="H33" s="81">
        <v>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1">
        <v>0</v>
      </c>
      <c r="AN33" s="81">
        <v>0</v>
      </c>
      <c r="AO33" s="81">
        <v>0</v>
      </c>
      <c r="AP33" s="81">
        <v>0</v>
      </c>
      <c r="AQ33" s="81">
        <v>0</v>
      </c>
      <c r="AR33" s="81">
        <v>0</v>
      </c>
      <c r="AS33" s="81">
        <v>0</v>
      </c>
      <c r="AT33" s="81">
        <v>0</v>
      </c>
      <c r="AU33" s="81">
        <v>0</v>
      </c>
      <c r="AV33" s="81">
        <v>0</v>
      </c>
      <c r="AW33" s="81">
        <v>0</v>
      </c>
      <c r="AX33" s="81">
        <v>0</v>
      </c>
      <c r="AY33" s="81">
        <v>0</v>
      </c>
      <c r="AZ33" s="81">
        <v>0</v>
      </c>
      <c r="BA33" s="81">
        <v>0</v>
      </c>
      <c r="BB33" s="81">
        <v>0</v>
      </c>
      <c r="BC33" s="81">
        <v>0</v>
      </c>
      <c r="BD33" s="81">
        <v>0</v>
      </c>
      <c r="BE33" s="81">
        <v>0</v>
      </c>
      <c r="BF33" s="81">
        <v>0</v>
      </c>
      <c r="BG33" s="81">
        <v>0</v>
      </c>
      <c r="BH33" s="81">
        <v>0</v>
      </c>
      <c r="BI33" s="81">
        <v>0</v>
      </c>
      <c r="BJ33" s="81">
        <v>0</v>
      </c>
      <c r="BK33" s="81">
        <v>0</v>
      </c>
      <c r="BL33" s="81">
        <v>0</v>
      </c>
      <c r="BM33" s="81">
        <v>0</v>
      </c>
      <c r="BN33" s="81">
        <v>0</v>
      </c>
      <c r="BO33" s="81">
        <v>0</v>
      </c>
      <c r="BP33" s="81">
        <v>0</v>
      </c>
      <c r="BQ33" s="81">
        <v>0</v>
      </c>
      <c r="BR33" s="81">
        <v>0</v>
      </c>
      <c r="BS33" s="81">
        <v>0</v>
      </c>
      <c r="BT33" s="81">
        <v>0</v>
      </c>
      <c r="BU33" s="81">
        <v>0</v>
      </c>
      <c r="BV33" s="81">
        <v>0</v>
      </c>
      <c r="BW33" s="81">
        <v>0</v>
      </c>
      <c r="BX33" s="81">
        <v>0</v>
      </c>
      <c r="BY33" s="81">
        <v>0</v>
      </c>
      <c r="BZ33" s="81">
        <v>0</v>
      </c>
      <c r="CA33" s="81">
        <v>0</v>
      </c>
      <c r="CB33" s="81">
        <v>0</v>
      </c>
      <c r="CC33" s="81">
        <v>0</v>
      </c>
      <c r="CD33" s="81">
        <v>0</v>
      </c>
      <c r="CE33" s="81">
        <v>0</v>
      </c>
      <c r="CF33" s="81">
        <v>0</v>
      </c>
      <c r="CG33" s="81">
        <v>0</v>
      </c>
      <c r="CH33" s="81">
        <v>0</v>
      </c>
      <c r="CI33" s="81">
        <v>0</v>
      </c>
      <c r="CJ33" s="81">
        <v>0</v>
      </c>
      <c r="CK33" s="81">
        <v>0</v>
      </c>
      <c r="CL33" s="81">
        <v>0</v>
      </c>
      <c r="CM33" s="81">
        <v>0</v>
      </c>
      <c r="CN33" s="81">
        <v>0</v>
      </c>
      <c r="CO33" s="81">
        <v>0</v>
      </c>
      <c r="CP33" s="81">
        <v>0</v>
      </c>
      <c r="CQ33" s="81">
        <v>0</v>
      </c>
      <c r="CR33" s="81">
        <v>0</v>
      </c>
      <c r="CS33" s="81">
        <v>0</v>
      </c>
      <c r="CT33" s="81">
        <v>0</v>
      </c>
      <c r="CU33" s="81">
        <v>0</v>
      </c>
      <c r="CV33" s="81">
        <v>0</v>
      </c>
      <c r="CW33" s="81">
        <v>0</v>
      </c>
      <c r="CX33" s="81">
        <v>0</v>
      </c>
      <c r="CY33" s="81">
        <v>0</v>
      </c>
      <c r="CZ33" s="81">
        <v>0</v>
      </c>
      <c r="DA33" s="81">
        <v>0</v>
      </c>
      <c r="DB33" s="81">
        <v>0</v>
      </c>
      <c r="DC33" s="81">
        <v>0</v>
      </c>
      <c r="DD33" s="81">
        <v>0</v>
      </c>
      <c r="DE33" s="81">
        <v>0</v>
      </c>
      <c r="DF33" s="81">
        <v>0</v>
      </c>
      <c r="DG33" s="81">
        <v>0</v>
      </c>
      <c r="DH33" s="81">
        <v>0</v>
      </c>
      <c r="DI33" s="81">
        <v>0</v>
      </c>
      <c r="DJ33" s="81">
        <v>0</v>
      </c>
      <c r="DK33" s="81">
        <v>0</v>
      </c>
      <c r="DL33" s="81">
        <v>0</v>
      </c>
      <c r="DM33" s="81">
        <v>0</v>
      </c>
      <c r="DN33" s="81">
        <v>0</v>
      </c>
      <c r="DO33" s="81">
        <v>0</v>
      </c>
      <c r="DP33" s="81">
        <v>0</v>
      </c>
      <c r="DQ33" s="81">
        <v>0</v>
      </c>
      <c r="DR33" s="81">
        <v>0</v>
      </c>
      <c r="DS33" s="81">
        <v>0</v>
      </c>
      <c r="DT33" s="81">
        <v>0</v>
      </c>
      <c r="DU33" s="81"/>
    </row>
    <row r="34" spans="1:125" ht="12.75" x14ac:dyDescent="0.2">
      <c r="A34" s="82"/>
      <c r="B34" s="82"/>
      <c r="C34" s="82"/>
      <c r="D34" s="82"/>
      <c r="E34" s="82"/>
      <c r="F34" s="82">
        <v>32</v>
      </c>
      <c r="G34" s="82"/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1">
        <v>0</v>
      </c>
      <c r="AN34" s="81">
        <v>0</v>
      </c>
      <c r="AO34" s="81">
        <v>0</v>
      </c>
      <c r="AP34" s="81">
        <v>0</v>
      </c>
      <c r="AQ34" s="81">
        <v>0</v>
      </c>
      <c r="AR34" s="81">
        <v>0</v>
      </c>
      <c r="AS34" s="81">
        <v>0</v>
      </c>
      <c r="AT34" s="81">
        <v>0</v>
      </c>
      <c r="AU34" s="81">
        <v>0</v>
      </c>
      <c r="AV34" s="81">
        <v>0</v>
      </c>
      <c r="AW34" s="81">
        <v>0</v>
      </c>
      <c r="AX34" s="81">
        <v>0</v>
      </c>
      <c r="AY34" s="81">
        <v>0</v>
      </c>
      <c r="AZ34" s="81">
        <v>0</v>
      </c>
      <c r="BA34" s="81">
        <v>0</v>
      </c>
      <c r="BB34" s="81">
        <v>0</v>
      </c>
      <c r="BC34" s="81">
        <v>0</v>
      </c>
      <c r="BD34" s="81">
        <v>0</v>
      </c>
      <c r="BE34" s="81">
        <v>0</v>
      </c>
      <c r="BF34" s="81">
        <v>0</v>
      </c>
      <c r="BG34" s="81">
        <v>0</v>
      </c>
      <c r="BH34" s="81">
        <v>0</v>
      </c>
      <c r="BI34" s="81">
        <v>0</v>
      </c>
      <c r="BJ34" s="81">
        <v>0</v>
      </c>
      <c r="BK34" s="81">
        <v>0</v>
      </c>
      <c r="BL34" s="81">
        <v>0</v>
      </c>
      <c r="BM34" s="81">
        <v>0</v>
      </c>
      <c r="BN34" s="81">
        <v>0</v>
      </c>
      <c r="BO34" s="81">
        <v>0</v>
      </c>
      <c r="BP34" s="81">
        <v>0</v>
      </c>
      <c r="BQ34" s="81">
        <v>0</v>
      </c>
      <c r="BR34" s="81">
        <v>0</v>
      </c>
      <c r="BS34" s="81">
        <v>0</v>
      </c>
      <c r="BT34" s="81">
        <v>0</v>
      </c>
      <c r="BU34" s="81">
        <v>0</v>
      </c>
      <c r="BV34" s="81">
        <v>0</v>
      </c>
      <c r="BW34" s="81">
        <v>0</v>
      </c>
      <c r="BX34" s="81">
        <v>0</v>
      </c>
      <c r="BY34" s="81">
        <v>0</v>
      </c>
      <c r="BZ34" s="81">
        <v>0</v>
      </c>
      <c r="CA34" s="81">
        <v>0</v>
      </c>
      <c r="CB34" s="81">
        <v>0</v>
      </c>
      <c r="CC34" s="81">
        <v>0</v>
      </c>
      <c r="CD34" s="81">
        <v>0</v>
      </c>
      <c r="CE34" s="81">
        <v>0</v>
      </c>
      <c r="CF34" s="81">
        <v>0</v>
      </c>
      <c r="CG34" s="81">
        <v>0</v>
      </c>
      <c r="CH34" s="81">
        <v>0</v>
      </c>
      <c r="CI34" s="81">
        <v>0</v>
      </c>
      <c r="CJ34" s="81">
        <v>0</v>
      </c>
      <c r="CK34" s="81">
        <v>0</v>
      </c>
      <c r="CL34" s="81">
        <v>0</v>
      </c>
      <c r="CM34" s="81">
        <v>0</v>
      </c>
      <c r="CN34" s="81">
        <v>0</v>
      </c>
      <c r="CO34" s="81">
        <v>0</v>
      </c>
      <c r="CP34" s="81">
        <v>0</v>
      </c>
      <c r="CQ34" s="81">
        <v>0</v>
      </c>
      <c r="CR34" s="81">
        <v>0</v>
      </c>
      <c r="CS34" s="81">
        <v>0</v>
      </c>
      <c r="CT34" s="81">
        <v>0</v>
      </c>
      <c r="CU34" s="81">
        <v>0</v>
      </c>
      <c r="CV34" s="81">
        <v>0</v>
      </c>
      <c r="CW34" s="81">
        <v>0</v>
      </c>
      <c r="CX34" s="81">
        <v>0</v>
      </c>
      <c r="CY34" s="81">
        <v>0</v>
      </c>
      <c r="CZ34" s="81">
        <v>0</v>
      </c>
      <c r="DA34" s="81">
        <v>0</v>
      </c>
      <c r="DB34" s="81">
        <v>0</v>
      </c>
      <c r="DC34" s="81">
        <v>0</v>
      </c>
      <c r="DD34" s="81">
        <v>0</v>
      </c>
      <c r="DE34" s="81">
        <v>0</v>
      </c>
      <c r="DF34" s="81">
        <v>0</v>
      </c>
      <c r="DG34" s="81">
        <v>0</v>
      </c>
      <c r="DH34" s="81">
        <v>0</v>
      </c>
      <c r="DI34" s="81">
        <v>0</v>
      </c>
      <c r="DJ34" s="81">
        <v>0</v>
      </c>
      <c r="DK34" s="81">
        <v>0</v>
      </c>
      <c r="DL34" s="81">
        <v>0</v>
      </c>
      <c r="DM34" s="81">
        <v>0</v>
      </c>
      <c r="DN34" s="81">
        <v>0</v>
      </c>
      <c r="DO34" s="81">
        <v>0</v>
      </c>
      <c r="DP34" s="81">
        <v>0</v>
      </c>
      <c r="DQ34" s="81">
        <v>0</v>
      </c>
      <c r="DR34" s="81">
        <v>0</v>
      </c>
      <c r="DS34" s="81">
        <v>0</v>
      </c>
      <c r="DT34" s="81">
        <v>0</v>
      </c>
      <c r="DU34" s="81"/>
    </row>
    <row r="35" spans="1:125" ht="12.75" x14ac:dyDescent="0.2">
      <c r="A35" s="82"/>
      <c r="B35" s="82"/>
      <c r="C35" s="82"/>
      <c r="D35" s="82"/>
      <c r="E35" s="82"/>
      <c r="F35" s="82">
        <v>33</v>
      </c>
      <c r="G35" s="82"/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  <c r="AG35" s="81">
        <v>0</v>
      </c>
      <c r="AH35" s="81">
        <v>0</v>
      </c>
      <c r="AI35" s="81">
        <v>0</v>
      </c>
      <c r="AJ35" s="81">
        <v>0</v>
      </c>
      <c r="AK35" s="81">
        <v>0</v>
      </c>
      <c r="AL35" s="81">
        <v>0</v>
      </c>
      <c r="AM35" s="81">
        <v>0</v>
      </c>
      <c r="AN35" s="81">
        <v>0</v>
      </c>
      <c r="AO35" s="81">
        <v>0</v>
      </c>
      <c r="AP35" s="81">
        <v>0</v>
      </c>
      <c r="AQ35" s="81">
        <v>0</v>
      </c>
      <c r="AR35" s="81">
        <v>0</v>
      </c>
      <c r="AS35" s="81">
        <v>0</v>
      </c>
      <c r="AT35" s="81">
        <v>0</v>
      </c>
      <c r="AU35" s="81">
        <v>0</v>
      </c>
      <c r="AV35" s="81">
        <v>0</v>
      </c>
      <c r="AW35" s="81">
        <v>0</v>
      </c>
      <c r="AX35" s="81">
        <v>0</v>
      </c>
      <c r="AY35" s="81">
        <v>0</v>
      </c>
      <c r="AZ35" s="81">
        <v>0</v>
      </c>
      <c r="BA35" s="81">
        <v>0</v>
      </c>
      <c r="BB35" s="81">
        <v>0</v>
      </c>
      <c r="BC35" s="81">
        <v>0</v>
      </c>
      <c r="BD35" s="81">
        <v>0</v>
      </c>
      <c r="BE35" s="81">
        <v>0</v>
      </c>
      <c r="BF35" s="81">
        <v>0</v>
      </c>
      <c r="BG35" s="81">
        <v>0</v>
      </c>
      <c r="BH35" s="81">
        <v>0</v>
      </c>
      <c r="BI35" s="81">
        <v>0</v>
      </c>
      <c r="BJ35" s="81">
        <v>0</v>
      </c>
      <c r="BK35" s="81">
        <v>0</v>
      </c>
      <c r="BL35" s="8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0</v>
      </c>
      <c r="BS35" s="81">
        <v>0</v>
      </c>
      <c r="BT35" s="81">
        <v>0</v>
      </c>
      <c r="BU35" s="81">
        <v>0</v>
      </c>
      <c r="BV35" s="81">
        <v>0</v>
      </c>
      <c r="BW35" s="81">
        <v>0</v>
      </c>
      <c r="BX35" s="81">
        <v>0</v>
      </c>
      <c r="BY35" s="81">
        <v>0</v>
      </c>
      <c r="BZ35" s="81">
        <v>0</v>
      </c>
      <c r="CA35" s="81">
        <v>0</v>
      </c>
      <c r="CB35" s="81">
        <v>0</v>
      </c>
      <c r="CC35" s="81">
        <v>0</v>
      </c>
      <c r="CD35" s="81">
        <v>0</v>
      </c>
      <c r="CE35" s="81">
        <v>0</v>
      </c>
      <c r="CF35" s="81">
        <v>0</v>
      </c>
      <c r="CG35" s="81">
        <v>0</v>
      </c>
      <c r="CH35" s="81">
        <v>0</v>
      </c>
      <c r="CI35" s="81">
        <v>0</v>
      </c>
      <c r="CJ35" s="81">
        <v>0</v>
      </c>
      <c r="CK35" s="81">
        <v>0</v>
      </c>
      <c r="CL35" s="81">
        <v>0</v>
      </c>
      <c r="CM35" s="81">
        <v>0</v>
      </c>
      <c r="CN35" s="81">
        <v>0</v>
      </c>
      <c r="CO35" s="81">
        <v>0</v>
      </c>
      <c r="CP35" s="81">
        <v>0</v>
      </c>
      <c r="CQ35" s="81">
        <v>0</v>
      </c>
      <c r="CR35" s="81">
        <v>0</v>
      </c>
      <c r="CS35" s="81">
        <v>0</v>
      </c>
      <c r="CT35" s="81">
        <v>0</v>
      </c>
      <c r="CU35" s="81">
        <v>0</v>
      </c>
      <c r="CV35" s="81">
        <v>0</v>
      </c>
      <c r="CW35" s="81">
        <v>0</v>
      </c>
      <c r="CX35" s="81">
        <v>0</v>
      </c>
      <c r="CY35" s="81">
        <v>0</v>
      </c>
      <c r="CZ35" s="81">
        <v>0</v>
      </c>
      <c r="DA35" s="81">
        <v>0</v>
      </c>
      <c r="DB35" s="81">
        <v>0</v>
      </c>
      <c r="DC35" s="81">
        <v>0</v>
      </c>
      <c r="DD35" s="81">
        <v>0</v>
      </c>
      <c r="DE35" s="81">
        <v>0</v>
      </c>
      <c r="DF35" s="81">
        <v>0</v>
      </c>
      <c r="DG35" s="81">
        <v>0</v>
      </c>
      <c r="DH35" s="81">
        <v>0</v>
      </c>
      <c r="DI35" s="81">
        <v>0</v>
      </c>
      <c r="DJ35" s="81">
        <v>0</v>
      </c>
      <c r="DK35" s="81">
        <v>0</v>
      </c>
      <c r="DL35" s="81">
        <v>0</v>
      </c>
      <c r="DM35" s="81">
        <v>0</v>
      </c>
      <c r="DN35" s="81">
        <v>0</v>
      </c>
      <c r="DO35" s="81">
        <v>0</v>
      </c>
      <c r="DP35" s="81">
        <v>0</v>
      </c>
      <c r="DQ35" s="81">
        <v>0</v>
      </c>
      <c r="DR35" s="81">
        <v>0</v>
      </c>
      <c r="DS35" s="81">
        <v>0</v>
      </c>
      <c r="DT35" s="81">
        <v>0</v>
      </c>
      <c r="DU35" s="81"/>
    </row>
    <row r="36" spans="1:125" ht="12.75" x14ac:dyDescent="0.2">
      <c r="A36" s="82"/>
      <c r="B36" s="82"/>
      <c r="C36" s="82"/>
      <c r="D36" s="82"/>
      <c r="E36" s="82"/>
      <c r="F36" s="82">
        <v>34</v>
      </c>
      <c r="G36" s="82"/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0</v>
      </c>
      <c r="AI36" s="81">
        <v>0</v>
      </c>
      <c r="AJ36" s="81">
        <v>0</v>
      </c>
      <c r="AK36" s="81">
        <v>0</v>
      </c>
      <c r="AL36" s="81">
        <v>0</v>
      </c>
      <c r="AM36" s="81">
        <v>0</v>
      </c>
      <c r="AN36" s="81">
        <v>0</v>
      </c>
      <c r="AO36" s="81">
        <v>0</v>
      </c>
      <c r="AP36" s="81">
        <v>0</v>
      </c>
      <c r="AQ36" s="81">
        <v>0</v>
      </c>
      <c r="AR36" s="81">
        <v>0</v>
      </c>
      <c r="AS36" s="81">
        <v>0</v>
      </c>
      <c r="AT36" s="81">
        <v>0</v>
      </c>
      <c r="AU36" s="81">
        <v>0</v>
      </c>
      <c r="AV36" s="81">
        <v>0</v>
      </c>
      <c r="AW36" s="81">
        <v>0</v>
      </c>
      <c r="AX36" s="81">
        <v>0</v>
      </c>
      <c r="AY36" s="81">
        <v>0</v>
      </c>
      <c r="AZ36" s="81">
        <v>0</v>
      </c>
      <c r="BA36" s="81">
        <v>0</v>
      </c>
      <c r="BB36" s="81">
        <v>0</v>
      </c>
      <c r="BC36" s="81">
        <v>0</v>
      </c>
      <c r="BD36" s="81">
        <v>0</v>
      </c>
      <c r="BE36" s="81">
        <v>0</v>
      </c>
      <c r="BF36" s="81">
        <v>0</v>
      </c>
      <c r="BG36" s="81">
        <v>0</v>
      </c>
      <c r="BH36" s="81">
        <v>0</v>
      </c>
      <c r="BI36" s="81">
        <v>0</v>
      </c>
      <c r="BJ36" s="81">
        <v>0</v>
      </c>
      <c r="BK36" s="81">
        <v>0</v>
      </c>
      <c r="BL36" s="81">
        <v>0</v>
      </c>
      <c r="BM36" s="81">
        <v>0</v>
      </c>
      <c r="BN36" s="81">
        <v>0</v>
      </c>
      <c r="BO36" s="81">
        <v>0</v>
      </c>
      <c r="BP36" s="81">
        <v>0</v>
      </c>
      <c r="BQ36" s="81">
        <v>0</v>
      </c>
      <c r="BR36" s="81">
        <v>0</v>
      </c>
      <c r="BS36" s="81">
        <v>0</v>
      </c>
      <c r="BT36" s="81">
        <v>0</v>
      </c>
      <c r="BU36" s="81">
        <v>0</v>
      </c>
      <c r="BV36" s="81">
        <v>0</v>
      </c>
      <c r="BW36" s="81">
        <v>0</v>
      </c>
      <c r="BX36" s="81">
        <v>0</v>
      </c>
      <c r="BY36" s="81">
        <v>0</v>
      </c>
      <c r="BZ36" s="81">
        <v>0</v>
      </c>
      <c r="CA36" s="81">
        <v>0</v>
      </c>
      <c r="CB36" s="81">
        <v>0</v>
      </c>
      <c r="CC36" s="81">
        <v>0</v>
      </c>
      <c r="CD36" s="81">
        <v>0</v>
      </c>
      <c r="CE36" s="81">
        <v>0</v>
      </c>
      <c r="CF36" s="81">
        <v>0</v>
      </c>
      <c r="CG36" s="81">
        <v>0</v>
      </c>
      <c r="CH36" s="81">
        <v>0</v>
      </c>
      <c r="CI36" s="81">
        <v>0</v>
      </c>
      <c r="CJ36" s="81">
        <v>0</v>
      </c>
      <c r="CK36" s="81">
        <v>0</v>
      </c>
      <c r="CL36" s="81">
        <v>0</v>
      </c>
      <c r="CM36" s="81">
        <v>0</v>
      </c>
      <c r="CN36" s="81">
        <v>0</v>
      </c>
      <c r="CO36" s="81">
        <v>0</v>
      </c>
      <c r="CP36" s="81">
        <v>0</v>
      </c>
      <c r="CQ36" s="81">
        <v>0</v>
      </c>
      <c r="CR36" s="81">
        <v>0</v>
      </c>
      <c r="CS36" s="81">
        <v>0</v>
      </c>
      <c r="CT36" s="81">
        <v>0</v>
      </c>
      <c r="CU36" s="81">
        <v>0</v>
      </c>
      <c r="CV36" s="81">
        <v>0</v>
      </c>
      <c r="CW36" s="81">
        <v>0</v>
      </c>
      <c r="CX36" s="81">
        <v>0</v>
      </c>
      <c r="CY36" s="81">
        <v>0</v>
      </c>
      <c r="CZ36" s="81">
        <v>0</v>
      </c>
      <c r="DA36" s="81">
        <v>0</v>
      </c>
      <c r="DB36" s="81">
        <v>0</v>
      </c>
      <c r="DC36" s="81">
        <v>0</v>
      </c>
      <c r="DD36" s="81">
        <v>0</v>
      </c>
      <c r="DE36" s="81">
        <v>0</v>
      </c>
      <c r="DF36" s="81">
        <v>0</v>
      </c>
      <c r="DG36" s="81">
        <v>0</v>
      </c>
      <c r="DH36" s="81">
        <v>0</v>
      </c>
      <c r="DI36" s="81">
        <v>0</v>
      </c>
      <c r="DJ36" s="81">
        <v>0</v>
      </c>
      <c r="DK36" s="81">
        <v>0</v>
      </c>
      <c r="DL36" s="81">
        <v>0</v>
      </c>
      <c r="DM36" s="81">
        <v>0</v>
      </c>
      <c r="DN36" s="81">
        <v>0</v>
      </c>
      <c r="DO36" s="81">
        <v>0</v>
      </c>
      <c r="DP36" s="81">
        <v>0</v>
      </c>
      <c r="DQ36" s="81">
        <v>0</v>
      </c>
      <c r="DR36" s="81">
        <v>0</v>
      </c>
      <c r="DS36" s="81">
        <v>0</v>
      </c>
      <c r="DT36" s="81">
        <v>0</v>
      </c>
      <c r="DU36" s="81"/>
    </row>
    <row r="37" spans="1:125" ht="12.75" x14ac:dyDescent="0.2">
      <c r="A37" s="82"/>
      <c r="B37" s="82"/>
      <c r="C37" s="82"/>
      <c r="D37" s="82"/>
      <c r="E37" s="82"/>
      <c r="F37" s="82">
        <v>35</v>
      </c>
      <c r="G37" s="82"/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1">
        <v>0</v>
      </c>
      <c r="AN37" s="81">
        <v>0</v>
      </c>
      <c r="AO37" s="81">
        <v>0</v>
      </c>
      <c r="AP37" s="81">
        <v>0</v>
      </c>
      <c r="AQ37" s="81">
        <v>0</v>
      </c>
      <c r="AR37" s="81">
        <v>0</v>
      </c>
      <c r="AS37" s="81">
        <v>0</v>
      </c>
      <c r="AT37" s="81">
        <v>0</v>
      </c>
      <c r="AU37" s="81">
        <v>0</v>
      </c>
      <c r="AV37" s="81">
        <v>0</v>
      </c>
      <c r="AW37" s="81">
        <v>0</v>
      </c>
      <c r="AX37" s="81">
        <v>0</v>
      </c>
      <c r="AY37" s="81">
        <v>0</v>
      </c>
      <c r="AZ37" s="81">
        <v>0</v>
      </c>
      <c r="BA37" s="81">
        <v>0</v>
      </c>
      <c r="BB37" s="81">
        <v>0</v>
      </c>
      <c r="BC37" s="81">
        <v>0</v>
      </c>
      <c r="BD37" s="81">
        <v>0</v>
      </c>
      <c r="BE37" s="81">
        <v>0</v>
      </c>
      <c r="BF37" s="81">
        <v>0</v>
      </c>
      <c r="BG37" s="81">
        <v>0</v>
      </c>
      <c r="BH37" s="81">
        <v>0</v>
      </c>
      <c r="BI37" s="81">
        <v>0</v>
      </c>
      <c r="BJ37" s="81">
        <v>0</v>
      </c>
      <c r="BK37" s="81">
        <v>0</v>
      </c>
      <c r="BL37" s="81">
        <v>0</v>
      </c>
      <c r="BM37" s="81">
        <v>0</v>
      </c>
      <c r="BN37" s="81">
        <v>0</v>
      </c>
      <c r="BO37" s="81">
        <v>0</v>
      </c>
      <c r="BP37" s="81">
        <v>0</v>
      </c>
      <c r="BQ37" s="81">
        <v>0</v>
      </c>
      <c r="BR37" s="81">
        <v>0</v>
      </c>
      <c r="BS37" s="81">
        <v>0</v>
      </c>
      <c r="BT37" s="81">
        <v>0</v>
      </c>
      <c r="BU37" s="81">
        <v>0</v>
      </c>
      <c r="BV37" s="81">
        <v>0</v>
      </c>
      <c r="BW37" s="81">
        <v>0</v>
      </c>
      <c r="BX37" s="81">
        <v>0</v>
      </c>
      <c r="BY37" s="81">
        <v>0</v>
      </c>
      <c r="BZ37" s="81">
        <v>0</v>
      </c>
      <c r="CA37" s="81">
        <v>0</v>
      </c>
      <c r="CB37" s="81">
        <v>0</v>
      </c>
      <c r="CC37" s="81">
        <v>0</v>
      </c>
      <c r="CD37" s="81">
        <v>0</v>
      </c>
      <c r="CE37" s="81">
        <v>0</v>
      </c>
      <c r="CF37" s="81">
        <v>0</v>
      </c>
      <c r="CG37" s="81">
        <v>0</v>
      </c>
      <c r="CH37" s="81">
        <v>0</v>
      </c>
      <c r="CI37" s="81">
        <v>0</v>
      </c>
      <c r="CJ37" s="81">
        <v>0</v>
      </c>
      <c r="CK37" s="81">
        <v>0</v>
      </c>
      <c r="CL37" s="81">
        <v>0</v>
      </c>
      <c r="CM37" s="81">
        <v>0</v>
      </c>
      <c r="CN37" s="81">
        <v>0</v>
      </c>
      <c r="CO37" s="81">
        <v>0</v>
      </c>
      <c r="CP37" s="81">
        <v>0</v>
      </c>
      <c r="CQ37" s="81">
        <v>0</v>
      </c>
      <c r="CR37" s="81">
        <v>0</v>
      </c>
      <c r="CS37" s="81">
        <v>0</v>
      </c>
      <c r="CT37" s="81">
        <v>0</v>
      </c>
      <c r="CU37" s="81">
        <v>0</v>
      </c>
      <c r="CV37" s="81">
        <v>0</v>
      </c>
      <c r="CW37" s="81">
        <v>0</v>
      </c>
      <c r="CX37" s="81">
        <v>0</v>
      </c>
      <c r="CY37" s="81">
        <v>0</v>
      </c>
      <c r="CZ37" s="81">
        <v>0</v>
      </c>
      <c r="DA37" s="81">
        <v>0</v>
      </c>
      <c r="DB37" s="81">
        <v>0</v>
      </c>
      <c r="DC37" s="81">
        <v>0</v>
      </c>
      <c r="DD37" s="81">
        <v>0</v>
      </c>
      <c r="DE37" s="81">
        <v>0</v>
      </c>
      <c r="DF37" s="81">
        <v>0</v>
      </c>
      <c r="DG37" s="81">
        <v>0</v>
      </c>
      <c r="DH37" s="81">
        <v>0</v>
      </c>
      <c r="DI37" s="81">
        <v>0</v>
      </c>
      <c r="DJ37" s="81">
        <v>0</v>
      </c>
      <c r="DK37" s="81">
        <v>0</v>
      </c>
      <c r="DL37" s="81">
        <v>0</v>
      </c>
      <c r="DM37" s="81">
        <v>0</v>
      </c>
      <c r="DN37" s="81">
        <v>0</v>
      </c>
      <c r="DO37" s="81">
        <v>0</v>
      </c>
      <c r="DP37" s="81">
        <v>0</v>
      </c>
      <c r="DQ37" s="81">
        <v>0</v>
      </c>
      <c r="DR37" s="81">
        <v>0</v>
      </c>
      <c r="DS37" s="81">
        <v>0</v>
      </c>
      <c r="DT37" s="81">
        <v>0</v>
      </c>
      <c r="DU37" s="81"/>
    </row>
    <row r="38" spans="1:125" ht="12.75" x14ac:dyDescent="0.2">
      <c r="A38" s="82"/>
      <c r="B38" s="82"/>
      <c r="C38" s="82"/>
      <c r="D38" s="82"/>
      <c r="E38" s="82"/>
      <c r="F38" s="82">
        <v>36</v>
      </c>
      <c r="G38" s="82"/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0</v>
      </c>
      <c r="AN38" s="81">
        <v>0</v>
      </c>
      <c r="AO38" s="81">
        <v>0</v>
      </c>
      <c r="AP38" s="81">
        <v>0</v>
      </c>
      <c r="AQ38" s="81">
        <v>0</v>
      </c>
      <c r="AR38" s="81">
        <v>0</v>
      </c>
      <c r="AS38" s="81">
        <v>0</v>
      </c>
      <c r="AT38" s="81">
        <v>0</v>
      </c>
      <c r="AU38" s="81">
        <v>0</v>
      </c>
      <c r="AV38" s="81">
        <v>0</v>
      </c>
      <c r="AW38" s="81">
        <v>0</v>
      </c>
      <c r="AX38" s="81">
        <v>0</v>
      </c>
      <c r="AY38" s="81">
        <v>0</v>
      </c>
      <c r="AZ38" s="81">
        <v>0</v>
      </c>
      <c r="BA38" s="81">
        <v>0</v>
      </c>
      <c r="BB38" s="81">
        <v>0</v>
      </c>
      <c r="BC38" s="81">
        <v>0</v>
      </c>
      <c r="BD38" s="81">
        <v>0</v>
      </c>
      <c r="BE38" s="81">
        <v>0</v>
      </c>
      <c r="BF38" s="81">
        <v>0</v>
      </c>
      <c r="BG38" s="81">
        <v>0</v>
      </c>
      <c r="BH38" s="81">
        <v>0</v>
      </c>
      <c r="BI38" s="81">
        <v>0</v>
      </c>
      <c r="BJ38" s="81">
        <v>0</v>
      </c>
      <c r="BK38" s="81">
        <v>0</v>
      </c>
      <c r="BL38" s="81">
        <v>0</v>
      </c>
      <c r="BM38" s="81">
        <v>0</v>
      </c>
      <c r="BN38" s="81">
        <v>0</v>
      </c>
      <c r="BO38" s="81">
        <v>0</v>
      </c>
      <c r="BP38" s="81">
        <v>0</v>
      </c>
      <c r="BQ38" s="81">
        <v>0</v>
      </c>
      <c r="BR38" s="81">
        <v>0</v>
      </c>
      <c r="BS38" s="81">
        <v>0</v>
      </c>
      <c r="BT38" s="81">
        <v>0</v>
      </c>
      <c r="BU38" s="81">
        <v>0</v>
      </c>
      <c r="BV38" s="81">
        <v>0</v>
      </c>
      <c r="BW38" s="81">
        <v>0</v>
      </c>
      <c r="BX38" s="81">
        <v>0</v>
      </c>
      <c r="BY38" s="81">
        <v>0</v>
      </c>
      <c r="BZ38" s="81">
        <v>0</v>
      </c>
      <c r="CA38" s="81">
        <v>0</v>
      </c>
      <c r="CB38" s="81">
        <v>0</v>
      </c>
      <c r="CC38" s="81">
        <v>0</v>
      </c>
      <c r="CD38" s="81">
        <v>0</v>
      </c>
      <c r="CE38" s="81">
        <v>0</v>
      </c>
      <c r="CF38" s="81">
        <v>0</v>
      </c>
      <c r="CG38" s="81">
        <v>0</v>
      </c>
      <c r="CH38" s="81">
        <v>0</v>
      </c>
      <c r="CI38" s="81">
        <v>0</v>
      </c>
      <c r="CJ38" s="81">
        <v>0</v>
      </c>
      <c r="CK38" s="81">
        <v>0</v>
      </c>
      <c r="CL38" s="81">
        <v>0</v>
      </c>
      <c r="CM38" s="81">
        <v>0</v>
      </c>
      <c r="CN38" s="81">
        <v>0</v>
      </c>
      <c r="CO38" s="81">
        <v>0</v>
      </c>
      <c r="CP38" s="81">
        <v>0</v>
      </c>
      <c r="CQ38" s="81">
        <v>0</v>
      </c>
      <c r="CR38" s="81">
        <v>0</v>
      </c>
      <c r="CS38" s="81">
        <v>0</v>
      </c>
      <c r="CT38" s="81">
        <v>0</v>
      </c>
      <c r="CU38" s="81">
        <v>0</v>
      </c>
      <c r="CV38" s="81">
        <v>0</v>
      </c>
      <c r="CW38" s="81">
        <v>0</v>
      </c>
      <c r="CX38" s="81">
        <v>0</v>
      </c>
      <c r="CY38" s="81">
        <v>0</v>
      </c>
      <c r="CZ38" s="81">
        <v>0</v>
      </c>
      <c r="DA38" s="81">
        <v>0</v>
      </c>
      <c r="DB38" s="81">
        <v>0</v>
      </c>
      <c r="DC38" s="81">
        <v>0</v>
      </c>
      <c r="DD38" s="81">
        <v>0</v>
      </c>
      <c r="DE38" s="81">
        <v>0</v>
      </c>
      <c r="DF38" s="81">
        <v>0</v>
      </c>
      <c r="DG38" s="81">
        <v>0</v>
      </c>
      <c r="DH38" s="81">
        <v>0</v>
      </c>
      <c r="DI38" s="81">
        <v>0</v>
      </c>
      <c r="DJ38" s="81">
        <v>0</v>
      </c>
      <c r="DK38" s="81">
        <v>0</v>
      </c>
      <c r="DL38" s="81">
        <v>0</v>
      </c>
      <c r="DM38" s="81">
        <v>0</v>
      </c>
      <c r="DN38" s="81">
        <v>0</v>
      </c>
      <c r="DO38" s="81">
        <v>0</v>
      </c>
      <c r="DP38" s="81">
        <v>0</v>
      </c>
      <c r="DQ38" s="81">
        <v>0</v>
      </c>
      <c r="DR38" s="81">
        <v>0</v>
      </c>
      <c r="DS38" s="81">
        <v>0</v>
      </c>
      <c r="DT38" s="81">
        <v>0</v>
      </c>
      <c r="DU38" s="81"/>
    </row>
    <row r="39" spans="1:125" ht="12.75" x14ac:dyDescent="0.2">
      <c r="A39" s="82"/>
      <c r="B39" s="82"/>
      <c r="C39" s="82"/>
      <c r="D39" s="82"/>
      <c r="E39" s="82"/>
      <c r="F39" s="82">
        <v>37</v>
      </c>
      <c r="G39" s="82"/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0</v>
      </c>
      <c r="AN39" s="81">
        <v>0</v>
      </c>
      <c r="AO39" s="81">
        <v>0</v>
      </c>
      <c r="AP39" s="81">
        <v>0</v>
      </c>
      <c r="AQ39" s="81">
        <v>0</v>
      </c>
      <c r="AR39" s="81">
        <v>0</v>
      </c>
      <c r="AS39" s="81">
        <v>0</v>
      </c>
      <c r="AT39" s="81">
        <v>0</v>
      </c>
      <c r="AU39" s="81">
        <v>0</v>
      </c>
      <c r="AV39" s="81">
        <v>0</v>
      </c>
      <c r="AW39" s="81">
        <v>0</v>
      </c>
      <c r="AX39" s="81">
        <v>0</v>
      </c>
      <c r="AY39" s="81">
        <v>0</v>
      </c>
      <c r="AZ39" s="81">
        <v>0</v>
      </c>
      <c r="BA39" s="81">
        <v>0</v>
      </c>
      <c r="BB39" s="81">
        <v>0</v>
      </c>
      <c r="BC39" s="81">
        <v>0</v>
      </c>
      <c r="BD39" s="81">
        <v>0</v>
      </c>
      <c r="BE39" s="81">
        <v>0</v>
      </c>
      <c r="BF39" s="81">
        <v>0</v>
      </c>
      <c r="BG39" s="81">
        <v>0</v>
      </c>
      <c r="BH39" s="81">
        <v>0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0</v>
      </c>
      <c r="BR39" s="81">
        <v>0</v>
      </c>
      <c r="BS39" s="81">
        <v>0</v>
      </c>
      <c r="BT39" s="81">
        <v>0</v>
      </c>
      <c r="BU39" s="81">
        <v>0</v>
      </c>
      <c r="BV39" s="81">
        <v>0</v>
      </c>
      <c r="BW39" s="81">
        <v>0</v>
      </c>
      <c r="BX39" s="81">
        <v>0</v>
      </c>
      <c r="BY39" s="81">
        <v>0</v>
      </c>
      <c r="BZ39" s="81">
        <v>0</v>
      </c>
      <c r="CA39" s="81">
        <v>0</v>
      </c>
      <c r="CB39" s="81">
        <v>0</v>
      </c>
      <c r="CC39" s="81">
        <v>0</v>
      </c>
      <c r="CD39" s="81">
        <v>0</v>
      </c>
      <c r="CE39" s="81">
        <v>0</v>
      </c>
      <c r="CF39" s="81">
        <v>0</v>
      </c>
      <c r="CG39" s="81">
        <v>0</v>
      </c>
      <c r="CH39" s="81">
        <v>0</v>
      </c>
      <c r="CI39" s="81">
        <v>0</v>
      </c>
      <c r="CJ39" s="81">
        <v>0</v>
      </c>
      <c r="CK39" s="81">
        <v>0</v>
      </c>
      <c r="CL39" s="81">
        <v>0</v>
      </c>
      <c r="CM39" s="81">
        <v>0</v>
      </c>
      <c r="CN39" s="81">
        <v>0</v>
      </c>
      <c r="CO39" s="81">
        <v>0</v>
      </c>
      <c r="CP39" s="81">
        <v>0</v>
      </c>
      <c r="CQ39" s="81">
        <v>0</v>
      </c>
      <c r="CR39" s="81">
        <v>0</v>
      </c>
      <c r="CS39" s="81">
        <v>0</v>
      </c>
      <c r="CT39" s="81">
        <v>0</v>
      </c>
      <c r="CU39" s="81">
        <v>0</v>
      </c>
      <c r="CV39" s="81">
        <v>0</v>
      </c>
      <c r="CW39" s="81">
        <v>0</v>
      </c>
      <c r="CX39" s="81">
        <v>0</v>
      </c>
      <c r="CY39" s="81">
        <v>0</v>
      </c>
      <c r="CZ39" s="81">
        <v>0</v>
      </c>
      <c r="DA39" s="81">
        <v>0</v>
      </c>
      <c r="DB39" s="81">
        <v>0</v>
      </c>
      <c r="DC39" s="81">
        <v>0</v>
      </c>
      <c r="DD39" s="81">
        <v>0</v>
      </c>
      <c r="DE39" s="81">
        <v>0</v>
      </c>
      <c r="DF39" s="81">
        <v>0</v>
      </c>
      <c r="DG39" s="81">
        <v>0</v>
      </c>
      <c r="DH39" s="81">
        <v>0</v>
      </c>
      <c r="DI39" s="81">
        <v>0</v>
      </c>
      <c r="DJ39" s="81">
        <v>0</v>
      </c>
      <c r="DK39" s="81">
        <v>0</v>
      </c>
      <c r="DL39" s="81">
        <v>0</v>
      </c>
      <c r="DM39" s="81">
        <v>0</v>
      </c>
      <c r="DN39" s="81">
        <v>0</v>
      </c>
      <c r="DO39" s="81">
        <v>0</v>
      </c>
      <c r="DP39" s="81">
        <v>0</v>
      </c>
      <c r="DQ39" s="81">
        <v>0</v>
      </c>
      <c r="DR39" s="81">
        <v>0</v>
      </c>
      <c r="DS39" s="81">
        <v>0</v>
      </c>
      <c r="DT39" s="81">
        <v>0</v>
      </c>
      <c r="DU39" s="81"/>
    </row>
    <row r="40" spans="1:125" ht="12.75" x14ac:dyDescent="0.2">
      <c r="A40" s="82"/>
      <c r="B40" s="82"/>
      <c r="C40" s="82"/>
      <c r="D40" s="82"/>
      <c r="E40" s="82"/>
      <c r="F40" s="82">
        <v>38</v>
      </c>
      <c r="G40" s="82"/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0</v>
      </c>
      <c r="AR40" s="81">
        <v>0</v>
      </c>
      <c r="AS40" s="81">
        <v>0</v>
      </c>
      <c r="AT40" s="81">
        <v>0</v>
      </c>
      <c r="AU40" s="81">
        <v>0</v>
      </c>
      <c r="AV40" s="81">
        <v>0</v>
      </c>
      <c r="AW40" s="81">
        <v>0</v>
      </c>
      <c r="AX40" s="81">
        <v>0</v>
      </c>
      <c r="AY40" s="81">
        <v>0</v>
      </c>
      <c r="AZ40" s="81">
        <v>0</v>
      </c>
      <c r="BA40" s="81">
        <v>0</v>
      </c>
      <c r="BB40" s="81">
        <v>0</v>
      </c>
      <c r="BC40" s="81">
        <v>0</v>
      </c>
      <c r="BD40" s="81">
        <v>0</v>
      </c>
      <c r="BE40" s="81">
        <v>0</v>
      </c>
      <c r="BF40" s="81">
        <v>0</v>
      </c>
      <c r="BG40" s="81">
        <v>0</v>
      </c>
      <c r="BH40" s="81">
        <v>0</v>
      </c>
      <c r="BI40" s="81">
        <v>0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0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0</v>
      </c>
      <c r="BX40" s="81">
        <v>0</v>
      </c>
      <c r="BY40" s="81">
        <v>0</v>
      </c>
      <c r="BZ40" s="81">
        <v>0</v>
      </c>
      <c r="CA40" s="81">
        <v>0</v>
      </c>
      <c r="CB40" s="81">
        <v>0</v>
      </c>
      <c r="CC40" s="81">
        <v>0</v>
      </c>
      <c r="CD40" s="81">
        <v>0</v>
      </c>
      <c r="CE40" s="81">
        <v>0</v>
      </c>
      <c r="CF40" s="81">
        <v>0</v>
      </c>
      <c r="CG40" s="81">
        <v>0</v>
      </c>
      <c r="CH40" s="81">
        <v>0</v>
      </c>
      <c r="CI40" s="81">
        <v>0</v>
      </c>
      <c r="CJ40" s="81">
        <v>0</v>
      </c>
      <c r="CK40" s="81">
        <v>0</v>
      </c>
      <c r="CL40" s="81">
        <v>0</v>
      </c>
      <c r="CM40" s="81">
        <v>0</v>
      </c>
      <c r="CN40" s="81">
        <v>0</v>
      </c>
      <c r="CO40" s="81">
        <v>0</v>
      </c>
      <c r="CP40" s="81">
        <v>0</v>
      </c>
      <c r="CQ40" s="81">
        <v>0</v>
      </c>
      <c r="CR40" s="81">
        <v>0</v>
      </c>
      <c r="CS40" s="81">
        <v>0</v>
      </c>
      <c r="CT40" s="81">
        <v>0</v>
      </c>
      <c r="CU40" s="81">
        <v>0</v>
      </c>
      <c r="CV40" s="81">
        <v>0</v>
      </c>
      <c r="CW40" s="81">
        <v>0</v>
      </c>
      <c r="CX40" s="81">
        <v>0</v>
      </c>
      <c r="CY40" s="81">
        <v>0</v>
      </c>
      <c r="CZ40" s="81">
        <v>0</v>
      </c>
      <c r="DA40" s="81">
        <v>0</v>
      </c>
      <c r="DB40" s="81">
        <v>0</v>
      </c>
      <c r="DC40" s="81">
        <v>0</v>
      </c>
      <c r="DD40" s="81">
        <v>0</v>
      </c>
      <c r="DE40" s="81">
        <v>0</v>
      </c>
      <c r="DF40" s="81">
        <v>0</v>
      </c>
      <c r="DG40" s="81">
        <v>0</v>
      </c>
      <c r="DH40" s="81">
        <v>0</v>
      </c>
      <c r="DI40" s="81">
        <v>0</v>
      </c>
      <c r="DJ40" s="81">
        <v>0</v>
      </c>
      <c r="DK40" s="81">
        <v>0</v>
      </c>
      <c r="DL40" s="81">
        <v>0</v>
      </c>
      <c r="DM40" s="81">
        <v>0</v>
      </c>
      <c r="DN40" s="81">
        <v>0</v>
      </c>
      <c r="DO40" s="81">
        <v>0</v>
      </c>
      <c r="DP40" s="81">
        <v>0</v>
      </c>
      <c r="DQ40" s="81">
        <v>0</v>
      </c>
      <c r="DR40" s="81">
        <v>0</v>
      </c>
      <c r="DS40" s="81">
        <v>0</v>
      </c>
      <c r="DT40" s="81">
        <v>0</v>
      </c>
      <c r="DU40" s="81"/>
    </row>
    <row r="41" spans="1:125" ht="12.75" x14ac:dyDescent="0.2">
      <c r="A41" s="82"/>
      <c r="B41" s="82"/>
      <c r="C41" s="82"/>
      <c r="D41" s="82"/>
      <c r="E41" s="82"/>
      <c r="F41" s="82">
        <v>39</v>
      </c>
      <c r="G41" s="82"/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0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  <c r="BS41" s="81">
        <v>0</v>
      </c>
      <c r="BT41" s="81">
        <v>0</v>
      </c>
      <c r="BU41" s="81">
        <v>0</v>
      </c>
      <c r="BV41" s="81">
        <v>0</v>
      </c>
      <c r="BW41" s="81">
        <v>0</v>
      </c>
      <c r="BX41" s="81">
        <v>0</v>
      </c>
      <c r="BY41" s="81">
        <v>0</v>
      </c>
      <c r="BZ41" s="81">
        <v>0</v>
      </c>
      <c r="CA41" s="81">
        <v>0</v>
      </c>
      <c r="CB41" s="81">
        <v>0</v>
      </c>
      <c r="CC41" s="81">
        <v>0</v>
      </c>
      <c r="CD41" s="81">
        <v>0</v>
      </c>
      <c r="CE41" s="81">
        <v>0</v>
      </c>
      <c r="CF41" s="81">
        <v>0</v>
      </c>
      <c r="CG41" s="81">
        <v>0</v>
      </c>
      <c r="CH41" s="81">
        <v>0</v>
      </c>
      <c r="CI41" s="81">
        <v>0</v>
      </c>
      <c r="CJ41" s="81">
        <v>0</v>
      </c>
      <c r="CK41" s="81">
        <v>0</v>
      </c>
      <c r="CL41" s="81">
        <v>0</v>
      </c>
      <c r="CM41" s="81">
        <v>0</v>
      </c>
      <c r="CN41" s="81">
        <v>0</v>
      </c>
      <c r="CO41" s="81">
        <v>0</v>
      </c>
      <c r="CP41" s="81">
        <v>0</v>
      </c>
      <c r="CQ41" s="81">
        <v>0</v>
      </c>
      <c r="CR41" s="81">
        <v>0</v>
      </c>
      <c r="CS41" s="81">
        <v>0</v>
      </c>
      <c r="CT41" s="81">
        <v>0</v>
      </c>
      <c r="CU41" s="81">
        <v>0</v>
      </c>
      <c r="CV41" s="81">
        <v>0</v>
      </c>
      <c r="CW41" s="81">
        <v>0</v>
      </c>
      <c r="CX41" s="81">
        <v>0</v>
      </c>
      <c r="CY41" s="81">
        <v>0</v>
      </c>
      <c r="CZ41" s="81">
        <v>0</v>
      </c>
      <c r="DA41" s="81">
        <v>0</v>
      </c>
      <c r="DB41" s="81">
        <v>0</v>
      </c>
      <c r="DC41" s="81">
        <v>0</v>
      </c>
      <c r="DD41" s="81">
        <v>0</v>
      </c>
      <c r="DE41" s="81">
        <v>0</v>
      </c>
      <c r="DF41" s="81">
        <v>0</v>
      </c>
      <c r="DG41" s="81">
        <v>0</v>
      </c>
      <c r="DH41" s="81">
        <v>0</v>
      </c>
      <c r="DI41" s="81">
        <v>0</v>
      </c>
      <c r="DJ41" s="81">
        <v>0</v>
      </c>
      <c r="DK41" s="81">
        <v>0</v>
      </c>
      <c r="DL41" s="81">
        <v>0</v>
      </c>
      <c r="DM41" s="81">
        <v>0</v>
      </c>
      <c r="DN41" s="81">
        <v>0</v>
      </c>
      <c r="DO41" s="81">
        <v>0</v>
      </c>
      <c r="DP41" s="81">
        <v>0</v>
      </c>
      <c r="DQ41" s="81">
        <v>0</v>
      </c>
      <c r="DR41" s="81">
        <v>0</v>
      </c>
      <c r="DS41" s="81">
        <v>0</v>
      </c>
      <c r="DT41" s="81">
        <v>0</v>
      </c>
      <c r="DU41" s="81"/>
    </row>
    <row r="42" spans="1:125" ht="12.75" x14ac:dyDescent="0.2">
      <c r="A42" s="82"/>
      <c r="B42" s="82"/>
      <c r="C42" s="82"/>
      <c r="D42" s="82"/>
      <c r="E42" s="82"/>
      <c r="F42" s="82">
        <v>40</v>
      </c>
      <c r="G42" s="82"/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0</v>
      </c>
      <c r="AJ42" s="81">
        <v>0</v>
      </c>
      <c r="AK42" s="81">
        <v>0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0</v>
      </c>
      <c r="AS42" s="81">
        <v>0</v>
      </c>
      <c r="AT42" s="81">
        <v>0</v>
      </c>
      <c r="AU42" s="81">
        <v>0</v>
      </c>
      <c r="AV42" s="81">
        <v>0</v>
      </c>
      <c r="AW42" s="81">
        <v>0</v>
      </c>
      <c r="AX42" s="81">
        <v>0</v>
      </c>
      <c r="AY42" s="81">
        <v>0</v>
      </c>
      <c r="AZ42" s="81">
        <v>0</v>
      </c>
      <c r="BA42" s="81">
        <v>0</v>
      </c>
      <c r="BB42" s="81">
        <v>0</v>
      </c>
      <c r="BC42" s="81">
        <v>0</v>
      </c>
      <c r="BD42" s="81">
        <v>0</v>
      </c>
      <c r="BE42" s="81">
        <v>0</v>
      </c>
      <c r="BF42" s="81">
        <v>0</v>
      </c>
      <c r="BG42" s="81">
        <v>0</v>
      </c>
      <c r="BH42" s="81">
        <v>0</v>
      </c>
      <c r="BI42" s="81">
        <v>0</v>
      </c>
      <c r="BJ42" s="81">
        <v>0</v>
      </c>
      <c r="BK42" s="81">
        <v>0</v>
      </c>
      <c r="BL42" s="81">
        <v>0</v>
      </c>
      <c r="BM42" s="81">
        <v>0</v>
      </c>
      <c r="BN42" s="81">
        <v>0</v>
      </c>
      <c r="BO42" s="81">
        <v>0</v>
      </c>
      <c r="BP42" s="81">
        <v>0</v>
      </c>
      <c r="BQ42" s="81">
        <v>0</v>
      </c>
      <c r="BR42" s="81">
        <v>0</v>
      </c>
      <c r="BS42" s="81">
        <v>0</v>
      </c>
      <c r="BT42" s="81">
        <v>0</v>
      </c>
      <c r="BU42" s="81">
        <v>0</v>
      </c>
      <c r="BV42" s="81">
        <v>0</v>
      </c>
      <c r="BW42" s="81">
        <v>0</v>
      </c>
      <c r="BX42" s="81">
        <v>0</v>
      </c>
      <c r="BY42" s="81">
        <v>0</v>
      </c>
      <c r="BZ42" s="81">
        <v>0</v>
      </c>
      <c r="CA42" s="81">
        <v>0</v>
      </c>
      <c r="CB42" s="81">
        <v>0</v>
      </c>
      <c r="CC42" s="81">
        <v>0</v>
      </c>
      <c r="CD42" s="81">
        <v>0</v>
      </c>
      <c r="CE42" s="81">
        <v>0</v>
      </c>
      <c r="CF42" s="81">
        <v>0</v>
      </c>
      <c r="CG42" s="81">
        <v>0</v>
      </c>
      <c r="CH42" s="81">
        <v>0</v>
      </c>
      <c r="CI42" s="81">
        <v>0</v>
      </c>
      <c r="CJ42" s="81">
        <v>0</v>
      </c>
      <c r="CK42" s="81">
        <v>0</v>
      </c>
      <c r="CL42" s="81">
        <v>0</v>
      </c>
      <c r="CM42" s="81">
        <v>0</v>
      </c>
      <c r="CN42" s="81">
        <v>0</v>
      </c>
      <c r="CO42" s="81">
        <v>0</v>
      </c>
      <c r="CP42" s="81">
        <v>0</v>
      </c>
      <c r="CQ42" s="81">
        <v>0</v>
      </c>
      <c r="CR42" s="81">
        <v>0</v>
      </c>
      <c r="CS42" s="81">
        <v>0</v>
      </c>
      <c r="CT42" s="81">
        <v>0</v>
      </c>
      <c r="CU42" s="81">
        <v>0</v>
      </c>
      <c r="CV42" s="81">
        <v>0</v>
      </c>
      <c r="CW42" s="81">
        <v>0</v>
      </c>
      <c r="CX42" s="81">
        <v>0</v>
      </c>
      <c r="CY42" s="81">
        <v>0</v>
      </c>
      <c r="CZ42" s="81">
        <v>0</v>
      </c>
      <c r="DA42" s="81">
        <v>0</v>
      </c>
      <c r="DB42" s="81">
        <v>0</v>
      </c>
      <c r="DC42" s="81">
        <v>0</v>
      </c>
      <c r="DD42" s="81">
        <v>0</v>
      </c>
      <c r="DE42" s="81">
        <v>0</v>
      </c>
      <c r="DF42" s="81">
        <v>0</v>
      </c>
      <c r="DG42" s="81">
        <v>0</v>
      </c>
      <c r="DH42" s="81">
        <v>0</v>
      </c>
      <c r="DI42" s="81">
        <v>0</v>
      </c>
      <c r="DJ42" s="81">
        <v>0</v>
      </c>
      <c r="DK42" s="81">
        <v>0</v>
      </c>
      <c r="DL42" s="81">
        <v>0</v>
      </c>
      <c r="DM42" s="81">
        <v>0</v>
      </c>
      <c r="DN42" s="81">
        <v>0</v>
      </c>
      <c r="DO42" s="81">
        <v>0</v>
      </c>
      <c r="DP42" s="81">
        <v>0</v>
      </c>
      <c r="DQ42" s="81">
        <v>0</v>
      </c>
      <c r="DR42" s="81">
        <v>0</v>
      </c>
      <c r="DS42" s="81">
        <v>0</v>
      </c>
      <c r="DT42" s="81">
        <v>0</v>
      </c>
      <c r="DU42" s="81"/>
    </row>
    <row r="43" spans="1:125" ht="12.75" x14ac:dyDescent="0.2">
      <c r="A43" s="82"/>
      <c r="B43" s="82"/>
      <c r="C43" s="82"/>
      <c r="D43" s="82"/>
      <c r="E43" s="82"/>
      <c r="F43" s="82"/>
      <c r="G43" s="8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</row>
    <row r="44" spans="1:125" ht="12.75" x14ac:dyDescent="0.2">
      <c r="A44" s="82"/>
      <c r="B44" s="82"/>
      <c r="C44" s="82"/>
      <c r="D44" s="82"/>
      <c r="E44" s="82"/>
      <c r="F44" s="82"/>
      <c r="G44" s="8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</row>
    <row r="45" spans="1:125" ht="12.75" x14ac:dyDescent="0.2">
      <c r="A45" s="82"/>
      <c r="B45" s="82"/>
      <c r="C45" s="82"/>
      <c r="D45" s="82"/>
      <c r="E45" s="82"/>
      <c r="F45" s="82"/>
      <c r="G45" s="8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</row>
    <row r="46" spans="1:125" ht="12.75" x14ac:dyDescent="0.2">
      <c r="A46" s="82"/>
      <c r="B46" s="82"/>
      <c r="C46" s="82"/>
      <c r="D46" s="82"/>
      <c r="E46" s="82"/>
      <c r="F46" s="82"/>
      <c r="G46" s="8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</row>
    <row r="47" spans="1:125" ht="12.75" x14ac:dyDescent="0.2">
      <c r="A47" s="82"/>
      <c r="B47" s="82"/>
      <c r="C47" s="82"/>
      <c r="D47" s="82"/>
      <c r="E47" s="82"/>
      <c r="F47" s="82"/>
      <c r="G47" s="8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</row>
    <row r="48" spans="1:125" ht="12.75" x14ac:dyDescent="0.2">
      <c r="A48" s="82"/>
      <c r="B48" s="82"/>
      <c r="C48" s="82"/>
      <c r="D48" s="82"/>
      <c r="E48" s="82"/>
      <c r="F48" s="82"/>
      <c r="G48" s="8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</row>
    <row r="49" spans="1:124" ht="12.75" x14ac:dyDescent="0.2">
      <c r="A49" s="82"/>
      <c r="B49" s="82"/>
      <c r="C49" s="82"/>
      <c r="D49" s="82"/>
      <c r="E49" s="82"/>
      <c r="F49" s="82"/>
      <c r="G49" s="8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</row>
    <row r="50" spans="1:124" ht="12.75" x14ac:dyDescent="0.2">
      <c r="A50" s="82"/>
      <c r="B50" s="82"/>
      <c r="C50" s="82"/>
      <c r="D50" s="82"/>
      <c r="E50" s="82"/>
      <c r="F50" s="82"/>
      <c r="G50" s="8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</row>
    <row r="51" spans="1:124" ht="12.75" x14ac:dyDescent="0.2">
      <c r="A51" s="82"/>
      <c r="B51" s="82"/>
      <c r="C51" s="82"/>
      <c r="D51" s="82"/>
      <c r="E51" s="82"/>
      <c r="F51" s="82"/>
      <c r="G51" s="8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</row>
    <row r="52" spans="1:124" ht="12.75" x14ac:dyDescent="0.2">
      <c r="A52" s="82"/>
      <c r="B52" s="82"/>
      <c r="C52" s="82"/>
      <c r="D52" s="82"/>
      <c r="E52" s="82"/>
      <c r="F52" s="82"/>
      <c r="G52" s="8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</row>
    <row r="53" spans="1:124" ht="12.75" x14ac:dyDescent="0.2">
      <c r="A53" s="82"/>
      <c r="B53" s="82"/>
      <c r="C53" s="82"/>
      <c r="D53" s="82"/>
      <c r="E53" s="82"/>
      <c r="F53" s="82"/>
      <c r="G53" s="8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</row>
    <row r="54" spans="1:124" ht="12.75" x14ac:dyDescent="0.2">
      <c r="A54" s="82"/>
      <c r="B54" s="82"/>
      <c r="C54" s="82"/>
      <c r="D54" s="82"/>
      <c r="E54" s="82"/>
      <c r="F54" s="82"/>
      <c r="G54" s="8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</row>
    <row r="55" spans="1:124" ht="12.75" x14ac:dyDescent="0.2">
      <c r="A55" s="82"/>
      <c r="B55" s="82"/>
      <c r="C55" s="82"/>
      <c r="D55" s="82"/>
      <c r="E55" s="82"/>
      <c r="F55" s="82"/>
      <c r="G55" s="8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</row>
    <row r="56" spans="1:124" ht="12.75" x14ac:dyDescent="0.2">
      <c r="A56" s="82"/>
      <c r="B56" s="82"/>
      <c r="C56" s="82"/>
      <c r="D56" s="82"/>
      <c r="E56" s="82"/>
      <c r="F56" s="82"/>
      <c r="G56" s="8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</row>
    <row r="57" spans="1:124" ht="12.75" x14ac:dyDescent="0.2">
      <c r="A57" s="82"/>
      <c r="B57" s="82"/>
      <c r="C57" s="82"/>
      <c r="D57" s="82"/>
      <c r="E57" s="82"/>
      <c r="F57" s="82"/>
      <c r="G57" s="8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</row>
    <row r="58" spans="1:124" ht="12.75" x14ac:dyDescent="0.2">
      <c r="A58" s="82"/>
      <c r="B58" s="82"/>
      <c r="C58" s="82"/>
      <c r="D58" s="82"/>
      <c r="E58" s="82"/>
      <c r="F58" s="82"/>
      <c r="G58" s="8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</row>
    <row r="59" spans="1:124" ht="12.75" x14ac:dyDescent="0.2">
      <c r="A59" s="82"/>
      <c r="B59" s="82"/>
      <c r="C59" s="82"/>
      <c r="D59" s="82"/>
      <c r="E59" s="82"/>
      <c r="F59" s="82"/>
      <c r="G59" s="8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</row>
    <row r="60" spans="1:124" ht="12.75" x14ac:dyDescent="0.2">
      <c r="A60" s="82"/>
      <c r="B60" s="82"/>
      <c r="C60" s="82"/>
      <c r="D60" s="82"/>
      <c r="E60" s="82"/>
      <c r="F60" s="82"/>
      <c r="G60" s="8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</row>
    <row r="61" spans="1:124" ht="12.75" x14ac:dyDescent="0.2">
      <c r="A61" s="82"/>
      <c r="B61" s="82"/>
      <c r="C61" s="82"/>
      <c r="D61" s="82"/>
      <c r="E61" s="82"/>
      <c r="F61" s="82"/>
      <c r="G61" s="8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</row>
    <row r="62" spans="1:124" ht="12.75" x14ac:dyDescent="0.2">
      <c r="A62" s="82"/>
      <c r="B62" s="82"/>
      <c r="C62" s="82"/>
      <c r="D62" s="82"/>
      <c r="E62" s="82"/>
      <c r="F62" s="82"/>
      <c r="G62" s="8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</row>
    <row r="63" spans="1:124" ht="12.75" x14ac:dyDescent="0.2">
      <c r="A63" s="82"/>
      <c r="B63" s="82"/>
      <c r="C63" s="82"/>
      <c r="D63" s="82"/>
      <c r="E63" s="82"/>
      <c r="F63" s="82"/>
      <c r="G63" s="8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</row>
    <row r="64" spans="1:124" ht="12.75" x14ac:dyDescent="0.2">
      <c r="A64" s="82"/>
      <c r="B64" s="82"/>
      <c r="C64" s="82"/>
      <c r="D64" s="82"/>
      <c r="E64" s="82"/>
      <c r="F64" s="82"/>
      <c r="G64" s="8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</row>
    <row r="65" spans="1:124" ht="12.75" x14ac:dyDescent="0.2">
      <c r="A65" s="82"/>
      <c r="B65" s="82"/>
      <c r="C65" s="82"/>
      <c r="D65" s="82"/>
      <c r="E65" s="82"/>
      <c r="F65" s="82"/>
      <c r="G65" s="8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</row>
    <row r="66" spans="1:124" ht="12.75" x14ac:dyDescent="0.2">
      <c r="A66" s="82"/>
      <c r="B66" s="82"/>
      <c r="C66" s="82"/>
      <c r="D66" s="82"/>
      <c r="E66" s="82"/>
      <c r="F66" s="82"/>
      <c r="G66" s="8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</row>
    <row r="67" spans="1:124" ht="12.75" x14ac:dyDescent="0.2">
      <c r="A67" s="82"/>
      <c r="B67" s="82"/>
      <c r="C67" s="82"/>
      <c r="D67" s="82"/>
      <c r="E67" s="82"/>
      <c r="F67" s="82"/>
      <c r="G67" s="8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</row>
    <row r="68" spans="1:124" ht="12.75" x14ac:dyDescent="0.2">
      <c r="A68" s="82"/>
      <c r="B68" s="82"/>
      <c r="C68" s="82"/>
      <c r="D68" s="82"/>
      <c r="E68" s="82"/>
      <c r="F68" s="82"/>
      <c r="G68" s="8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</row>
    <row r="69" spans="1:124" ht="12.75" x14ac:dyDescent="0.2">
      <c r="A69" s="82"/>
      <c r="B69" s="82"/>
      <c r="C69" s="82"/>
      <c r="D69" s="82"/>
      <c r="E69" s="82"/>
      <c r="F69" s="82"/>
      <c r="G69" s="8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</row>
    <row r="70" spans="1:124" ht="12.75" x14ac:dyDescent="0.2">
      <c r="A70" s="82"/>
      <c r="B70" s="82"/>
      <c r="C70" s="82"/>
      <c r="D70" s="82"/>
      <c r="E70" s="82"/>
      <c r="F70" s="82"/>
      <c r="G70" s="8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</row>
    <row r="71" spans="1:124" ht="12.75" x14ac:dyDescent="0.2">
      <c r="A71" s="82"/>
      <c r="B71" s="82"/>
      <c r="C71" s="82"/>
      <c r="D71" s="82"/>
      <c r="E71" s="82"/>
      <c r="F71" s="82"/>
      <c r="G71" s="8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</row>
    <row r="72" spans="1:124" ht="12.75" x14ac:dyDescent="0.2">
      <c r="A72" s="82"/>
      <c r="B72" s="82"/>
      <c r="C72" s="82"/>
      <c r="D72" s="82"/>
      <c r="E72" s="82"/>
      <c r="F72" s="82"/>
      <c r="G72" s="8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</row>
    <row r="73" spans="1:124" ht="12.75" x14ac:dyDescent="0.2">
      <c r="A73" s="82"/>
      <c r="B73" s="82"/>
      <c r="C73" s="82"/>
      <c r="D73" s="82"/>
      <c r="E73" s="82"/>
      <c r="F73" s="82"/>
      <c r="G73" s="8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</row>
    <row r="74" spans="1:124" ht="12.75" x14ac:dyDescent="0.2">
      <c r="A74" s="82"/>
      <c r="B74" s="82"/>
      <c r="C74" s="82"/>
      <c r="D74" s="82"/>
      <c r="E74" s="82"/>
      <c r="F74" s="82"/>
      <c r="G74" s="8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</row>
    <row r="75" spans="1:124" ht="12.75" x14ac:dyDescent="0.2">
      <c r="A75" s="82"/>
      <c r="B75" s="82"/>
      <c r="C75" s="82"/>
      <c r="D75" s="82"/>
      <c r="E75" s="82"/>
      <c r="F75" s="82"/>
      <c r="G75" s="8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</row>
    <row r="76" spans="1:124" ht="12.75" x14ac:dyDescent="0.2">
      <c r="A76" s="82"/>
      <c r="B76" s="82"/>
      <c r="C76" s="82"/>
      <c r="D76" s="82"/>
      <c r="E76" s="82"/>
      <c r="F76" s="82"/>
      <c r="G76" s="8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</row>
    <row r="77" spans="1:124" ht="12.75" x14ac:dyDescent="0.2">
      <c r="A77" s="82"/>
      <c r="B77" s="82"/>
      <c r="C77" s="82"/>
      <c r="D77" s="82"/>
      <c r="E77" s="82"/>
      <c r="F77" s="82"/>
      <c r="G77" s="8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</row>
    <row r="78" spans="1:124" ht="12.75" x14ac:dyDescent="0.2">
      <c r="A78" s="82"/>
      <c r="B78" s="82"/>
      <c r="C78" s="82"/>
      <c r="D78" s="82"/>
      <c r="E78" s="82"/>
      <c r="F78" s="82"/>
      <c r="G78" s="8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</row>
    <row r="79" spans="1:124" ht="12.75" x14ac:dyDescent="0.2">
      <c r="A79" s="82"/>
      <c r="B79" s="82"/>
      <c r="C79" s="82"/>
      <c r="D79" s="82"/>
      <c r="E79" s="82"/>
      <c r="F79" s="82"/>
      <c r="G79" s="8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</row>
    <row r="80" spans="1:124" ht="12.75" x14ac:dyDescent="0.2">
      <c r="A80" s="82"/>
      <c r="B80" s="82"/>
      <c r="C80" s="82"/>
      <c r="D80" s="82"/>
      <c r="E80" s="82"/>
      <c r="F80" s="82"/>
      <c r="G80" s="8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</row>
    <row r="81" spans="1:124" ht="12.75" x14ac:dyDescent="0.2">
      <c r="A81" s="82"/>
      <c r="B81" s="82"/>
      <c r="C81" s="82"/>
      <c r="D81" s="82"/>
      <c r="E81" s="82"/>
      <c r="F81" s="82"/>
      <c r="G81" s="8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</row>
    <row r="82" spans="1:124" ht="12.75" x14ac:dyDescent="0.2">
      <c r="A82" s="82"/>
      <c r="B82" s="82"/>
      <c r="C82" s="82"/>
      <c r="D82" s="82"/>
      <c r="E82" s="82"/>
      <c r="F82" s="82"/>
      <c r="G82" s="8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</row>
    <row r="83" spans="1:124" ht="12.75" x14ac:dyDescent="0.2">
      <c r="A83" s="82"/>
      <c r="B83" s="82"/>
      <c r="C83" s="82"/>
      <c r="D83" s="82"/>
      <c r="E83" s="82"/>
      <c r="F83" s="82"/>
      <c r="G83" s="8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</row>
    <row r="84" spans="1:124" ht="12.75" x14ac:dyDescent="0.2">
      <c r="A84" s="82"/>
      <c r="B84" s="82"/>
      <c r="C84" s="82"/>
      <c r="D84" s="82"/>
      <c r="E84" s="82"/>
      <c r="F84" s="82"/>
      <c r="G84" s="8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</row>
    <row r="85" spans="1:124" ht="12.75" x14ac:dyDescent="0.2">
      <c r="A85" s="82"/>
      <c r="B85" s="82"/>
      <c r="C85" s="82"/>
      <c r="D85" s="82"/>
      <c r="E85" s="82"/>
      <c r="F85" s="82"/>
      <c r="G85" s="8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</row>
    <row r="86" spans="1:124" ht="12.75" x14ac:dyDescent="0.2">
      <c r="A86" s="82"/>
      <c r="B86" s="82"/>
      <c r="C86" s="82"/>
      <c r="D86" s="82"/>
      <c r="E86" s="82"/>
      <c r="F86" s="82"/>
      <c r="G86" s="8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</row>
    <row r="87" spans="1:124" ht="12.75" x14ac:dyDescent="0.2">
      <c r="A87" s="82"/>
      <c r="B87" s="82"/>
      <c r="C87" s="82"/>
      <c r="D87" s="82"/>
      <c r="E87" s="82"/>
      <c r="F87" s="82"/>
      <c r="G87" s="8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</row>
    <row r="88" spans="1:124" ht="12.75" x14ac:dyDescent="0.2">
      <c r="A88" s="82"/>
      <c r="B88" s="82"/>
      <c r="C88" s="82"/>
      <c r="D88" s="82"/>
      <c r="E88" s="82"/>
      <c r="F88" s="82"/>
      <c r="G88" s="8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</row>
    <row r="89" spans="1:124" ht="12.75" x14ac:dyDescent="0.2">
      <c r="A89" s="82"/>
      <c r="B89" s="82"/>
      <c r="C89" s="82"/>
      <c r="D89" s="82"/>
      <c r="E89" s="82"/>
      <c r="F89" s="82"/>
      <c r="G89" s="8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</row>
    <row r="90" spans="1:124" ht="12.75" x14ac:dyDescent="0.2">
      <c r="A90" s="82"/>
      <c r="B90" s="82"/>
      <c r="C90" s="82"/>
      <c r="D90" s="82"/>
      <c r="E90" s="82"/>
      <c r="F90" s="82"/>
      <c r="G90" s="8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</row>
    <row r="91" spans="1:124" ht="12.75" x14ac:dyDescent="0.2">
      <c r="A91" s="82"/>
      <c r="B91" s="82"/>
      <c r="C91" s="82"/>
      <c r="D91" s="82"/>
      <c r="E91" s="82"/>
      <c r="F91" s="82"/>
      <c r="G91" s="8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</row>
    <row r="92" spans="1:124" ht="12.75" x14ac:dyDescent="0.2">
      <c r="A92" s="82"/>
      <c r="B92" s="82"/>
      <c r="C92" s="82"/>
      <c r="D92" s="82"/>
      <c r="E92" s="82"/>
      <c r="F92" s="82"/>
      <c r="G92" s="8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</row>
    <row r="93" spans="1:124" ht="12.75" x14ac:dyDescent="0.2">
      <c r="A93" s="82"/>
      <c r="B93" s="82"/>
      <c r="C93" s="82"/>
      <c r="D93" s="82"/>
      <c r="E93" s="82"/>
      <c r="F93" s="82"/>
      <c r="G93" s="8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</row>
    <row r="94" spans="1:124" ht="12.75" x14ac:dyDescent="0.2">
      <c r="A94" s="82"/>
      <c r="B94" s="82"/>
      <c r="C94" s="82"/>
      <c r="D94" s="82"/>
      <c r="E94" s="82"/>
      <c r="F94" s="82"/>
      <c r="G94" s="8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</row>
    <row r="95" spans="1:124" ht="12.75" x14ac:dyDescent="0.2">
      <c r="A95" s="82"/>
      <c r="B95" s="82"/>
      <c r="C95" s="82"/>
      <c r="D95" s="82"/>
      <c r="E95" s="82"/>
      <c r="F95" s="82"/>
      <c r="G95" s="8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</row>
    <row r="96" spans="1:124" ht="12.75" x14ac:dyDescent="0.2">
      <c r="A96" s="82"/>
      <c r="B96" s="82"/>
      <c r="C96" s="82"/>
      <c r="D96" s="82"/>
      <c r="E96" s="82"/>
      <c r="F96" s="82"/>
      <c r="G96" s="8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</row>
    <row r="97" spans="1:124" ht="12.75" x14ac:dyDescent="0.2">
      <c r="A97" s="82"/>
      <c r="B97" s="82"/>
      <c r="C97" s="82"/>
      <c r="D97" s="82"/>
      <c r="E97" s="82"/>
      <c r="F97" s="82"/>
      <c r="G97" s="8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</row>
    <row r="98" spans="1:124" ht="12.75" x14ac:dyDescent="0.2">
      <c r="A98" s="82"/>
      <c r="B98" s="82"/>
      <c r="C98" s="82"/>
      <c r="D98" s="82"/>
      <c r="E98" s="82"/>
      <c r="F98" s="82"/>
      <c r="G98" s="8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</row>
    <row r="99" spans="1:124" ht="12.75" x14ac:dyDescent="0.2">
      <c r="A99" s="82"/>
      <c r="B99" s="82"/>
      <c r="C99" s="82"/>
      <c r="D99" s="82"/>
      <c r="E99" s="82"/>
      <c r="F99" s="82"/>
      <c r="G99" s="8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</row>
    <row r="100" spans="1:124" ht="12.75" x14ac:dyDescent="0.2">
      <c r="A100" s="82"/>
      <c r="B100" s="82"/>
      <c r="C100" s="82"/>
      <c r="D100" s="82"/>
      <c r="E100" s="82"/>
      <c r="F100" s="82"/>
      <c r="G100" s="8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</row>
    <row r="101" spans="1:124" ht="12.75" x14ac:dyDescent="0.2">
      <c r="A101" s="82"/>
      <c r="B101" s="82"/>
      <c r="C101" s="82"/>
      <c r="D101" s="82"/>
      <c r="E101" s="82"/>
      <c r="F101" s="82"/>
      <c r="G101" s="8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</row>
    <row r="102" spans="1:124" ht="12.75" x14ac:dyDescent="0.2">
      <c r="A102" s="82"/>
      <c r="B102" s="82"/>
      <c r="C102" s="82"/>
      <c r="D102" s="82"/>
      <c r="E102" s="82"/>
      <c r="F102" s="82"/>
      <c r="G102" s="8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</row>
    <row r="103" spans="1:124" ht="12.75" x14ac:dyDescent="0.2">
      <c r="A103" s="82"/>
      <c r="B103" s="82"/>
      <c r="C103" s="82"/>
      <c r="D103" s="82"/>
      <c r="E103" s="82"/>
      <c r="F103" s="82"/>
      <c r="G103" s="8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</row>
    <row r="104" spans="1:124" ht="12.75" x14ac:dyDescent="0.2">
      <c r="A104" s="82"/>
      <c r="B104" s="82"/>
      <c r="C104" s="82"/>
      <c r="D104" s="82"/>
      <c r="E104" s="82"/>
      <c r="F104" s="82"/>
      <c r="G104" s="8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</row>
    <row r="105" spans="1:124" ht="12.75" x14ac:dyDescent="0.2">
      <c r="A105" s="82"/>
      <c r="B105" s="82"/>
      <c r="C105" s="82"/>
      <c r="D105" s="82"/>
      <c r="E105" s="82"/>
      <c r="F105" s="82"/>
      <c r="G105" s="8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</row>
    <row r="106" spans="1:124" ht="12.75" x14ac:dyDescent="0.2">
      <c r="A106" s="82"/>
      <c r="B106" s="82"/>
      <c r="C106" s="82"/>
      <c r="D106" s="82"/>
      <c r="E106" s="82"/>
      <c r="F106" s="82"/>
      <c r="G106" s="8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</row>
    <row r="107" spans="1:124" ht="12.75" x14ac:dyDescent="0.2">
      <c r="A107" s="82"/>
      <c r="B107" s="82"/>
      <c r="C107" s="82"/>
      <c r="D107" s="82"/>
      <c r="E107" s="82"/>
      <c r="F107" s="82"/>
      <c r="G107" s="8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</row>
    <row r="108" spans="1:124" ht="12.75" x14ac:dyDescent="0.2">
      <c r="A108" s="82"/>
      <c r="B108" s="82"/>
      <c r="C108" s="82"/>
      <c r="D108" s="82"/>
      <c r="E108" s="82"/>
      <c r="F108" s="82"/>
      <c r="G108" s="8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</row>
    <row r="109" spans="1:124" ht="12.75" x14ac:dyDescent="0.2">
      <c r="A109" s="82"/>
      <c r="B109" s="82"/>
      <c r="C109" s="82"/>
      <c r="D109" s="82"/>
      <c r="E109" s="82"/>
      <c r="F109" s="82"/>
      <c r="G109" s="8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</row>
    <row r="110" spans="1:124" ht="12.75" x14ac:dyDescent="0.2">
      <c r="A110" s="82"/>
      <c r="B110" s="82"/>
      <c r="C110" s="82"/>
      <c r="D110" s="82"/>
      <c r="E110" s="82"/>
      <c r="F110" s="82"/>
      <c r="G110" s="8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</row>
    <row r="111" spans="1:124" ht="12.75" x14ac:dyDescent="0.2">
      <c r="A111" s="82"/>
      <c r="B111" s="82"/>
      <c r="C111" s="82"/>
      <c r="D111" s="82"/>
      <c r="E111" s="82"/>
      <c r="F111" s="82"/>
      <c r="G111" s="8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</row>
    <row r="112" spans="1:124" ht="12.75" x14ac:dyDescent="0.2">
      <c r="A112" s="82"/>
      <c r="B112" s="82"/>
      <c r="C112" s="82"/>
      <c r="D112" s="82"/>
      <c r="E112" s="82"/>
      <c r="F112" s="82"/>
      <c r="G112" s="8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</row>
    <row r="113" spans="1:124" ht="12.75" x14ac:dyDescent="0.2">
      <c r="A113" s="82"/>
      <c r="B113" s="82"/>
      <c r="C113" s="82"/>
      <c r="D113" s="82"/>
      <c r="E113" s="82"/>
      <c r="F113" s="82"/>
      <c r="G113" s="8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</row>
    <row r="114" spans="1:124" ht="12.75" x14ac:dyDescent="0.2">
      <c r="A114" s="82"/>
      <c r="B114" s="82"/>
      <c r="C114" s="82"/>
      <c r="D114" s="82"/>
      <c r="E114" s="82"/>
      <c r="F114" s="82"/>
      <c r="G114" s="8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</row>
    <row r="115" spans="1:124" ht="12.75" x14ac:dyDescent="0.2">
      <c r="A115" s="82"/>
      <c r="B115" s="82"/>
      <c r="C115" s="82"/>
      <c r="D115" s="82"/>
      <c r="E115" s="82"/>
      <c r="F115" s="82"/>
      <c r="G115" s="8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</row>
    <row r="116" spans="1:124" ht="12.75" x14ac:dyDescent="0.2">
      <c r="A116" s="82"/>
      <c r="B116" s="82"/>
      <c r="C116" s="82"/>
      <c r="D116" s="82"/>
      <c r="E116" s="82"/>
      <c r="F116" s="82"/>
      <c r="G116" s="8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</row>
    <row r="117" spans="1:124" ht="12.75" x14ac:dyDescent="0.2">
      <c r="A117" s="82"/>
      <c r="B117" s="82"/>
      <c r="C117" s="82"/>
      <c r="D117" s="82"/>
      <c r="E117" s="82"/>
      <c r="F117" s="82"/>
      <c r="G117" s="8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T117" s="4"/>
    </row>
    <row r="118" spans="1:124" ht="12.75" x14ac:dyDescent="0.2">
      <c r="A118" s="82"/>
      <c r="B118" s="82"/>
      <c r="C118" s="82"/>
      <c r="D118" s="82"/>
      <c r="E118" s="82"/>
      <c r="F118" s="82"/>
      <c r="G118" s="8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</row>
    <row r="119" spans="1:124" ht="12.75" x14ac:dyDescent="0.2">
      <c r="A119" s="82"/>
      <c r="B119" s="82"/>
      <c r="C119" s="82"/>
      <c r="D119" s="82"/>
      <c r="E119" s="82"/>
      <c r="F119" s="82"/>
      <c r="G119" s="8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</row>
    <row r="120" spans="1:124" ht="12.75" x14ac:dyDescent="0.2">
      <c r="A120" s="82"/>
      <c r="B120" s="82"/>
      <c r="C120" s="82"/>
      <c r="D120" s="82"/>
      <c r="E120" s="82"/>
      <c r="F120" s="82"/>
      <c r="G120" s="8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</row>
    <row r="121" spans="1:124" ht="12.75" x14ac:dyDescent="0.2">
      <c r="A121" s="82"/>
      <c r="B121" s="82"/>
      <c r="C121" s="82"/>
      <c r="D121" s="82"/>
      <c r="E121" s="82"/>
      <c r="F121" s="82"/>
      <c r="G121" s="8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</row>
    <row r="122" spans="1:124" ht="12.75" x14ac:dyDescent="0.2">
      <c r="A122" s="82"/>
      <c r="B122" s="82"/>
      <c r="C122" s="82"/>
      <c r="D122" s="82"/>
      <c r="E122" s="82"/>
      <c r="F122" s="82"/>
      <c r="G122" s="8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</row>
    <row r="123" spans="1:124" ht="12.75" x14ac:dyDescent="0.2">
      <c r="A123" s="82"/>
      <c r="B123" s="82"/>
      <c r="C123" s="82"/>
      <c r="D123" s="82"/>
      <c r="E123" s="82"/>
      <c r="F123" s="82"/>
      <c r="G123" s="8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</row>
    <row r="124" spans="1:124" ht="12.75" x14ac:dyDescent="0.2">
      <c r="A124" s="82"/>
      <c r="B124" s="82"/>
      <c r="C124" s="82"/>
      <c r="D124" s="82"/>
      <c r="E124" s="82"/>
      <c r="F124" s="82"/>
      <c r="G124" s="8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</row>
    <row r="125" spans="1:124" ht="12.75" x14ac:dyDescent="0.2">
      <c r="A125" s="82"/>
      <c r="B125" s="82"/>
      <c r="C125" s="82"/>
      <c r="D125" s="82"/>
      <c r="E125" s="82"/>
      <c r="F125" s="82"/>
      <c r="G125" s="8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</row>
    <row r="126" spans="1:124" ht="12.75" x14ac:dyDescent="0.2">
      <c r="A126" s="82"/>
      <c r="B126" s="82"/>
      <c r="C126" s="82"/>
      <c r="D126" s="82"/>
      <c r="E126" s="82"/>
      <c r="F126" s="82"/>
      <c r="G126" s="8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</row>
    <row r="127" spans="1:124" ht="12.75" x14ac:dyDescent="0.2">
      <c r="A127" s="82"/>
      <c r="B127" s="82"/>
      <c r="C127" s="82"/>
      <c r="D127" s="82"/>
      <c r="E127" s="82"/>
      <c r="F127" s="82"/>
      <c r="G127" s="8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</row>
    <row r="128" spans="1:124" ht="12.75" x14ac:dyDescent="0.2">
      <c r="A128" s="82"/>
      <c r="B128" s="82"/>
      <c r="C128" s="82"/>
      <c r="D128" s="82"/>
      <c r="E128" s="82"/>
      <c r="F128" s="82"/>
      <c r="G128" s="8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</row>
    <row r="129" spans="1:124" ht="12.75" x14ac:dyDescent="0.2">
      <c r="A129" s="82"/>
      <c r="B129" s="82"/>
      <c r="C129" s="82"/>
      <c r="D129" s="82"/>
      <c r="E129" s="82"/>
      <c r="F129" s="82"/>
      <c r="G129" s="8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</row>
    <row r="130" spans="1:124" ht="12.75" x14ac:dyDescent="0.2">
      <c r="A130" s="82"/>
      <c r="B130" s="82"/>
      <c r="C130" s="82"/>
      <c r="D130" s="82"/>
      <c r="E130" s="82"/>
      <c r="F130" s="82"/>
      <c r="G130" s="8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</row>
    <row r="131" spans="1:124" ht="12.75" x14ac:dyDescent="0.2">
      <c r="A131" s="82"/>
      <c r="B131" s="82"/>
      <c r="C131" s="82"/>
      <c r="D131" s="82"/>
      <c r="E131" s="82"/>
      <c r="F131" s="82"/>
      <c r="G131" s="8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</row>
    <row r="132" spans="1:124" ht="12.75" x14ac:dyDescent="0.2">
      <c r="A132" s="82"/>
      <c r="B132" s="82"/>
      <c r="C132" s="82"/>
      <c r="D132" s="82"/>
      <c r="E132" s="82"/>
      <c r="F132" s="82"/>
      <c r="G132" s="8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</row>
    <row r="133" spans="1:124" ht="12.75" x14ac:dyDescent="0.2">
      <c r="A133" s="82"/>
      <c r="B133" s="82"/>
      <c r="C133" s="82"/>
      <c r="D133" s="82"/>
      <c r="E133" s="82"/>
      <c r="F133" s="82"/>
      <c r="G133" s="8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</row>
    <row r="134" spans="1:124" ht="12.75" x14ac:dyDescent="0.2">
      <c r="A134" s="82"/>
      <c r="B134" s="82"/>
      <c r="C134" s="82"/>
      <c r="D134" s="82"/>
      <c r="E134" s="82"/>
      <c r="F134" s="82"/>
      <c r="G134" s="8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</row>
    <row r="135" spans="1:124" ht="12.75" x14ac:dyDescent="0.2">
      <c r="A135" s="82"/>
      <c r="B135" s="82"/>
      <c r="C135" s="82"/>
      <c r="D135" s="82"/>
      <c r="E135" s="82"/>
      <c r="F135" s="82"/>
      <c r="G135" s="8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</row>
    <row r="136" spans="1:124" ht="12.75" x14ac:dyDescent="0.2">
      <c r="A136" s="82"/>
      <c r="B136" s="82"/>
      <c r="C136" s="82"/>
      <c r="D136" s="82"/>
      <c r="E136" s="82"/>
      <c r="F136" s="82"/>
      <c r="G136" s="8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</row>
    <row r="137" spans="1:124" ht="12.75" x14ac:dyDescent="0.2">
      <c r="A137" s="82"/>
      <c r="B137" s="82"/>
      <c r="C137" s="82"/>
      <c r="D137" s="82"/>
      <c r="E137" s="82"/>
      <c r="F137" s="82"/>
      <c r="G137" s="8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</row>
    <row r="138" spans="1:124" ht="12.75" x14ac:dyDescent="0.2">
      <c r="A138" s="82"/>
      <c r="B138" s="82"/>
      <c r="C138" s="82"/>
      <c r="D138" s="82"/>
      <c r="E138" s="82"/>
      <c r="F138" s="82"/>
      <c r="G138" s="8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</row>
    <row r="139" spans="1:124" ht="12.75" x14ac:dyDescent="0.2">
      <c r="A139" s="82"/>
      <c r="B139" s="82"/>
      <c r="C139" s="82"/>
      <c r="D139" s="82"/>
      <c r="E139" s="82"/>
      <c r="F139" s="82"/>
      <c r="G139" s="8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</row>
    <row r="140" spans="1:124" ht="12.75" x14ac:dyDescent="0.2">
      <c r="A140" s="82"/>
      <c r="B140" s="82"/>
      <c r="C140" s="82"/>
      <c r="D140" s="82"/>
      <c r="E140" s="82"/>
      <c r="F140" s="82"/>
      <c r="G140" s="8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</row>
    <row r="141" spans="1:124" ht="12.75" x14ac:dyDescent="0.2">
      <c r="A141" s="82"/>
      <c r="B141" s="82"/>
      <c r="C141" s="82"/>
      <c r="D141" s="82"/>
      <c r="E141" s="82"/>
      <c r="F141" s="82"/>
      <c r="G141" s="8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</row>
    <row r="142" spans="1:124" ht="12.75" x14ac:dyDescent="0.2">
      <c r="A142" s="82"/>
      <c r="B142" s="82"/>
      <c r="C142" s="82"/>
      <c r="D142" s="82"/>
      <c r="E142" s="82"/>
      <c r="F142" s="82"/>
      <c r="G142" s="8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</row>
    <row r="143" spans="1:124" ht="12.75" x14ac:dyDescent="0.2">
      <c r="A143" s="82"/>
      <c r="B143" s="82"/>
      <c r="C143" s="82"/>
      <c r="D143" s="82"/>
      <c r="E143" s="82"/>
      <c r="F143" s="82"/>
      <c r="G143" s="8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</row>
    <row r="144" spans="1:124" ht="12.75" x14ac:dyDescent="0.2">
      <c r="A144" s="82"/>
      <c r="B144" s="82"/>
      <c r="C144" s="82"/>
      <c r="D144" s="82"/>
      <c r="E144" s="82"/>
      <c r="F144" s="82"/>
      <c r="G144" s="8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</row>
    <row r="145" spans="1:124" ht="12.75" x14ac:dyDescent="0.2">
      <c r="A145" s="82"/>
      <c r="B145" s="82"/>
      <c r="C145" s="82"/>
      <c r="D145" s="82"/>
      <c r="E145" s="82"/>
      <c r="F145" s="82"/>
      <c r="G145" s="8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</row>
    <row r="146" spans="1:124" ht="12.75" x14ac:dyDescent="0.2">
      <c r="A146" s="82"/>
      <c r="B146" s="82"/>
      <c r="C146" s="82"/>
      <c r="D146" s="82"/>
      <c r="E146" s="82"/>
      <c r="F146" s="82"/>
      <c r="G146" s="8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</row>
    <row r="147" spans="1:124" ht="12.75" x14ac:dyDescent="0.2">
      <c r="A147" s="82"/>
      <c r="B147" s="82"/>
      <c r="C147" s="82"/>
      <c r="D147" s="82"/>
      <c r="E147" s="82"/>
      <c r="F147" s="82"/>
      <c r="G147" s="8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</row>
    <row r="148" spans="1:124" ht="12.75" x14ac:dyDescent="0.2">
      <c r="A148" s="82"/>
      <c r="B148" s="82"/>
      <c r="C148" s="82"/>
      <c r="D148" s="82"/>
      <c r="E148" s="82"/>
      <c r="F148" s="82"/>
      <c r="G148" s="8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</row>
    <row r="149" spans="1:124" ht="12.75" x14ac:dyDescent="0.2">
      <c r="A149" s="82"/>
      <c r="B149" s="82"/>
      <c r="C149" s="82"/>
      <c r="D149" s="82"/>
      <c r="E149" s="82"/>
      <c r="F149" s="82"/>
      <c r="G149" s="8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</row>
    <row r="150" spans="1:124" ht="12.75" x14ac:dyDescent="0.2">
      <c r="A150" s="82"/>
      <c r="B150" s="82"/>
      <c r="C150" s="82"/>
      <c r="D150" s="82"/>
      <c r="E150" s="82"/>
      <c r="F150" s="82"/>
      <c r="G150" s="8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</row>
    <row r="151" spans="1:124" ht="12.75" x14ac:dyDescent="0.2">
      <c r="A151" s="82"/>
      <c r="B151" s="82"/>
      <c r="C151" s="82"/>
      <c r="D151" s="82"/>
      <c r="E151" s="82"/>
      <c r="F151" s="82"/>
      <c r="G151" s="8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</row>
    <row r="152" spans="1:124" ht="12.75" x14ac:dyDescent="0.2">
      <c r="A152" s="82"/>
      <c r="B152" s="82"/>
      <c r="C152" s="82"/>
      <c r="D152" s="82"/>
      <c r="E152" s="82"/>
      <c r="F152" s="82"/>
      <c r="G152" s="8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</row>
    <row r="153" spans="1:124" ht="12.75" x14ac:dyDescent="0.2">
      <c r="A153" s="82"/>
      <c r="B153" s="82"/>
      <c r="C153" s="82"/>
      <c r="D153" s="82"/>
      <c r="E153" s="82"/>
      <c r="F153" s="82"/>
      <c r="G153" s="8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</row>
    <row r="154" spans="1:124" ht="12.75" x14ac:dyDescent="0.2">
      <c r="A154" s="82"/>
      <c r="B154" s="82"/>
      <c r="C154" s="82"/>
      <c r="D154" s="82"/>
      <c r="E154" s="82"/>
      <c r="F154" s="82"/>
      <c r="G154" s="8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</row>
    <row r="155" spans="1:124" ht="12.75" x14ac:dyDescent="0.2">
      <c r="A155" s="82"/>
      <c r="B155" s="82"/>
      <c r="C155" s="82"/>
      <c r="D155" s="82"/>
      <c r="E155" s="82"/>
      <c r="F155" s="82"/>
      <c r="G155" s="8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</row>
    <row r="156" spans="1:124" ht="12.75" x14ac:dyDescent="0.2">
      <c r="A156" s="82"/>
      <c r="B156" s="82"/>
      <c r="C156" s="82"/>
      <c r="D156" s="82"/>
      <c r="E156" s="82"/>
      <c r="F156" s="82"/>
      <c r="G156" s="8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</row>
    <row r="157" spans="1:124" ht="12.75" x14ac:dyDescent="0.2">
      <c r="A157" s="82"/>
      <c r="B157" s="82"/>
      <c r="C157" s="82"/>
      <c r="D157" s="82"/>
      <c r="E157" s="82"/>
      <c r="F157" s="82"/>
      <c r="G157" s="8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</row>
    <row r="158" spans="1:124" ht="12.75" x14ac:dyDescent="0.2">
      <c r="A158" s="82"/>
      <c r="B158" s="82"/>
      <c r="C158" s="82"/>
      <c r="D158" s="82"/>
      <c r="E158" s="82"/>
      <c r="F158" s="82"/>
      <c r="G158" s="8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</row>
    <row r="159" spans="1:124" ht="12.75" x14ac:dyDescent="0.2">
      <c r="A159" s="82"/>
      <c r="B159" s="82"/>
      <c r="C159" s="82"/>
      <c r="D159" s="82"/>
      <c r="E159" s="82"/>
      <c r="F159" s="82"/>
      <c r="G159" s="8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</row>
    <row r="160" spans="1:124" ht="12.75" x14ac:dyDescent="0.2">
      <c r="A160" s="82"/>
      <c r="B160" s="82"/>
      <c r="C160" s="82"/>
      <c r="D160" s="82"/>
      <c r="E160" s="82"/>
      <c r="F160" s="82"/>
      <c r="G160" s="8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</row>
    <row r="161" spans="1:124" ht="12.75" x14ac:dyDescent="0.2">
      <c r="A161" s="82"/>
      <c r="B161" s="82"/>
      <c r="C161" s="82"/>
      <c r="D161" s="82"/>
      <c r="E161" s="82"/>
      <c r="F161" s="82"/>
      <c r="G161" s="8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</row>
    <row r="162" spans="1:124" ht="12.75" x14ac:dyDescent="0.2">
      <c r="A162" s="82"/>
      <c r="B162" s="82"/>
      <c r="C162" s="82"/>
      <c r="D162" s="82"/>
      <c r="E162" s="82"/>
      <c r="F162" s="82"/>
      <c r="G162" s="8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</row>
    <row r="163" spans="1:124" ht="12.75" x14ac:dyDescent="0.2">
      <c r="A163" s="82"/>
      <c r="B163" s="82"/>
      <c r="C163" s="82"/>
      <c r="D163" s="82"/>
      <c r="E163" s="82"/>
      <c r="F163" s="82"/>
      <c r="G163" s="8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</row>
    <row r="164" spans="1:124" ht="12.75" x14ac:dyDescent="0.2">
      <c r="A164" s="82"/>
      <c r="B164" s="82"/>
      <c r="C164" s="82"/>
      <c r="D164" s="82"/>
      <c r="E164" s="82"/>
      <c r="F164" s="82"/>
      <c r="G164" s="8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</row>
    <row r="165" spans="1:124" ht="12.75" x14ac:dyDescent="0.2">
      <c r="A165" s="82"/>
      <c r="B165" s="82"/>
      <c r="C165" s="82"/>
      <c r="D165" s="82"/>
      <c r="E165" s="82"/>
      <c r="F165" s="82"/>
      <c r="G165" s="8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</row>
    <row r="166" spans="1:124" ht="12.75" x14ac:dyDescent="0.2">
      <c r="A166" s="82"/>
      <c r="B166" s="82"/>
      <c r="C166" s="82"/>
      <c r="D166" s="82"/>
      <c r="E166" s="82"/>
      <c r="F166" s="82"/>
      <c r="G166" s="8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</row>
    <row r="167" spans="1:124" ht="12.75" x14ac:dyDescent="0.2">
      <c r="A167" s="82"/>
      <c r="B167" s="82"/>
      <c r="C167" s="82"/>
      <c r="D167" s="82"/>
      <c r="E167" s="82"/>
      <c r="F167" s="82"/>
      <c r="G167" s="8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</row>
    <row r="168" spans="1:124" ht="12.75" x14ac:dyDescent="0.2">
      <c r="A168" s="82"/>
      <c r="B168" s="82"/>
      <c r="C168" s="82"/>
      <c r="D168" s="82"/>
      <c r="E168" s="82"/>
      <c r="F168" s="82"/>
      <c r="G168" s="8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</row>
    <row r="169" spans="1:124" ht="12.75" x14ac:dyDescent="0.2">
      <c r="A169" s="82"/>
      <c r="B169" s="82"/>
      <c r="C169" s="82"/>
      <c r="D169" s="82"/>
      <c r="E169" s="82"/>
      <c r="F169" s="82"/>
      <c r="G169" s="8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</row>
    <row r="170" spans="1:124" ht="12.75" x14ac:dyDescent="0.2">
      <c r="A170" s="82"/>
      <c r="B170" s="82"/>
      <c r="C170" s="82"/>
      <c r="D170" s="82"/>
      <c r="E170" s="82"/>
      <c r="F170" s="82"/>
      <c r="G170" s="8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</row>
    <row r="171" spans="1:124" ht="12.75" x14ac:dyDescent="0.2">
      <c r="A171" s="82"/>
      <c r="B171" s="82"/>
      <c r="C171" s="82"/>
      <c r="D171" s="82"/>
      <c r="E171" s="82"/>
      <c r="F171" s="82"/>
      <c r="G171" s="8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</row>
    <row r="172" spans="1:124" ht="12.75" x14ac:dyDescent="0.2">
      <c r="A172" s="82"/>
      <c r="B172" s="82"/>
      <c r="C172" s="82"/>
      <c r="D172" s="82"/>
      <c r="E172" s="82"/>
      <c r="F172" s="82"/>
      <c r="G172" s="8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</row>
    <row r="173" spans="1:124" ht="12.75" x14ac:dyDescent="0.2">
      <c r="A173" s="82"/>
      <c r="B173" s="82"/>
      <c r="C173" s="82"/>
      <c r="D173" s="82"/>
      <c r="E173" s="82"/>
      <c r="F173" s="82"/>
      <c r="G173" s="8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</row>
    <row r="174" spans="1:124" ht="12.75" x14ac:dyDescent="0.2">
      <c r="A174" s="82"/>
      <c r="B174" s="82"/>
      <c r="C174" s="82"/>
      <c r="D174" s="82"/>
      <c r="E174" s="82"/>
      <c r="F174" s="82"/>
      <c r="G174" s="8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</row>
    <row r="175" spans="1:124" ht="12.75" x14ac:dyDescent="0.2">
      <c r="A175" s="82"/>
      <c r="B175" s="82"/>
      <c r="C175" s="82"/>
      <c r="D175" s="82"/>
      <c r="E175" s="82"/>
      <c r="F175" s="82"/>
      <c r="G175" s="8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</row>
    <row r="176" spans="1:124" ht="12.75" x14ac:dyDescent="0.2">
      <c r="A176" s="82"/>
      <c r="B176" s="82"/>
      <c r="C176" s="82"/>
      <c r="D176" s="82"/>
      <c r="E176" s="82"/>
      <c r="F176" s="82"/>
      <c r="G176" s="8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</row>
    <row r="177" spans="1:124" ht="12.75" x14ac:dyDescent="0.2">
      <c r="A177" s="82"/>
      <c r="B177" s="82"/>
      <c r="C177" s="82"/>
      <c r="D177" s="82"/>
      <c r="E177" s="82"/>
      <c r="F177" s="82"/>
      <c r="G177" s="8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</row>
    <row r="178" spans="1:124" ht="12.75" x14ac:dyDescent="0.2">
      <c r="A178" s="82"/>
      <c r="B178" s="82"/>
      <c r="C178" s="82"/>
      <c r="D178" s="82"/>
      <c r="E178" s="82"/>
      <c r="F178" s="82"/>
      <c r="G178" s="8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</row>
    <row r="179" spans="1:124" ht="12.75" x14ac:dyDescent="0.2">
      <c r="A179" s="82"/>
      <c r="B179" s="82"/>
      <c r="C179" s="82"/>
      <c r="D179" s="82"/>
      <c r="E179" s="82"/>
      <c r="F179" s="82"/>
      <c r="G179" s="8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</row>
    <row r="180" spans="1:124" ht="12.75" x14ac:dyDescent="0.2">
      <c r="A180" s="82"/>
      <c r="B180" s="82"/>
      <c r="C180" s="82"/>
      <c r="D180" s="82"/>
      <c r="E180" s="82"/>
      <c r="F180" s="82"/>
      <c r="G180" s="8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</row>
    <row r="181" spans="1:124" ht="12.75" x14ac:dyDescent="0.2">
      <c r="A181" s="82"/>
      <c r="B181" s="82"/>
      <c r="C181" s="82"/>
      <c r="D181" s="82"/>
      <c r="E181" s="82"/>
      <c r="F181" s="82"/>
      <c r="G181" s="8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</row>
    <row r="182" spans="1:124" ht="12.75" x14ac:dyDescent="0.2">
      <c r="A182" s="82"/>
      <c r="B182" s="82"/>
      <c r="C182" s="82"/>
      <c r="D182" s="82"/>
      <c r="E182" s="82"/>
      <c r="F182" s="82"/>
      <c r="G182" s="8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</row>
    <row r="183" spans="1:124" ht="12.75" x14ac:dyDescent="0.2">
      <c r="A183" s="82"/>
      <c r="B183" s="82"/>
      <c r="C183" s="82"/>
      <c r="D183" s="82"/>
      <c r="E183" s="82"/>
      <c r="F183" s="82"/>
      <c r="G183" s="8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</row>
    <row r="184" spans="1:124" ht="12.75" x14ac:dyDescent="0.2">
      <c r="A184" s="82"/>
      <c r="B184" s="82"/>
      <c r="C184" s="82"/>
      <c r="D184" s="82"/>
      <c r="E184" s="82"/>
      <c r="F184" s="82"/>
      <c r="G184" s="8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</row>
    <row r="185" spans="1:124" ht="12.75" x14ac:dyDescent="0.2">
      <c r="A185" s="82"/>
      <c r="B185" s="82"/>
      <c r="C185" s="82"/>
      <c r="D185" s="82"/>
      <c r="E185" s="82"/>
      <c r="F185" s="82"/>
      <c r="G185" s="8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</row>
    <row r="186" spans="1:124" ht="12.75" x14ac:dyDescent="0.2">
      <c r="A186" s="82"/>
      <c r="B186" s="82"/>
      <c r="C186" s="82"/>
      <c r="D186" s="82"/>
      <c r="E186" s="82"/>
      <c r="F186" s="82"/>
      <c r="G186" s="8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</row>
    <row r="187" spans="1:124" ht="12.75" x14ac:dyDescent="0.2">
      <c r="A187" s="82"/>
      <c r="B187" s="82"/>
      <c r="C187" s="82"/>
      <c r="D187" s="82"/>
      <c r="E187" s="82"/>
      <c r="F187" s="82"/>
      <c r="G187" s="8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</row>
    <row r="188" spans="1:124" ht="12.75" x14ac:dyDescent="0.2">
      <c r="A188" s="82"/>
      <c r="B188" s="82"/>
      <c r="C188" s="82"/>
      <c r="D188" s="82"/>
      <c r="E188" s="82"/>
      <c r="F188" s="82"/>
      <c r="G188" s="8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</row>
    <row r="189" spans="1:124" ht="12.75" x14ac:dyDescent="0.2">
      <c r="A189" s="82"/>
      <c r="B189" s="82"/>
      <c r="C189" s="82"/>
      <c r="D189" s="82"/>
      <c r="E189" s="82"/>
      <c r="F189" s="82"/>
      <c r="G189" s="8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</row>
    <row r="190" spans="1:124" ht="12.75" x14ac:dyDescent="0.2">
      <c r="A190" s="82"/>
      <c r="B190" s="82"/>
      <c r="C190" s="82"/>
      <c r="D190" s="82"/>
      <c r="E190" s="82"/>
      <c r="F190" s="82"/>
      <c r="G190" s="8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</row>
    <row r="191" spans="1:124" ht="12.75" x14ac:dyDescent="0.2">
      <c r="A191" s="82"/>
      <c r="B191" s="82"/>
      <c r="C191" s="82"/>
      <c r="D191" s="82"/>
      <c r="E191" s="82"/>
      <c r="F191" s="82"/>
      <c r="G191" s="8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</row>
    <row r="192" spans="1:124" ht="12.75" x14ac:dyDescent="0.2">
      <c r="A192" s="82"/>
      <c r="B192" s="82"/>
      <c r="C192" s="82"/>
      <c r="D192" s="82"/>
      <c r="E192" s="82"/>
      <c r="F192" s="82"/>
      <c r="G192" s="8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</row>
    <row r="193" spans="1:124" ht="12.75" x14ac:dyDescent="0.2">
      <c r="A193" s="82"/>
      <c r="B193" s="82"/>
      <c r="C193" s="82"/>
      <c r="D193" s="82"/>
      <c r="E193" s="82"/>
      <c r="F193" s="82"/>
      <c r="G193" s="8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</row>
    <row r="194" spans="1:124" ht="12.75" x14ac:dyDescent="0.2">
      <c r="A194" s="82"/>
      <c r="B194" s="82"/>
      <c r="C194" s="82"/>
      <c r="D194" s="82"/>
      <c r="E194" s="82"/>
      <c r="F194" s="82"/>
      <c r="G194" s="8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</row>
    <row r="195" spans="1:124" ht="12.75" x14ac:dyDescent="0.2">
      <c r="A195" s="82"/>
      <c r="B195" s="82"/>
      <c r="C195" s="82"/>
      <c r="D195" s="82"/>
      <c r="E195" s="82"/>
      <c r="F195" s="82"/>
      <c r="G195" s="8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</row>
    <row r="196" spans="1:124" ht="12.75" x14ac:dyDescent="0.2">
      <c r="A196" s="82"/>
      <c r="B196" s="82"/>
      <c r="C196" s="82"/>
      <c r="D196" s="82"/>
      <c r="E196" s="82"/>
      <c r="F196" s="82"/>
      <c r="G196" s="8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</row>
    <row r="197" spans="1:124" ht="12.75" x14ac:dyDescent="0.2">
      <c r="A197" s="82"/>
      <c r="B197" s="82"/>
      <c r="C197" s="82"/>
      <c r="D197" s="82"/>
      <c r="E197" s="82"/>
      <c r="F197" s="82"/>
      <c r="G197" s="8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</row>
    <row r="198" spans="1:124" ht="12.75" x14ac:dyDescent="0.2">
      <c r="A198" s="82"/>
      <c r="B198" s="82"/>
      <c r="C198" s="82"/>
      <c r="D198" s="82"/>
      <c r="E198" s="82"/>
      <c r="F198" s="82"/>
      <c r="G198" s="8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</row>
    <row r="199" spans="1:124" ht="12.75" x14ac:dyDescent="0.2">
      <c r="A199" s="82"/>
      <c r="B199" s="82"/>
      <c r="C199" s="82"/>
      <c r="D199" s="82"/>
      <c r="E199" s="82"/>
      <c r="F199" s="82"/>
      <c r="G199" s="8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</row>
    <row r="200" spans="1:124" ht="12.75" x14ac:dyDescent="0.2">
      <c r="A200" s="82"/>
      <c r="B200" s="82"/>
      <c r="C200" s="82"/>
      <c r="D200" s="82"/>
      <c r="E200" s="82"/>
      <c r="F200" s="82"/>
      <c r="G200" s="8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</row>
    <row r="201" spans="1:124" ht="12.75" x14ac:dyDescent="0.2">
      <c r="A201" s="82"/>
      <c r="B201" s="82"/>
      <c r="C201" s="82"/>
      <c r="D201" s="82"/>
      <c r="E201" s="82"/>
      <c r="F201" s="82"/>
      <c r="G201" s="8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</row>
    <row r="202" spans="1:124" ht="12.75" x14ac:dyDescent="0.2">
      <c r="A202" s="82"/>
      <c r="B202" s="82"/>
      <c r="C202" s="82"/>
      <c r="D202" s="82"/>
      <c r="E202" s="82"/>
      <c r="F202" s="82"/>
      <c r="G202" s="8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</row>
    <row r="203" spans="1:124" ht="12.75" x14ac:dyDescent="0.2">
      <c r="A203" s="82"/>
      <c r="B203" s="82"/>
      <c r="C203" s="82"/>
      <c r="D203" s="82"/>
      <c r="E203" s="82"/>
      <c r="F203" s="82"/>
      <c r="G203" s="8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</row>
    <row r="204" spans="1:124" ht="12.75" x14ac:dyDescent="0.2">
      <c r="A204" s="82"/>
      <c r="B204" s="82"/>
      <c r="C204" s="82"/>
      <c r="D204" s="82"/>
      <c r="E204" s="82"/>
      <c r="F204" s="82"/>
      <c r="G204" s="8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</row>
    <row r="205" spans="1:124" ht="12.75" x14ac:dyDescent="0.2">
      <c r="A205" s="82"/>
      <c r="B205" s="82"/>
      <c r="C205" s="82"/>
      <c r="D205" s="82"/>
      <c r="E205" s="82"/>
      <c r="F205" s="82"/>
      <c r="G205" s="8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</row>
    <row r="206" spans="1:124" ht="12.75" x14ac:dyDescent="0.2">
      <c r="A206" s="82"/>
      <c r="B206" s="82"/>
      <c r="C206" s="82"/>
      <c r="D206" s="82"/>
      <c r="E206" s="82"/>
      <c r="F206" s="82"/>
      <c r="G206" s="8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</row>
    <row r="207" spans="1:124" ht="12.75" x14ac:dyDescent="0.2">
      <c r="A207" s="82"/>
      <c r="B207" s="82"/>
      <c r="C207" s="82"/>
      <c r="D207" s="82"/>
      <c r="E207" s="82"/>
      <c r="F207" s="82"/>
      <c r="G207" s="8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</row>
    <row r="208" spans="1:124" ht="12.75" x14ac:dyDescent="0.2">
      <c r="A208" s="82"/>
      <c r="B208" s="82"/>
      <c r="C208" s="82"/>
      <c r="D208" s="82"/>
      <c r="E208" s="82"/>
      <c r="F208" s="82"/>
      <c r="G208" s="8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</row>
    <row r="209" spans="1:124" ht="12.75" x14ac:dyDescent="0.2">
      <c r="A209" s="82"/>
      <c r="B209" s="82"/>
      <c r="C209" s="82"/>
      <c r="D209" s="82"/>
      <c r="E209" s="82"/>
      <c r="F209" s="82"/>
      <c r="G209" s="8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</row>
    <row r="210" spans="1:124" ht="12.75" x14ac:dyDescent="0.2">
      <c r="A210" s="82"/>
      <c r="B210" s="82"/>
      <c r="C210" s="82"/>
      <c r="D210" s="82"/>
      <c r="E210" s="82"/>
      <c r="F210" s="82"/>
      <c r="G210" s="8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</row>
    <row r="211" spans="1:124" ht="12.75" x14ac:dyDescent="0.2">
      <c r="A211" s="82"/>
      <c r="B211" s="82"/>
      <c r="C211" s="82"/>
      <c r="D211" s="82"/>
      <c r="E211" s="82"/>
      <c r="F211" s="82"/>
      <c r="G211" s="8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</row>
    <row r="212" spans="1:124" ht="12.75" x14ac:dyDescent="0.2">
      <c r="A212" s="82"/>
      <c r="B212" s="82"/>
      <c r="C212" s="82"/>
      <c r="D212" s="82"/>
      <c r="E212" s="82"/>
      <c r="F212" s="82"/>
      <c r="G212" s="8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</row>
    <row r="213" spans="1:124" ht="12.75" x14ac:dyDescent="0.2">
      <c r="A213" s="82"/>
      <c r="B213" s="82"/>
      <c r="C213" s="82"/>
      <c r="D213" s="82"/>
      <c r="E213" s="82"/>
      <c r="F213" s="82"/>
      <c r="G213" s="8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</row>
    <row r="214" spans="1:124" ht="12.75" x14ac:dyDescent="0.2">
      <c r="A214" s="82"/>
      <c r="B214" s="82"/>
      <c r="C214" s="82"/>
      <c r="D214" s="82"/>
      <c r="E214" s="82"/>
      <c r="F214" s="82"/>
      <c r="G214" s="8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</row>
    <row r="215" spans="1:124" ht="12.75" x14ac:dyDescent="0.2">
      <c r="A215" s="82"/>
      <c r="B215" s="82"/>
      <c r="C215" s="82"/>
      <c r="D215" s="82"/>
      <c r="E215" s="82"/>
      <c r="F215" s="82"/>
      <c r="G215" s="8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</row>
    <row r="216" spans="1:124" ht="12.75" x14ac:dyDescent="0.2">
      <c r="A216" s="82"/>
      <c r="B216" s="82"/>
      <c r="C216" s="82"/>
      <c r="D216" s="82"/>
      <c r="E216" s="82"/>
      <c r="F216" s="82"/>
      <c r="G216" s="8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</row>
    <row r="217" spans="1:124" ht="12.75" x14ac:dyDescent="0.2">
      <c r="A217" s="82"/>
      <c r="B217" s="82"/>
      <c r="C217" s="82"/>
      <c r="D217" s="82"/>
      <c r="E217" s="82"/>
      <c r="F217" s="82"/>
      <c r="G217" s="8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</row>
    <row r="218" spans="1:124" ht="12.75" x14ac:dyDescent="0.2">
      <c r="A218" s="82"/>
      <c r="B218" s="82"/>
      <c r="C218" s="82"/>
      <c r="D218" s="82"/>
      <c r="E218" s="82"/>
      <c r="F218" s="82"/>
      <c r="G218" s="8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</row>
    <row r="219" spans="1:124" ht="12.75" x14ac:dyDescent="0.2">
      <c r="A219" s="82"/>
      <c r="B219" s="82"/>
      <c r="C219" s="82"/>
      <c r="D219" s="82"/>
      <c r="E219" s="82"/>
      <c r="F219" s="82"/>
      <c r="G219" s="8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</row>
    <row r="220" spans="1:124" ht="12.75" x14ac:dyDescent="0.2">
      <c r="A220" s="82"/>
      <c r="B220" s="82"/>
      <c r="C220" s="82"/>
      <c r="D220" s="82"/>
      <c r="E220" s="82"/>
      <c r="F220" s="82"/>
      <c r="G220" s="8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</row>
    <row r="221" spans="1:124" ht="12.75" x14ac:dyDescent="0.2">
      <c r="A221" s="82"/>
      <c r="B221" s="82"/>
      <c r="C221" s="82"/>
      <c r="D221" s="82"/>
      <c r="E221" s="82"/>
      <c r="F221" s="82"/>
      <c r="G221" s="8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</row>
    <row r="222" spans="1:124" ht="12.75" x14ac:dyDescent="0.2">
      <c r="A222" s="82"/>
      <c r="B222" s="82"/>
      <c r="C222" s="82"/>
      <c r="D222" s="82"/>
      <c r="E222" s="82"/>
      <c r="F222" s="82"/>
      <c r="G222" s="8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</row>
    <row r="223" spans="1:124" ht="12.75" x14ac:dyDescent="0.2">
      <c r="A223" s="82"/>
      <c r="B223" s="82"/>
      <c r="C223" s="82"/>
      <c r="D223" s="82"/>
      <c r="E223" s="82"/>
      <c r="F223" s="82"/>
      <c r="G223" s="8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</row>
    <row r="224" spans="1:124" ht="12.75" x14ac:dyDescent="0.2">
      <c r="A224" s="82"/>
      <c r="B224" s="82"/>
      <c r="C224" s="82"/>
      <c r="D224" s="82"/>
      <c r="E224" s="82"/>
      <c r="F224" s="82"/>
      <c r="G224" s="8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</row>
    <row r="225" spans="1:124" ht="12.75" x14ac:dyDescent="0.2">
      <c r="A225" s="82"/>
      <c r="B225" s="82"/>
      <c r="C225" s="82"/>
      <c r="D225" s="82"/>
      <c r="E225" s="82"/>
      <c r="F225" s="82"/>
      <c r="G225" s="8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</row>
    <row r="226" spans="1:124" ht="12.75" x14ac:dyDescent="0.2">
      <c r="A226" s="82"/>
      <c r="B226" s="82"/>
      <c r="C226" s="82"/>
      <c r="D226" s="82"/>
      <c r="E226" s="82"/>
      <c r="F226" s="82"/>
      <c r="G226" s="8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</row>
    <row r="227" spans="1:124" ht="12.75" x14ac:dyDescent="0.2">
      <c r="A227" s="82"/>
      <c r="B227" s="82"/>
      <c r="C227" s="82"/>
      <c r="D227" s="82"/>
      <c r="E227" s="82"/>
      <c r="F227" s="82"/>
      <c r="G227" s="8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</row>
    <row r="228" spans="1:124" ht="12.75" x14ac:dyDescent="0.2">
      <c r="A228" s="82"/>
      <c r="B228" s="82"/>
      <c r="C228" s="82"/>
      <c r="D228" s="82"/>
      <c r="E228" s="82"/>
      <c r="F228" s="82"/>
      <c r="G228" s="8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</row>
    <row r="229" spans="1:124" ht="12.75" x14ac:dyDescent="0.2">
      <c r="A229" s="82"/>
      <c r="B229" s="82"/>
      <c r="C229" s="82"/>
      <c r="D229" s="82"/>
      <c r="E229" s="82"/>
      <c r="F229" s="82"/>
      <c r="G229" s="8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</row>
    <row r="230" spans="1:124" ht="12.75" x14ac:dyDescent="0.2">
      <c r="A230" s="82"/>
      <c r="B230" s="82"/>
      <c r="C230" s="82"/>
      <c r="D230" s="82"/>
      <c r="E230" s="82"/>
      <c r="F230" s="82"/>
      <c r="G230" s="8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</row>
    <row r="231" spans="1:124" ht="12.75" x14ac:dyDescent="0.2">
      <c r="A231" s="82"/>
      <c r="B231" s="82"/>
      <c r="C231" s="82"/>
      <c r="D231" s="82"/>
      <c r="E231" s="82"/>
      <c r="F231" s="82"/>
      <c r="G231" s="8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</row>
    <row r="232" spans="1:124" ht="12.75" x14ac:dyDescent="0.2">
      <c r="A232" s="82"/>
      <c r="B232" s="82"/>
      <c r="C232" s="82"/>
      <c r="D232" s="82"/>
      <c r="E232" s="82"/>
      <c r="F232" s="82"/>
      <c r="G232" s="8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</row>
    <row r="233" spans="1:124" ht="12.75" x14ac:dyDescent="0.2">
      <c r="A233" s="82"/>
      <c r="B233" s="82"/>
      <c r="C233" s="82"/>
      <c r="D233" s="82"/>
      <c r="E233" s="82"/>
      <c r="F233" s="82"/>
      <c r="G233" s="8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</row>
    <row r="234" spans="1:124" ht="12.75" x14ac:dyDescent="0.2">
      <c r="A234" s="82"/>
      <c r="B234" s="82"/>
      <c r="C234" s="82"/>
      <c r="D234" s="82"/>
      <c r="E234" s="82"/>
      <c r="F234" s="82"/>
      <c r="G234" s="8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</row>
    <row r="235" spans="1:124" ht="12.75" x14ac:dyDescent="0.2">
      <c r="A235" s="82"/>
      <c r="B235" s="82"/>
      <c r="C235" s="82"/>
      <c r="D235" s="82"/>
      <c r="E235" s="82"/>
      <c r="F235" s="82"/>
      <c r="G235" s="8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</row>
    <row r="236" spans="1:124" ht="12.75" x14ac:dyDescent="0.2">
      <c r="A236" s="82"/>
      <c r="B236" s="82"/>
      <c r="C236" s="82"/>
      <c r="D236" s="82"/>
      <c r="E236" s="82"/>
      <c r="F236" s="82"/>
      <c r="G236" s="8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</row>
    <row r="237" spans="1:124" ht="12.75" x14ac:dyDescent="0.2">
      <c r="A237" s="82"/>
      <c r="B237" s="82"/>
      <c r="C237" s="82"/>
      <c r="D237" s="82"/>
      <c r="E237" s="82"/>
      <c r="F237" s="82"/>
      <c r="G237" s="8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</row>
    <row r="238" spans="1:124" ht="12.75" x14ac:dyDescent="0.2">
      <c r="A238" s="82"/>
      <c r="B238" s="82"/>
      <c r="C238" s="82"/>
      <c r="D238" s="82"/>
      <c r="E238" s="82"/>
      <c r="F238" s="82"/>
      <c r="G238" s="8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</row>
    <row r="239" spans="1:124" ht="12.75" x14ac:dyDescent="0.2">
      <c r="A239" s="82"/>
      <c r="B239" s="82"/>
      <c r="C239" s="82"/>
      <c r="D239" s="82"/>
      <c r="E239" s="82"/>
      <c r="F239" s="82"/>
      <c r="G239" s="8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</row>
    <row r="240" spans="1:124" ht="12.75" x14ac:dyDescent="0.2">
      <c r="A240" s="82"/>
      <c r="B240" s="82"/>
      <c r="C240" s="82"/>
      <c r="D240" s="82"/>
      <c r="E240" s="82"/>
      <c r="F240" s="82"/>
      <c r="G240" s="8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</row>
    <row r="241" spans="1:124" ht="12.75" x14ac:dyDescent="0.2">
      <c r="A241" s="82"/>
      <c r="B241" s="82"/>
      <c r="C241" s="82"/>
      <c r="D241" s="82"/>
      <c r="E241" s="82"/>
      <c r="F241" s="82"/>
      <c r="G241" s="8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</row>
    <row r="242" spans="1:124" ht="12.75" x14ac:dyDescent="0.2">
      <c r="A242" s="82"/>
      <c r="B242" s="82"/>
      <c r="C242" s="82"/>
      <c r="D242" s="82"/>
      <c r="E242" s="82"/>
      <c r="F242" s="82"/>
      <c r="G242" s="8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</row>
    <row r="243" spans="1:124" ht="12.75" x14ac:dyDescent="0.2">
      <c r="A243" s="82"/>
      <c r="B243" s="82"/>
      <c r="C243" s="82"/>
      <c r="D243" s="82"/>
      <c r="E243" s="82"/>
      <c r="F243" s="82"/>
      <c r="G243" s="8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</row>
    <row r="244" spans="1:124" ht="12.75" x14ac:dyDescent="0.2">
      <c r="A244" s="82"/>
      <c r="B244" s="82"/>
      <c r="C244" s="82"/>
      <c r="D244" s="82"/>
      <c r="E244" s="82"/>
      <c r="F244" s="82"/>
      <c r="G244" s="8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</row>
    <row r="245" spans="1:124" ht="12.75" x14ac:dyDescent="0.2">
      <c r="A245" s="82"/>
      <c r="B245" s="82"/>
      <c r="C245" s="82"/>
      <c r="D245" s="82"/>
      <c r="E245" s="82"/>
      <c r="F245" s="82"/>
      <c r="G245" s="8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</row>
    <row r="246" spans="1:124" ht="12.75" x14ac:dyDescent="0.2">
      <c r="A246" s="82"/>
      <c r="B246" s="82"/>
      <c r="C246" s="82"/>
      <c r="D246" s="82"/>
      <c r="E246" s="82"/>
      <c r="F246" s="82"/>
      <c r="G246" s="8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</row>
    <row r="247" spans="1:124" ht="12.75" x14ac:dyDescent="0.2">
      <c r="A247" s="82"/>
      <c r="B247" s="82"/>
      <c r="C247" s="82"/>
      <c r="D247" s="82"/>
      <c r="E247" s="82"/>
      <c r="F247" s="82"/>
      <c r="G247" s="8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</row>
    <row r="248" spans="1:124" ht="12.75" x14ac:dyDescent="0.2">
      <c r="A248" s="82"/>
      <c r="B248" s="82"/>
      <c r="C248" s="82"/>
      <c r="D248" s="82"/>
      <c r="E248" s="82"/>
      <c r="F248" s="82"/>
      <c r="G248" s="8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</row>
    <row r="249" spans="1:124" ht="12.75" x14ac:dyDescent="0.2">
      <c r="A249" s="82"/>
      <c r="B249" s="82"/>
      <c r="C249" s="82"/>
      <c r="D249" s="82"/>
      <c r="E249" s="82"/>
      <c r="F249" s="82"/>
      <c r="G249" s="8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</row>
    <row r="250" spans="1:124" ht="12.75" x14ac:dyDescent="0.2">
      <c r="A250" s="82"/>
      <c r="B250" s="82"/>
      <c r="C250" s="82"/>
      <c r="D250" s="82"/>
      <c r="E250" s="82"/>
      <c r="F250" s="82"/>
      <c r="G250" s="8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</row>
    <row r="251" spans="1:124" ht="12.75" x14ac:dyDescent="0.2">
      <c r="A251" s="82"/>
      <c r="B251" s="82"/>
      <c r="C251" s="82"/>
      <c r="D251" s="82"/>
      <c r="E251" s="82"/>
      <c r="F251" s="82"/>
      <c r="G251" s="8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</row>
    <row r="252" spans="1:124" ht="12.75" x14ac:dyDescent="0.2">
      <c r="A252" s="82"/>
      <c r="B252" s="82"/>
      <c r="C252" s="82"/>
      <c r="D252" s="82"/>
      <c r="E252" s="82"/>
      <c r="F252" s="82"/>
      <c r="G252" s="8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</row>
    <row r="253" spans="1:124" ht="12.75" x14ac:dyDescent="0.2">
      <c r="A253" s="82"/>
      <c r="B253" s="82"/>
      <c r="C253" s="82"/>
      <c r="D253" s="82"/>
      <c r="E253" s="82"/>
      <c r="F253" s="82"/>
      <c r="G253" s="8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</row>
    <row r="254" spans="1:124" ht="12.75" x14ac:dyDescent="0.2">
      <c r="A254" s="82"/>
      <c r="B254" s="82"/>
      <c r="C254" s="82"/>
      <c r="D254" s="82"/>
      <c r="E254" s="82"/>
      <c r="F254" s="82"/>
      <c r="G254" s="8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</row>
    <row r="255" spans="1:124" ht="12.75" x14ac:dyDescent="0.2">
      <c r="A255" s="82"/>
      <c r="B255" s="82"/>
      <c r="C255" s="82"/>
      <c r="D255" s="82"/>
      <c r="E255" s="82"/>
      <c r="F255" s="82"/>
      <c r="G255" s="8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</row>
    <row r="256" spans="1:124" ht="12.75" x14ac:dyDescent="0.2">
      <c r="A256" s="82"/>
      <c r="B256" s="82"/>
      <c r="C256" s="82"/>
      <c r="D256" s="82"/>
      <c r="E256" s="82"/>
      <c r="F256" s="82"/>
      <c r="G256" s="8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</row>
    <row r="257" spans="1:124" ht="12.75" x14ac:dyDescent="0.2">
      <c r="A257" s="82"/>
      <c r="B257" s="82"/>
      <c r="C257" s="82"/>
      <c r="D257" s="82"/>
      <c r="E257" s="82"/>
      <c r="F257" s="82"/>
      <c r="G257" s="8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</row>
    <row r="258" spans="1:124" ht="12.75" x14ac:dyDescent="0.2">
      <c r="A258" s="82"/>
      <c r="B258" s="82"/>
      <c r="C258" s="82"/>
      <c r="D258" s="82"/>
      <c r="E258" s="82"/>
      <c r="F258" s="82"/>
      <c r="G258" s="8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</row>
    <row r="259" spans="1:124" ht="12.75" x14ac:dyDescent="0.2">
      <c r="A259" s="82"/>
      <c r="B259" s="82"/>
      <c r="C259" s="82"/>
      <c r="D259" s="82"/>
      <c r="E259" s="82"/>
      <c r="F259" s="82"/>
      <c r="G259" s="8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</row>
    <row r="260" spans="1:124" ht="12.75" x14ac:dyDescent="0.2">
      <c r="A260" s="82"/>
      <c r="B260" s="82"/>
      <c r="C260" s="82"/>
      <c r="D260" s="82"/>
      <c r="E260" s="82"/>
      <c r="F260" s="82"/>
      <c r="G260" s="8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</row>
    <row r="261" spans="1:124" ht="12.75" x14ac:dyDescent="0.2">
      <c r="A261" s="82"/>
      <c r="B261" s="82"/>
      <c r="C261" s="82"/>
      <c r="D261" s="82"/>
      <c r="E261" s="82"/>
      <c r="F261" s="82"/>
      <c r="G261" s="8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</row>
    <row r="262" spans="1:124" ht="12.75" x14ac:dyDescent="0.2">
      <c r="A262" s="82"/>
      <c r="B262" s="82"/>
      <c r="C262" s="82"/>
      <c r="D262" s="82"/>
      <c r="E262" s="82"/>
      <c r="F262" s="82"/>
      <c r="G262" s="8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</row>
    <row r="263" spans="1:124" ht="12.75" x14ac:dyDescent="0.2">
      <c r="A263" s="82"/>
      <c r="B263" s="82"/>
      <c r="C263" s="82"/>
      <c r="D263" s="82"/>
      <c r="E263" s="82"/>
      <c r="F263" s="82"/>
      <c r="G263" s="8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</row>
    <row r="264" spans="1:124" ht="12.75" x14ac:dyDescent="0.2">
      <c r="A264" s="82"/>
      <c r="B264" s="82"/>
      <c r="C264" s="82"/>
      <c r="D264" s="82"/>
      <c r="E264" s="82"/>
      <c r="F264" s="82"/>
      <c r="G264" s="8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</row>
    <row r="265" spans="1:124" ht="12.75" x14ac:dyDescent="0.2">
      <c r="A265" s="82"/>
      <c r="B265" s="82"/>
      <c r="C265" s="82"/>
      <c r="D265" s="82"/>
      <c r="E265" s="82"/>
      <c r="F265" s="82"/>
      <c r="G265" s="8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</row>
    <row r="266" spans="1:124" ht="12.75" x14ac:dyDescent="0.2">
      <c r="A266" s="82"/>
      <c r="B266" s="82"/>
      <c r="C266" s="82"/>
      <c r="D266" s="82"/>
      <c r="E266" s="82"/>
      <c r="F266" s="82"/>
      <c r="G266" s="8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</row>
    <row r="267" spans="1:124" ht="12.75" x14ac:dyDescent="0.2">
      <c r="A267" s="82"/>
      <c r="B267" s="82"/>
      <c r="C267" s="82"/>
      <c r="D267" s="82"/>
      <c r="E267" s="82"/>
      <c r="F267" s="82"/>
      <c r="G267" s="8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</row>
    <row r="268" spans="1:124" ht="12.75" x14ac:dyDescent="0.2">
      <c r="A268" s="82"/>
      <c r="B268" s="82"/>
      <c r="C268" s="82"/>
      <c r="D268" s="82"/>
      <c r="E268" s="82"/>
      <c r="F268" s="82"/>
      <c r="G268" s="8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</row>
    <row r="269" spans="1:124" ht="12.75" x14ac:dyDescent="0.2">
      <c r="A269" s="82"/>
      <c r="B269" s="82"/>
      <c r="C269" s="82"/>
      <c r="D269" s="82"/>
      <c r="E269" s="82"/>
      <c r="F269" s="82"/>
      <c r="G269" s="8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</row>
    <row r="270" spans="1:124" ht="12.75" x14ac:dyDescent="0.2">
      <c r="A270" s="82"/>
      <c r="B270" s="82"/>
      <c r="C270" s="82"/>
      <c r="D270" s="82"/>
      <c r="E270" s="82"/>
      <c r="F270" s="82"/>
      <c r="G270" s="8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</row>
    <row r="271" spans="1:124" ht="12.75" x14ac:dyDescent="0.2">
      <c r="A271" s="82"/>
      <c r="B271" s="82"/>
      <c r="C271" s="82"/>
      <c r="D271" s="82"/>
      <c r="E271" s="82"/>
      <c r="F271" s="82"/>
      <c r="G271" s="8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</row>
    <row r="272" spans="1:124" ht="12.75" x14ac:dyDescent="0.2">
      <c r="A272" s="82"/>
      <c r="B272" s="82"/>
      <c r="C272" s="82"/>
      <c r="D272" s="82"/>
      <c r="E272" s="82"/>
      <c r="F272" s="82"/>
      <c r="G272" s="8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</row>
    <row r="273" spans="1:124" ht="12.75" x14ac:dyDescent="0.2">
      <c r="A273" s="82"/>
      <c r="B273" s="82"/>
      <c r="C273" s="82"/>
      <c r="D273" s="82"/>
      <c r="E273" s="82"/>
      <c r="F273" s="82"/>
      <c r="G273" s="8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</row>
    <row r="274" spans="1:124" ht="12.75" x14ac:dyDescent="0.2">
      <c r="A274" s="82"/>
      <c r="B274" s="82"/>
      <c r="C274" s="82"/>
      <c r="D274" s="82"/>
      <c r="E274" s="82"/>
      <c r="F274" s="82"/>
      <c r="G274" s="8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</row>
    <row r="275" spans="1:124" ht="12.75" x14ac:dyDescent="0.2">
      <c r="A275" s="82"/>
      <c r="B275" s="82"/>
      <c r="C275" s="82"/>
      <c r="D275" s="82"/>
      <c r="E275" s="82"/>
      <c r="F275" s="82"/>
      <c r="G275" s="8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</row>
    <row r="276" spans="1:124" ht="12.75" x14ac:dyDescent="0.2">
      <c r="A276" s="82"/>
      <c r="B276" s="82"/>
      <c r="C276" s="82"/>
      <c r="D276" s="82"/>
      <c r="E276" s="82"/>
      <c r="F276" s="82"/>
      <c r="G276" s="8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</row>
    <row r="277" spans="1:124" ht="12.75" x14ac:dyDescent="0.2">
      <c r="A277" s="82"/>
      <c r="B277" s="82"/>
      <c r="C277" s="82"/>
      <c r="D277" s="82"/>
      <c r="E277" s="82"/>
      <c r="F277" s="82"/>
      <c r="G277" s="8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</row>
    <row r="278" spans="1:124" ht="12.75" x14ac:dyDescent="0.2">
      <c r="A278" s="82"/>
      <c r="B278" s="82"/>
      <c r="C278" s="82"/>
      <c r="D278" s="82"/>
      <c r="E278" s="82"/>
      <c r="F278" s="82"/>
      <c r="G278" s="8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</row>
    <row r="279" spans="1:124" ht="12.75" x14ac:dyDescent="0.2">
      <c r="A279" s="82"/>
      <c r="B279" s="82"/>
      <c r="C279" s="82"/>
      <c r="D279" s="82"/>
      <c r="E279" s="82"/>
      <c r="F279" s="82"/>
      <c r="G279" s="8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</row>
    <row r="280" spans="1:124" ht="12.75" x14ac:dyDescent="0.2">
      <c r="A280" s="82"/>
      <c r="B280" s="82"/>
      <c r="C280" s="82"/>
      <c r="D280" s="82"/>
      <c r="E280" s="82"/>
      <c r="F280" s="82"/>
      <c r="G280" s="8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</row>
    <row r="281" spans="1:124" ht="12.75" x14ac:dyDescent="0.2">
      <c r="A281" s="82"/>
      <c r="B281" s="82"/>
      <c r="C281" s="82"/>
      <c r="D281" s="82"/>
      <c r="E281" s="82"/>
      <c r="F281" s="82"/>
      <c r="G281" s="8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</row>
    <row r="282" spans="1:124" ht="12.75" x14ac:dyDescent="0.2">
      <c r="A282" s="82"/>
      <c r="B282" s="82"/>
      <c r="C282" s="82"/>
      <c r="D282" s="82"/>
      <c r="E282" s="82"/>
      <c r="F282" s="82"/>
      <c r="G282" s="8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</row>
    <row r="283" spans="1:124" ht="12.75" x14ac:dyDescent="0.2">
      <c r="A283" s="82"/>
      <c r="B283" s="82"/>
      <c r="C283" s="82"/>
      <c r="D283" s="82"/>
      <c r="E283" s="82"/>
      <c r="F283" s="82"/>
      <c r="G283" s="8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</row>
    <row r="284" spans="1:124" ht="12.75" x14ac:dyDescent="0.2">
      <c r="A284" s="82"/>
      <c r="B284" s="82"/>
      <c r="C284" s="82"/>
      <c r="D284" s="82"/>
      <c r="E284" s="82"/>
      <c r="F284" s="82"/>
      <c r="G284" s="8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</row>
    <row r="285" spans="1:124" ht="12.75" x14ac:dyDescent="0.2">
      <c r="A285" s="82"/>
      <c r="B285" s="82"/>
      <c r="C285" s="82"/>
      <c r="D285" s="82"/>
      <c r="E285" s="82"/>
      <c r="F285" s="82"/>
      <c r="G285" s="8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</row>
    <row r="286" spans="1:124" ht="12.75" x14ac:dyDescent="0.2">
      <c r="A286" s="82"/>
      <c r="B286" s="82"/>
      <c r="C286" s="82"/>
      <c r="D286" s="82"/>
      <c r="E286" s="82"/>
      <c r="F286" s="82"/>
      <c r="G286" s="8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</row>
    <row r="287" spans="1:124" ht="12.75" x14ac:dyDescent="0.2">
      <c r="A287" s="82"/>
      <c r="B287" s="82"/>
      <c r="C287" s="82"/>
      <c r="D287" s="82"/>
      <c r="E287" s="82"/>
      <c r="F287" s="82"/>
      <c r="G287" s="8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</row>
    <row r="288" spans="1:124" ht="12.75" x14ac:dyDescent="0.2">
      <c r="A288" s="82"/>
      <c r="B288" s="82"/>
      <c r="C288" s="82"/>
      <c r="D288" s="82"/>
      <c r="E288" s="82"/>
      <c r="F288" s="82"/>
      <c r="G288" s="8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</row>
    <row r="289" spans="1:124" ht="12.75" x14ac:dyDescent="0.2">
      <c r="A289" s="82"/>
      <c r="B289" s="82"/>
      <c r="C289" s="82"/>
      <c r="D289" s="82"/>
      <c r="E289" s="82"/>
      <c r="F289" s="82"/>
      <c r="G289" s="8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</row>
    <row r="290" spans="1:124" ht="12.75" x14ac:dyDescent="0.2">
      <c r="A290" s="82"/>
      <c r="B290" s="82"/>
      <c r="C290" s="82"/>
      <c r="D290" s="82"/>
      <c r="E290" s="82"/>
      <c r="F290" s="82"/>
      <c r="G290" s="8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</row>
    <row r="291" spans="1:124" ht="12.75" x14ac:dyDescent="0.2">
      <c r="A291" s="82"/>
      <c r="B291" s="82"/>
      <c r="C291" s="82"/>
      <c r="D291" s="82"/>
      <c r="E291" s="82"/>
      <c r="F291" s="82"/>
      <c r="G291" s="8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</row>
    <row r="292" spans="1:124" ht="12.75" x14ac:dyDescent="0.2">
      <c r="A292" s="82"/>
      <c r="B292" s="82"/>
      <c r="C292" s="82"/>
      <c r="D292" s="82"/>
      <c r="E292" s="82"/>
      <c r="F292" s="82"/>
      <c r="G292" s="8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</row>
    <row r="293" spans="1:124" ht="12.75" x14ac:dyDescent="0.2">
      <c r="A293" s="82"/>
      <c r="B293" s="82"/>
      <c r="C293" s="82"/>
      <c r="D293" s="82"/>
      <c r="E293" s="82"/>
      <c r="F293" s="82"/>
      <c r="G293" s="8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</row>
    <row r="294" spans="1:124" ht="12.75" x14ac:dyDescent="0.2">
      <c r="A294" s="82"/>
      <c r="B294" s="82"/>
      <c r="C294" s="82"/>
      <c r="D294" s="82"/>
      <c r="E294" s="82"/>
      <c r="F294" s="82"/>
      <c r="G294" s="8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</row>
    <row r="295" spans="1:124" ht="12.75" x14ac:dyDescent="0.2">
      <c r="A295" s="82"/>
      <c r="B295" s="82"/>
      <c r="C295" s="82"/>
      <c r="D295" s="82"/>
      <c r="E295" s="82"/>
      <c r="F295" s="82"/>
      <c r="G295" s="8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</row>
    <row r="296" spans="1:124" ht="12.75" x14ac:dyDescent="0.2">
      <c r="A296" s="82"/>
      <c r="B296" s="82"/>
      <c r="C296" s="82"/>
      <c r="D296" s="82"/>
      <c r="E296" s="82"/>
      <c r="F296" s="82"/>
      <c r="G296" s="8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</row>
    <row r="297" spans="1:124" ht="12.75" x14ac:dyDescent="0.2">
      <c r="A297" s="82"/>
      <c r="B297" s="82"/>
      <c r="C297" s="82"/>
      <c r="D297" s="82"/>
      <c r="E297" s="82"/>
      <c r="F297" s="82"/>
      <c r="G297" s="8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</row>
    <row r="298" spans="1:124" ht="12.75" x14ac:dyDescent="0.2">
      <c r="A298" s="82"/>
      <c r="B298" s="82"/>
      <c r="C298" s="82"/>
      <c r="D298" s="82"/>
      <c r="E298" s="82"/>
      <c r="F298" s="82"/>
      <c r="G298" s="8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</row>
    <row r="299" spans="1:124" ht="12.75" x14ac:dyDescent="0.2">
      <c r="A299" s="82"/>
      <c r="B299" s="82"/>
      <c r="C299" s="82"/>
      <c r="D299" s="82"/>
      <c r="E299" s="82"/>
      <c r="F299" s="82"/>
      <c r="G299" s="8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</row>
    <row r="300" spans="1:124" ht="12.75" x14ac:dyDescent="0.2">
      <c r="A300" s="82"/>
      <c r="B300" s="82"/>
      <c r="C300" s="82"/>
      <c r="D300" s="82"/>
      <c r="E300" s="82"/>
      <c r="F300" s="82"/>
      <c r="G300" s="8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</row>
    <row r="301" spans="1:124" ht="12.75" x14ac:dyDescent="0.2">
      <c r="A301" s="82"/>
      <c r="B301" s="82"/>
      <c r="C301" s="82"/>
      <c r="D301" s="82"/>
      <c r="E301" s="82"/>
      <c r="F301" s="82"/>
      <c r="G301" s="8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</row>
    <row r="302" spans="1:124" ht="12.75" x14ac:dyDescent="0.2">
      <c r="A302" s="82"/>
      <c r="B302" s="82"/>
      <c r="C302" s="82"/>
      <c r="D302" s="82"/>
      <c r="E302" s="82"/>
      <c r="F302" s="82"/>
      <c r="G302" s="8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</row>
    <row r="303" spans="1:124" ht="12.75" x14ac:dyDescent="0.2">
      <c r="A303" s="82"/>
      <c r="B303" s="82"/>
      <c r="C303" s="82"/>
      <c r="D303" s="82"/>
      <c r="E303" s="82"/>
      <c r="F303" s="82"/>
      <c r="G303" s="8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</row>
    <row r="304" spans="1:124" ht="12.75" x14ac:dyDescent="0.2">
      <c r="A304" s="82"/>
      <c r="B304" s="82"/>
      <c r="C304" s="82"/>
      <c r="D304" s="82"/>
      <c r="E304" s="82"/>
      <c r="F304" s="82"/>
      <c r="G304" s="8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</row>
    <row r="305" spans="1:124" ht="12.75" x14ac:dyDescent="0.2">
      <c r="A305" s="82"/>
      <c r="B305" s="82"/>
      <c r="C305" s="82"/>
      <c r="D305" s="82"/>
      <c r="E305" s="82"/>
      <c r="F305" s="82"/>
      <c r="G305" s="8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</row>
    <row r="306" spans="1:124" ht="12.75" x14ac:dyDescent="0.2">
      <c r="A306" s="82"/>
      <c r="B306" s="82"/>
      <c r="C306" s="82"/>
      <c r="D306" s="82"/>
      <c r="E306" s="82"/>
      <c r="F306" s="82"/>
      <c r="G306" s="8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</row>
    <row r="307" spans="1:124" ht="12.75" x14ac:dyDescent="0.2">
      <c r="A307" s="82"/>
      <c r="B307" s="82"/>
      <c r="C307" s="82"/>
      <c r="D307" s="82"/>
      <c r="E307" s="82"/>
      <c r="F307" s="82"/>
      <c r="G307" s="8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</row>
    <row r="308" spans="1:124" ht="12.75" x14ac:dyDescent="0.2">
      <c r="A308" s="82"/>
      <c r="B308" s="82"/>
      <c r="C308" s="82"/>
      <c r="D308" s="82"/>
      <c r="E308" s="82"/>
      <c r="F308" s="82"/>
      <c r="G308" s="8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</row>
    <row r="309" spans="1:124" ht="12.75" x14ac:dyDescent="0.2">
      <c r="A309" s="82"/>
      <c r="B309" s="82"/>
      <c r="C309" s="82"/>
      <c r="D309" s="82"/>
      <c r="E309" s="82"/>
      <c r="F309" s="82"/>
      <c r="G309" s="8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</row>
    <row r="310" spans="1:124" ht="12.75" x14ac:dyDescent="0.2">
      <c r="A310" s="82"/>
      <c r="B310" s="82"/>
      <c r="C310" s="82"/>
      <c r="D310" s="82"/>
      <c r="E310" s="82"/>
      <c r="F310" s="82"/>
      <c r="G310" s="8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</row>
    <row r="311" spans="1:124" ht="12.75" x14ac:dyDescent="0.2">
      <c r="A311" s="82"/>
      <c r="B311" s="82"/>
      <c r="C311" s="82"/>
      <c r="D311" s="82"/>
      <c r="E311" s="82"/>
      <c r="F311" s="82"/>
      <c r="G311" s="8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</row>
    <row r="312" spans="1:124" ht="12.75" x14ac:dyDescent="0.2">
      <c r="A312" s="82"/>
      <c r="B312" s="82"/>
      <c r="C312" s="82"/>
      <c r="D312" s="82"/>
      <c r="E312" s="82"/>
      <c r="F312" s="82"/>
      <c r="G312" s="8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</row>
    <row r="313" spans="1:124" ht="12.75" x14ac:dyDescent="0.2">
      <c r="A313" s="82"/>
      <c r="B313" s="82"/>
      <c r="C313" s="82"/>
      <c r="D313" s="82"/>
      <c r="E313" s="82"/>
      <c r="F313" s="82"/>
      <c r="G313" s="8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</row>
    <row r="314" spans="1:124" ht="12.75" x14ac:dyDescent="0.2">
      <c r="A314" s="82"/>
      <c r="B314" s="82"/>
      <c r="C314" s="82"/>
      <c r="D314" s="82"/>
      <c r="E314" s="82"/>
      <c r="F314" s="82"/>
      <c r="G314" s="8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</row>
    <row r="315" spans="1:124" ht="12.75" x14ac:dyDescent="0.2">
      <c r="A315" s="82"/>
      <c r="B315" s="82"/>
      <c r="C315" s="82"/>
      <c r="D315" s="82"/>
      <c r="E315" s="82"/>
      <c r="F315" s="82"/>
      <c r="G315" s="8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</row>
    <row r="316" spans="1:124" ht="12.75" x14ac:dyDescent="0.2">
      <c r="A316" s="82"/>
      <c r="B316" s="82"/>
      <c r="C316" s="82"/>
      <c r="D316" s="82"/>
      <c r="E316" s="82"/>
      <c r="F316" s="82"/>
      <c r="G316" s="8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</row>
    <row r="317" spans="1:124" ht="12.75" x14ac:dyDescent="0.2">
      <c r="A317" s="82"/>
      <c r="B317" s="82"/>
      <c r="C317" s="82"/>
      <c r="D317" s="82"/>
      <c r="E317" s="82"/>
      <c r="F317" s="82"/>
      <c r="G317" s="8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</row>
    <row r="318" spans="1:124" ht="12.75" x14ac:dyDescent="0.2">
      <c r="A318" s="82"/>
      <c r="B318" s="82"/>
      <c r="C318" s="82"/>
      <c r="D318" s="82"/>
      <c r="E318" s="82"/>
      <c r="F318" s="82"/>
      <c r="G318" s="8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</row>
    <row r="319" spans="1:124" ht="12.75" x14ac:dyDescent="0.2">
      <c r="A319" s="82"/>
      <c r="B319" s="82"/>
      <c r="C319" s="82"/>
      <c r="D319" s="82"/>
      <c r="E319" s="82"/>
      <c r="F319" s="82"/>
      <c r="G319" s="8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</row>
    <row r="320" spans="1:124" ht="12.75" x14ac:dyDescent="0.2">
      <c r="A320" s="82"/>
      <c r="B320" s="82"/>
      <c r="C320" s="82"/>
      <c r="D320" s="82"/>
      <c r="E320" s="82"/>
      <c r="F320" s="82"/>
      <c r="G320" s="8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</row>
    <row r="321" spans="1:124" ht="12.75" x14ac:dyDescent="0.2">
      <c r="A321" s="82"/>
      <c r="B321" s="82"/>
      <c r="C321" s="82"/>
      <c r="D321" s="82"/>
      <c r="E321" s="82"/>
      <c r="F321" s="82"/>
      <c r="G321" s="8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</row>
    <row r="322" spans="1:124" ht="12.75" x14ac:dyDescent="0.2">
      <c r="A322" s="82"/>
      <c r="B322" s="82"/>
      <c r="C322" s="82"/>
      <c r="D322" s="82"/>
      <c r="E322" s="82"/>
      <c r="F322" s="82"/>
      <c r="G322" s="8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</row>
    <row r="323" spans="1:124" ht="12.75" x14ac:dyDescent="0.2">
      <c r="A323" s="82"/>
      <c r="B323" s="82"/>
      <c r="C323" s="82"/>
      <c r="D323" s="82"/>
      <c r="E323" s="82"/>
      <c r="F323" s="82"/>
      <c r="G323" s="8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</row>
    <row r="324" spans="1:124" ht="12.75" x14ac:dyDescent="0.2">
      <c r="A324" s="82"/>
      <c r="B324" s="82"/>
      <c r="C324" s="82"/>
      <c r="D324" s="82"/>
      <c r="E324" s="82"/>
      <c r="F324" s="82"/>
      <c r="G324" s="8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</row>
    <row r="325" spans="1:124" ht="12.75" x14ac:dyDescent="0.2">
      <c r="A325" s="82"/>
      <c r="B325" s="82"/>
      <c r="C325" s="82"/>
      <c r="D325" s="82"/>
      <c r="E325" s="82"/>
      <c r="F325" s="82"/>
      <c r="G325" s="8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</row>
    <row r="326" spans="1:124" ht="12.75" x14ac:dyDescent="0.2">
      <c r="A326" s="82"/>
      <c r="B326" s="82"/>
      <c r="C326" s="82"/>
      <c r="D326" s="82"/>
      <c r="E326" s="82"/>
      <c r="F326" s="82"/>
      <c r="G326" s="8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</row>
    <row r="327" spans="1:124" ht="12.75" x14ac:dyDescent="0.2">
      <c r="A327" s="82"/>
      <c r="B327" s="82"/>
      <c r="C327" s="82"/>
      <c r="D327" s="82"/>
      <c r="E327" s="82"/>
      <c r="F327" s="82"/>
      <c r="G327" s="8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</row>
    <row r="328" spans="1:124" ht="12.75" x14ac:dyDescent="0.2">
      <c r="A328" s="82"/>
      <c r="B328" s="82"/>
      <c r="C328" s="82"/>
      <c r="D328" s="82"/>
      <c r="E328" s="82"/>
      <c r="F328" s="82"/>
      <c r="G328" s="8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</row>
    <row r="329" spans="1:124" ht="12.75" x14ac:dyDescent="0.2">
      <c r="A329" s="82"/>
      <c r="B329" s="82"/>
      <c r="C329" s="82"/>
      <c r="D329" s="82"/>
      <c r="E329" s="82"/>
      <c r="F329" s="82"/>
      <c r="G329" s="8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</row>
    <row r="330" spans="1:124" ht="12.75" x14ac:dyDescent="0.2">
      <c r="A330" s="82"/>
      <c r="B330" s="82"/>
      <c r="C330" s="82"/>
      <c r="D330" s="82"/>
      <c r="E330" s="82"/>
      <c r="F330" s="82"/>
      <c r="G330" s="8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</row>
    <row r="331" spans="1:124" ht="12.75" x14ac:dyDescent="0.2">
      <c r="A331" s="82"/>
      <c r="B331" s="82"/>
      <c r="C331" s="82"/>
      <c r="D331" s="82"/>
      <c r="E331" s="82"/>
      <c r="F331" s="82"/>
      <c r="G331" s="8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</row>
    <row r="332" spans="1:124" ht="12.75" x14ac:dyDescent="0.2">
      <c r="A332" s="82"/>
      <c r="B332" s="82"/>
      <c r="C332" s="82"/>
      <c r="D332" s="82"/>
      <c r="E332" s="82"/>
      <c r="F332" s="82"/>
      <c r="G332" s="8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</row>
    <row r="333" spans="1:124" ht="12.75" x14ac:dyDescent="0.2">
      <c r="A333" s="82"/>
      <c r="B333" s="82"/>
      <c r="C333" s="82"/>
      <c r="D333" s="82"/>
      <c r="E333" s="82"/>
      <c r="F333" s="82"/>
      <c r="G333" s="8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</row>
    <row r="334" spans="1:124" ht="12.75" x14ac:dyDescent="0.2">
      <c r="A334" s="82"/>
      <c r="B334" s="82"/>
      <c r="C334" s="82"/>
      <c r="D334" s="82"/>
      <c r="E334" s="82"/>
      <c r="F334" s="82"/>
      <c r="G334" s="8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</row>
    <row r="335" spans="1:124" ht="12.75" x14ac:dyDescent="0.2">
      <c r="A335" s="82"/>
      <c r="B335" s="82"/>
      <c r="C335" s="82"/>
      <c r="D335" s="82"/>
      <c r="E335" s="82"/>
      <c r="F335" s="82"/>
      <c r="G335" s="8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</row>
    <row r="336" spans="1:124" ht="12.75" x14ac:dyDescent="0.2">
      <c r="A336" s="82"/>
      <c r="B336" s="82"/>
      <c r="C336" s="82"/>
      <c r="D336" s="82"/>
      <c r="E336" s="82"/>
      <c r="F336" s="82"/>
      <c r="G336" s="8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</row>
    <row r="337" spans="1:124" ht="12.75" x14ac:dyDescent="0.2">
      <c r="A337" s="82"/>
      <c r="B337" s="82"/>
      <c r="C337" s="82"/>
      <c r="D337" s="82"/>
      <c r="E337" s="82"/>
      <c r="F337" s="82"/>
      <c r="G337" s="8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</row>
    <row r="338" spans="1:124" ht="12.75" x14ac:dyDescent="0.2">
      <c r="A338" s="82"/>
      <c r="B338" s="82"/>
      <c r="C338" s="82"/>
      <c r="D338" s="82"/>
      <c r="E338" s="82"/>
      <c r="F338" s="82"/>
      <c r="G338" s="8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</row>
    <row r="339" spans="1:124" ht="12.75" x14ac:dyDescent="0.2">
      <c r="A339" s="82"/>
      <c r="B339" s="82"/>
      <c r="C339" s="82"/>
      <c r="D339" s="82"/>
      <c r="E339" s="82"/>
      <c r="F339" s="82"/>
      <c r="G339" s="8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</row>
    <row r="340" spans="1:124" ht="12.75" x14ac:dyDescent="0.2">
      <c r="A340" s="82"/>
      <c r="B340" s="82"/>
      <c r="C340" s="82"/>
      <c r="D340" s="82"/>
      <c r="E340" s="82"/>
      <c r="F340" s="82"/>
      <c r="G340" s="8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</row>
    <row r="341" spans="1:124" ht="12.75" x14ac:dyDescent="0.2">
      <c r="A341" s="82"/>
      <c r="B341" s="82"/>
      <c r="C341" s="82"/>
      <c r="D341" s="82"/>
      <c r="E341" s="82"/>
      <c r="F341" s="82"/>
      <c r="G341" s="8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</row>
    <row r="342" spans="1:124" ht="12.75" x14ac:dyDescent="0.2">
      <c r="A342" s="82"/>
      <c r="B342" s="82"/>
      <c r="C342" s="82"/>
      <c r="D342" s="82"/>
      <c r="E342" s="82"/>
      <c r="F342" s="82"/>
      <c r="G342" s="8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</row>
    <row r="343" spans="1:124" ht="12.75" x14ac:dyDescent="0.2">
      <c r="A343" s="82"/>
      <c r="B343" s="82"/>
      <c r="C343" s="82"/>
      <c r="D343" s="82"/>
      <c r="E343" s="82"/>
      <c r="F343" s="82"/>
      <c r="G343" s="8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</row>
    <row r="344" spans="1:124" ht="12.75" x14ac:dyDescent="0.2">
      <c r="A344" s="82"/>
      <c r="B344" s="82"/>
      <c r="C344" s="82"/>
      <c r="D344" s="82"/>
      <c r="E344" s="82"/>
      <c r="F344" s="82"/>
      <c r="G344" s="8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</row>
    <row r="345" spans="1:124" ht="12.75" x14ac:dyDescent="0.2">
      <c r="A345" s="82"/>
      <c r="B345" s="82"/>
      <c r="C345" s="82"/>
      <c r="D345" s="82"/>
      <c r="E345" s="82"/>
      <c r="F345" s="82"/>
      <c r="G345" s="8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</row>
    <row r="346" spans="1:124" ht="12.75" x14ac:dyDescent="0.2">
      <c r="A346" s="82"/>
      <c r="B346" s="82"/>
      <c r="C346" s="82"/>
      <c r="D346" s="82"/>
      <c r="E346" s="82"/>
      <c r="F346" s="82"/>
      <c r="G346" s="8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</row>
    <row r="347" spans="1:124" ht="12.75" x14ac:dyDescent="0.2">
      <c r="A347" s="82"/>
      <c r="B347" s="82"/>
      <c r="C347" s="82"/>
      <c r="D347" s="82"/>
      <c r="E347" s="82"/>
      <c r="F347" s="82"/>
      <c r="G347" s="8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</row>
    <row r="348" spans="1:124" ht="12.75" x14ac:dyDescent="0.2">
      <c r="A348" s="82"/>
      <c r="B348" s="82"/>
      <c r="C348" s="82"/>
      <c r="D348" s="82"/>
      <c r="E348" s="82"/>
      <c r="F348" s="82"/>
      <c r="G348" s="8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</row>
    <row r="349" spans="1:124" ht="12.75" x14ac:dyDescent="0.2">
      <c r="A349" s="82"/>
      <c r="B349" s="82"/>
      <c r="C349" s="82"/>
      <c r="D349" s="82"/>
      <c r="E349" s="82"/>
      <c r="F349" s="82"/>
      <c r="G349" s="8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</row>
    <row r="350" spans="1:124" ht="12.75" x14ac:dyDescent="0.2">
      <c r="A350" s="82"/>
      <c r="B350" s="82"/>
      <c r="C350" s="82"/>
      <c r="D350" s="82"/>
      <c r="E350" s="82"/>
      <c r="F350" s="82"/>
      <c r="G350" s="8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</row>
    <row r="351" spans="1:124" ht="12.75" x14ac:dyDescent="0.2">
      <c r="A351" s="82"/>
      <c r="B351" s="82"/>
      <c r="C351" s="82"/>
      <c r="D351" s="82"/>
      <c r="E351" s="82"/>
      <c r="F351" s="82"/>
      <c r="G351" s="8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</row>
    <row r="352" spans="1:124" ht="12.75" x14ac:dyDescent="0.2">
      <c r="A352" s="82"/>
      <c r="B352" s="82"/>
      <c r="C352" s="82"/>
      <c r="D352" s="82"/>
      <c r="E352" s="82"/>
      <c r="F352" s="82"/>
      <c r="G352" s="8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</row>
    <row r="353" spans="1:124" ht="12.75" x14ac:dyDescent="0.2">
      <c r="A353" s="82"/>
      <c r="B353" s="82"/>
      <c r="C353" s="82"/>
      <c r="D353" s="82"/>
      <c r="E353" s="82"/>
      <c r="F353" s="82"/>
      <c r="G353" s="8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</row>
    <row r="354" spans="1:124" ht="12.75" x14ac:dyDescent="0.2">
      <c r="A354" s="82"/>
      <c r="B354" s="82"/>
      <c r="C354" s="82"/>
      <c r="D354" s="82"/>
      <c r="E354" s="82"/>
      <c r="F354" s="82"/>
      <c r="G354" s="8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</row>
    <row r="355" spans="1:124" ht="12.75" x14ac:dyDescent="0.2">
      <c r="A355" s="82"/>
      <c r="B355" s="82"/>
      <c r="C355" s="82"/>
      <c r="D355" s="82"/>
      <c r="E355" s="82"/>
      <c r="F355" s="82"/>
      <c r="G355" s="8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</row>
    <row r="356" spans="1:124" ht="12.75" x14ac:dyDescent="0.2">
      <c r="A356" s="82"/>
      <c r="B356" s="82"/>
      <c r="C356" s="82"/>
      <c r="D356" s="82"/>
      <c r="E356" s="82"/>
      <c r="F356" s="82"/>
      <c r="G356" s="8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</row>
    <row r="357" spans="1:124" ht="12.75" x14ac:dyDescent="0.2">
      <c r="A357" s="82"/>
      <c r="B357" s="82"/>
      <c r="C357" s="82"/>
      <c r="D357" s="82"/>
      <c r="E357" s="82"/>
      <c r="F357" s="82"/>
      <c r="G357" s="8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</row>
    <row r="358" spans="1:124" ht="12.75" x14ac:dyDescent="0.2">
      <c r="A358" s="82"/>
      <c r="B358" s="82"/>
      <c r="C358" s="82"/>
      <c r="D358" s="82"/>
      <c r="E358" s="82"/>
      <c r="F358" s="82"/>
      <c r="G358" s="8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</row>
    <row r="359" spans="1:124" ht="12.75" x14ac:dyDescent="0.2">
      <c r="A359" s="82"/>
      <c r="B359" s="82"/>
      <c r="C359" s="82"/>
      <c r="D359" s="82"/>
      <c r="E359" s="82"/>
      <c r="F359" s="82"/>
      <c r="G359" s="8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</row>
    <row r="360" spans="1:124" ht="12.75" x14ac:dyDescent="0.2">
      <c r="A360" s="82"/>
      <c r="B360" s="82"/>
      <c r="C360" s="82"/>
      <c r="D360" s="82"/>
      <c r="E360" s="82"/>
      <c r="F360" s="82"/>
      <c r="G360" s="8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</row>
    <row r="361" spans="1:124" ht="12.75" x14ac:dyDescent="0.2">
      <c r="A361" s="82"/>
      <c r="B361" s="82"/>
      <c r="C361" s="82"/>
      <c r="D361" s="82"/>
      <c r="E361" s="82"/>
      <c r="F361" s="82"/>
      <c r="G361" s="8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</row>
    <row r="362" spans="1:124" ht="12.75" x14ac:dyDescent="0.2">
      <c r="A362" s="82"/>
      <c r="B362" s="82"/>
      <c r="C362" s="82"/>
      <c r="D362" s="82"/>
      <c r="E362" s="82"/>
      <c r="F362" s="82"/>
      <c r="G362" s="8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</row>
    <row r="363" spans="1:124" ht="12.75" x14ac:dyDescent="0.2">
      <c r="A363" s="82"/>
      <c r="B363" s="82"/>
      <c r="C363" s="82"/>
      <c r="D363" s="82"/>
      <c r="E363" s="82"/>
      <c r="F363" s="82"/>
      <c r="G363" s="8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</row>
    <row r="364" spans="1:124" ht="12.75" x14ac:dyDescent="0.2">
      <c r="A364" s="82"/>
      <c r="B364" s="82"/>
      <c r="C364" s="82"/>
      <c r="D364" s="82"/>
      <c r="E364" s="82"/>
      <c r="F364" s="82"/>
      <c r="G364" s="8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</row>
    <row r="365" spans="1:124" ht="12.75" x14ac:dyDescent="0.2">
      <c r="A365" s="82"/>
      <c r="B365" s="82"/>
      <c r="C365" s="82"/>
      <c r="D365" s="82"/>
      <c r="E365" s="82"/>
      <c r="F365" s="82"/>
      <c r="G365" s="8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</row>
    <row r="366" spans="1:124" ht="12.75" x14ac:dyDescent="0.2">
      <c r="A366" s="82"/>
      <c r="B366" s="82"/>
      <c r="C366" s="82"/>
      <c r="D366" s="82"/>
      <c r="E366" s="82"/>
      <c r="F366" s="82"/>
      <c r="G366" s="8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</row>
    <row r="367" spans="1:124" ht="12.75" x14ac:dyDescent="0.2">
      <c r="A367" s="82"/>
      <c r="B367" s="82"/>
      <c r="C367" s="82"/>
      <c r="D367" s="82"/>
      <c r="E367" s="82"/>
      <c r="F367" s="82"/>
      <c r="G367" s="8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</row>
    <row r="368" spans="1:124" ht="12.75" x14ac:dyDescent="0.2">
      <c r="A368" s="82"/>
      <c r="B368" s="82"/>
      <c r="C368" s="82"/>
      <c r="D368" s="82"/>
      <c r="E368" s="82"/>
      <c r="F368" s="82"/>
      <c r="G368" s="8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</row>
    <row r="369" spans="1:124" ht="12.75" x14ac:dyDescent="0.2">
      <c r="A369" s="82"/>
      <c r="B369" s="82"/>
      <c r="C369" s="82"/>
      <c r="D369" s="82"/>
      <c r="E369" s="82"/>
      <c r="F369" s="82"/>
      <c r="G369" s="8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</row>
    <row r="370" spans="1:124" ht="12.75" x14ac:dyDescent="0.2">
      <c r="A370" s="82"/>
      <c r="B370" s="82"/>
      <c r="C370" s="82"/>
      <c r="D370" s="82"/>
      <c r="E370" s="82"/>
      <c r="F370" s="82"/>
      <c r="G370" s="8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</row>
    <row r="371" spans="1:124" ht="12.75" x14ac:dyDescent="0.2">
      <c r="A371" s="82"/>
      <c r="B371" s="82"/>
      <c r="C371" s="82"/>
      <c r="D371" s="82"/>
      <c r="E371" s="82"/>
      <c r="F371" s="82"/>
      <c r="G371" s="8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</row>
    <row r="372" spans="1:124" ht="12.75" x14ac:dyDescent="0.2">
      <c r="A372" s="82"/>
      <c r="B372" s="82"/>
      <c r="C372" s="82"/>
      <c r="D372" s="82"/>
      <c r="E372" s="82"/>
      <c r="F372" s="82"/>
      <c r="G372" s="8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</row>
    <row r="373" spans="1:124" ht="12.75" x14ac:dyDescent="0.2">
      <c r="A373" s="82"/>
      <c r="B373" s="82"/>
      <c r="C373" s="82"/>
      <c r="D373" s="82"/>
      <c r="E373" s="82"/>
      <c r="F373" s="82"/>
      <c r="G373" s="8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</row>
    <row r="374" spans="1:124" ht="12.75" x14ac:dyDescent="0.2">
      <c r="A374" s="82"/>
      <c r="B374" s="82"/>
      <c r="C374" s="82"/>
      <c r="D374" s="82"/>
      <c r="E374" s="82"/>
      <c r="F374" s="82"/>
      <c r="G374" s="8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</row>
    <row r="375" spans="1:124" ht="12.75" x14ac:dyDescent="0.2">
      <c r="A375" s="82"/>
      <c r="B375" s="82"/>
      <c r="C375" s="82"/>
      <c r="D375" s="82"/>
      <c r="E375" s="82"/>
      <c r="F375" s="82"/>
      <c r="G375" s="8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</row>
    <row r="376" spans="1:124" ht="12.75" x14ac:dyDescent="0.2">
      <c r="A376" s="82"/>
      <c r="B376" s="82"/>
      <c r="C376" s="82"/>
      <c r="D376" s="82"/>
      <c r="E376" s="82"/>
      <c r="F376" s="82"/>
      <c r="G376" s="8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</row>
    <row r="377" spans="1:124" ht="12.75" x14ac:dyDescent="0.2">
      <c r="A377" s="82"/>
      <c r="B377" s="82"/>
      <c r="C377" s="82"/>
      <c r="D377" s="82"/>
      <c r="E377" s="82"/>
      <c r="F377" s="82"/>
      <c r="G377" s="8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</row>
    <row r="378" spans="1:124" ht="12.75" x14ac:dyDescent="0.2">
      <c r="A378" s="82"/>
      <c r="B378" s="82"/>
      <c r="C378" s="82"/>
      <c r="D378" s="82"/>
      <c r="E378" s="82"/>
      <c r="F378" s="82"/>
      <c r="G378" s="8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</row>
    <row r="379" spans="1:124" ht="12.75" x14ac:dyDescent="0.2">
      <c r="A379" s="82"/>
      <c r="B379" s="82"/>
      <c r="C379" s="82"/>
      <c r="D379" s="82"/>
      <c r="E379" s="82"/>
      <c r="F379" s="82"/>
      <c r="G379" s="8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</row>
    <row r="380" spans="1:124" ht="12.75" x14ac:dyDescent="0.2">
      <c r="A380" s="82"/>
      <c r="B380" s="82"/>
      <c r="C380" s="82"/>
      <c r="D380" s="82"/>
      <c r="E380" s="82"/>
      <c r="F380" s="82"/>
      <c r="G380" s="8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</row>
    <row r="381" spans="1:124" ht="12.75" x14ac:dyDescent="0.2">
      <c r="A381" s="82"/>
      <c r="B381" s="82"/>
      <c r="C381" s="82"/>
      <c r="D381" s="82"/>
      <c r="E381" s="82"/>
      <c r="F381" s="82"/>
      <c r="G381" s="8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</row>
    <row r="382" spans="1:124" ht="12.75" x14ac:dyDescent="0.2">
      <c r="A382" s="82"/>
      <c r="B382" s="82"/>
      <c r="C382" s="82"/>
      <c r="D382" s="82"/>
      <c r="E382" s="82"/>
      <c r="F382" s="82"/>
      <c r="G382" s="8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</row>
    <row r="383" spans="1:124" ht="12.75" x14ac:dyDescent="0.2">
      <c r="A383" s="82"/>
      <c r="B383" s="82"/>
      <c r="C383" s="82"/>
      <c r="D383" s="82"/>
      <c r="E383" s="82"/>
      <c r="F383" s="82"/>
      <c r="G383" s="8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</row>
    <row r="384" spans="1:124" ht="12.75" x14ac:dyDescent="0.2">
      <c r="A384" s="82"/>
      <c r="B384" s="82"/>
      <c r="C384" s="82"/>
      <c r="D384" s="82"/>
      <c r="E384" s="82"/>
      <c r="F384" s="82"/>
      <c r="G384" s="8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</row>
    <row r="385" spans="1:124" ht="12.75" x14ac:dyDescent="0.2">
      <c r="A385" s="82"/>
      <c r="B385" s="82"/>
      <c r="C385" s="82"/>
      <c r="D385" s="82"/>
      <c r="E385" s="82"/>
      <c r="F385" s="82"/>
      <c r="G385" s="8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</row>
    <row r="386" spans="1:124" ht="12.75" x14ac:dyDescent="0.2">
      <c r="A386" s="82"/>
      <c r="B386" s="82"/>
      <c r="C386" s="82"/>
      <c r="D386" s="82"/>
      <c r="E386" s="82"/>
      <c r="F386" s="82"/>
      <c r="G386" s="8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</row>
    <row r="387" spans="1:124" ht="12.75" x14ac:dyDescent="0.2">
      <c r="A387" s="82"/>
      <c r="B387" s="82"/>
      <c r="C387" s="82"/>
      <c r="D387" s="82"/>
      <c r="E387" s="82"/>
      <c r="F387" s="82"/>
      <c r="G387" s="8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</row>
    <row r="388" spans="1:124" ht="12.75" x14ac:dyDescent="0.2">
      <c r="A388" s="82"/>
      <c r="B388" s="82"/>
      <c r="C388" s="82"/>
      <c r="D388" s="82"/>
      <c r="E388" s="82"/>
      <c r="F388" s="82"/>
      <c r="G388" s="8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</row>
    <row r="389" spans="1:124" ht="12.75" x14ac:dyDescent="0.2">
      <c r="A389" s="82"/>
      <c r="B389" s="82"/>
      <c r="C389" s="82"/>
      <c r="D389" s="82"/>
      <c r="E389" s="82"/>
      <c r="F389" s="82"/>
      <c r="G389" s="8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</row>
    <row r="390" spans="1:124" ht="12.75" x14ac:dyDescent="0.2">
      <c r="A390" s="82"/>
      <c r="B390" s="82"/>
      <c r="C390" s="82"/>
      <c r="D390" s="82"/>
      <c r="E390" s="82"/>
      <c r="F390" s="82"/>
      <c r="G390" s="8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</row>
    <row r="391" spans="1:124" ht="12.75" x14ac:dyDescent="0.2">
      <c r="A391" s="82"/>
      <c r="B391" s="82"/>
      <c r="C391" s="82"/>
      <c r="D391" s="82"/>
      <c r="E391" s="82"/>
      <c r="F391" s="82"/>
      <c r="G391" s="8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</row>
    <row r="392" spans="1:124" ht="12.75" x14ac:dyDescent="0.2">
      <c r="A392" s="82"/>
      <c r="B392" s="82"/>
      <c r="C392" s="82"/>
      <c r="D392" s="82"/>
      <c r="E392" s="82"/>
      <c r="F392" s="82"/>
      <c r="G392" s="8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</row>
    <row r="393" spans="1:124" ht="12.75" x14ac:dyDescent="0.2">
      <c r="A393" s="82"/>
      <c r="B393" s="82"/>
      <c r="C393" s="82"/>
      <c r="D393" s="82"/>
      <c r="E393" s="82"/>
      <c r="F393" s="82"/>
      <c r="G393" s="8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</row>
    <row r="394" spans="1:124" ht="12.75" x14ac:dyDescent="0.2">
      <c r="A394" s="82"/>
      <c r="B394" s="82"/>
      <c r="C394" s="82"/>
      <c r="D394" s="82"/>
      <c r="E394" s="82"/>
      <c r="F394" s="82"/>
      <c r="G394" s="8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</row>
    <row r="395" spans="1:124" ht="12.75" x14ac:dyDescent="0.2">
      <c r="A395" s="82"/>
      <c r="B395" s="82"/>
      <c r="C395" s="82"/>
      <c r="D395" s="82"/>
      <c r="E395" s="82"/>
      <c r="F395" s="82"/>
      <c r="G395" s="8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</row>
    <row r="396" spans="1:124" ht="12.75" x14ac:dyDescent="0.2">
      <c r="A396" s="82"/>
      <c r="B396" s="82"/>
      <c r="C396" s="82"/>
      <c r="D396" s="82"/>
      <c r="E396" s="82"/>
      <c r="F396" s="82"/>
      <c r="G396" s="8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</row>
    <row r="397" spans="1:124" ht="12.75" x14ac:dyDescent="0.2">
      <c r="A397" s="82"/>
      <c r="B397" s="82"/>
      <c r="C397" s="82"/>
      <c r="D397" s="82"/>
      <c r="E397" s="82"/>
      <c r="F397" s="82"/>
      <c r="G397" s="8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</row>
    <row r="398" spans="1:124" ht="12.75" x14ac:dyDescent="0.2">
      <c r="A398" s="82"/>
      <c r="B398" s="82"/>
      <c r="C398" s="82"/>
      <c r="D398" s="82"/>
      <c r="E398" s="82"/>
      <c r="F398" s="82"/>
      <c r="G398" s="8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</row>
    <row r="399" spans="1:124" ht="12.75" x14ac:dyDescent="0.2">
      <c r="A399" s="82"/>
      <c r="B399" s="82"/>
      <c r="C399" s="82"/>
      <c r="D399" s="82"/>
      <c r="E399" s="82"/>
      <c r="F399" s="82"/>
      <c r="G399" s="8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</row>
    <row r="400" spans="1:124" ht="12.75" x14ac:dyDescent="0.2">
      <c r="A400" s="82"/>
      <c r="B400" s="82"/>
      <c r="C400" s="82"/>
      <c r="D400" s="82"/>
      <c r="E400" s="82"/>
      <c r="F400" s="82"/>
      <c r="G400" s="8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</row>
    <row r="401" spans="1:124" ht="12.75" x14ac:dyDescent="0.2">
      <c r="A401" s="82"/>
      <c r="B401" s="82"/>
      <c r="C401" s="82"/>
      <c r="D401" s="82"/>
      <c r="E401" s="82"/>
      <c r="F401" s="82"/>
      <c r="G401" s="8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</row>
    <row r="402" spans="1:124" ht="12.75" x14ac:dyDescent="0.2">
      <c r="A402" s="82"/>
      <c r="B402" s="82"/>
      <c r="C402" s="82"/>
      <c r="D402" s="82"/>
      <c r="E402" s="82"/>
      <c r="F402" s="82"/>
      <c r="G402" s="8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</row>
    <row r="403" spans="1:124" ht="12.75" x14ac:dyDescent="0.2">
      <c r="A403" s="82"/>
      <c r="B403" s="82"/>
      <c r="C403" s="82"/>
      <c r="D403" s="82"/>
      <c r="E403" s="82"/>
      <c r="F403" s="82"/>
      <c r="G403" s="8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</row>
    <row r="404" spans="1:124" ht="12.75" x14ac:dyDescent="0.2">
      <c r="A404" s="82"/>
      <c r="B404" s="82"/>
      <c r="C404" s="82"/>
      <c r="D404" s="82"/>
      <c r="E404" s="82"/>
      <c r="F404" s="82"/>
      <c r="G404" s="8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</row>
    <row r="405" spans="1:124" ht="12.75" x14ac:dyDescent="0.2">
      <c r="A405" s="82"/>
      <c r="B405" s="82"/>
      <c r="C405" s="82"/>
      <c r="D405" s="82"/>
      <c r="E405" s="82"/>
      <c r="F405" s="82"/>
      <c r="G405" s="8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</row>
    <row r="406" spans="1:124" ht="12.75" x14ac:dyDescent="0.2">
      <c r="A406" s="82"/>
      <c r="B406" s="82"/>
      <c r="C406" s="82"/>
      <c r="D406" s="82"/>
      <c r="E406" s="82"/>
      <c r="F406" s="82"/>
      <c r="G406" s="8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</row>
    <row r="407" spans="1:124" ht="12.75" x14ac:dyDescent="0.2">
      <c r="A407" s="82"/>
      <c r="B407" s="82"/>
      <c r="C407" s="82"/>
      <c r="D407" s="82"/>
      <c r="E407" s="82"/>
      <c r="F407" s="82"/>
      <c r="G407" s="8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</row>
    <row r="408" spans="1:124" ht="12.75" x14ac:dyDescent="0.2">
      <c r="A408" s="82"/>
      <c r="B408" s="82"/>
      <c r="C408" s="82"/>
      <c r="D408" s="82"/>
      <c r="E408" s="82"/>
      <c r="F408" s="82"/>
      <c r="G408" s="8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</row>
    <row r="409" spans="1:124" ht="12.75" x14ac:dyDescent="0.2">
      <c r="A409" s="82"/>
      <c r="B409" s="82"/>
      <c r="C409" s="82"/>
      <c r="D409" s="82"/>
      <c r="E409" s="82"/>
      <c r="F409" s="82"/>
      <c r="G409" s="8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</row>
    <row r="410" spans="1:124" ht="12.75" x14ac:dyDescent="0.2">
      <c r="A410" s="82"/>
      <c r="B410" s="82"/>
      <c r="C410" s="82"/>
      <c r="D410" s="82"/>
      <c r="E410" s="82"/>
      <c r="F410" s="82"/>
      <c r="G410" s="8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</row>
    <row r="411" spans="1:124" ht="12.75" x14ac:dyDescent="0.2">
      <c r="A411" s="82"/>
      <c r="B411" s="82"/>
      <c r="C411" s="82"/>
      <c r="D411" s="82"/>
      <c r="E411" s="82"/>
      <c r="F411" s="82"/>
      <c r="G411" s="8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</row>
    <row r="412" spans="1:124" ht="12.75" x14ac:dyDescent="0.2">
      <c r="A412" s="82"/>
      <c r="B412" s="82"/>
      <c r="C412" s="82"/>
      <c r="D412" s="82"/>
      <c r="E412" s="82"/>
      <c r="F412" s="82"/>
      <c r="G412" s="8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</row>
    <row r="413" spans="1:124" ht="12.75" x14ac:dyDescent="0.2">
      <c r="A413" s="82"/>
      <c r="B413" s="82"/>
      <c r="C413" s="82"/>
      <c r="D413" s="82"/>
      <c r="E413" s="82"/>
      <c r="F413" s="82"/>
      <c r="G413" s="8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</row>
    <row r="414" spans="1:124" ht="12.75" x14ac:dyDescent="0.2">
      <c r="A414" s="82"/>
      <c r="B414" s="82"/>
      <c r="C414" s="82"/>
      <c r="D414" s="82"/>
      <c r="E414" s="82"/>
      <c r="F414" s="82"/>
      <c r="G414" s="8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</row>
    <row r="415" spans="1:124" ht="12.75" x14ac:dyDescent="0.2">
      <c r="A415" s="82"/>
      <c r="B415" s="82"/>
      <c r="C415" s="82"/>
      <c r="D415" s="82"/>
      <c r="E415" s="82"/>
      <c r="F415" s="82"/>
      <c r="G415" s="8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</row>
    <row r="416" spans="1:124" ht="12.75" x14ac:dyDescent="0.2">
      <c r="A416" s="82"/>
      <c r="B416" s="82"/>
      <c r="C416" s="82"/>
      <c r="D416" s="82"/>
      <c r="E416" s="82"/>
      <c r="F416" s="82"/>
      <c r="G416" s="8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</row>
    <row r="417" spans="1:124" ht="12.75" x14ac:dyDescent="0.2">
      <c r="A417" s="82"/>
      <c r="B417" s="82"/>
      <c r="C417" s="82"/>
      <c r="D417" s="82"/>
      <c r="E417" s="82"/>
      <c r="F417" s="82"/>
      <c r="G417" s="8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</row>
    <row r="418" spans="1:124" ht="12.75" x14ac:dyDescent="0.2">
      <c r="A418" s="82"/>
      <c r="B418" s="82"/>
      <c r="C418" s="82"/>
      <c r="D418" s="82"/>
      <c r="E418" s="82"/>
      <c r="F418" s="82"/>
      <c r="G418" s="8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</row>
    <row r="419" spans="1:124" ht="12.75" x14ac:dyDescent="0.2">
      <c r="A419" s="82"/>
      <c r="B419" s="82"/>
      <c r="C419" s="82"/>
      <c r="D419" s="82"/>
      <c r="E419" s="82"/>
      <c r="F419" s="82"/>
      <c r="G419" s="8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</row>
    <row r="420" spans="1:124" ht="12.75" x14ac:dyDescent="0.2">
      <c r="A420" s="82"/>
      <c r="B420" s="82"/>
      <c r="C420" s="82"/>
      <c r="D420" s="82"/>
      <c r="E420" s="82"/>
      <c r="F420" s="82"/>
      <c r="G420" s="8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</row>
    <row r="421" spans="1:124" ht="12.75" x14ac:dyDescent="0.2">
      <c r="A421" s="82"/>
      <c r="B421" s="82"/>
      <c r="C421" s="82"/>
      <c r="D421" s="82"/>
      <c r="E421" s="82"/>
      <c r="F421" s="82"/>
      <c r="G421" s="8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</row>
    <row r="422" spans="1:124" ht="12.75" x14ac:dyDescent="0.2">
      <c r="A422" s="82"/>
      <c r="B422" s="82"/>
      <c r="C422" s="82"/>
      <c r="D422" s="82"/>
      <c r="E422" s="82"/>
      <c r="F422" s="82"/>
      <c r="G422" s="8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</row>
    <row r="423" spans="1:124" ht="12.75" x14ac:dyDescent="0.2">
      <c r="A423" s="82"/>
      <c r="B423" s="82"/>
      <c r="C423" s="82"/>
      <c r="D423" s="82"/>
      <c r="E423" s="82"/>
      <c r="F423" s="82"/>
      <c r="G423" s="8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</row>
    <row r="424" spans="1:124" ht="12.75" x14ac:dyDescent="0.2">
      <c r="A424" s="82"/>
      <c r="B424" s="82"/>
      <c r="C424" s="82"/>
      <c r="D424" s="82"/>
      <c r="E424" s="82"/>
      <c r="F424" s="82"/>
      <c r="G424" s="8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</row>
    <row r="425" spans="1:124" ht="12.75" x14ac:dyDescent="0.2">
      <c r="A425" s="82"/>
      <c r="B425" s="82"/>
      <c r="C425" s="82"/>
      <c r="D425" s="82"/>
      <c r="E425" s="82"/>
      <c r="F425" s="82"/>
      <c r="G425" s="8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</row>
    <row r="426" spans="1:124" ht="12.75" x14ac:dyDescent="0.2">
      <c r="A426" s="82"/>
      <c r="B426" s="82"/>
      <c r="C426" s="82"/>
      <c r="D426" s="82"/>
      <c r="E426" s="82"/>
      <c r="F426" s="82"/>
      <c r="G426" s="8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</row>
    <row r="427" spans="1:124" ht="12.75" x14ac:dyDescent="0.2">
      <c r="A427" s="82"/>
      <c r="B427" s="82"/>
      <c r="C427" s="82"/>
      <c r="D427" s="82"/>
      <c r="E427" s="82"/>
      <c r="F427" s="82"/>
      <c r="G427" s="8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</row>
    <row r="428" spans="1:124" ht="12.75" x14ac:dyDescent="0.2">
      <c r="A428" s="82"/>
      <c r="B428" s="82"/>
      <c r="C428" s="82"/>
      <c r="D428" s="82"/>
      <c r="E428" s="82"/>
      <c r="F428" s="82"/>
      <c r="G428" s="8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</row>
    <row r="429" spans="1:124" ht="12.75" x14ac:dyDescent="0.2">
      <c r="A429" s="82"/>
      <c r="B429" s="82"/>
      <c r="C429" s="82"/>
      <c r="D429" s="82"/>
      <c r="E429" s="82"/>
      <c r="F429" s="82"/>
      <c r="G429" s="8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</row>
    <row r="430" spans="1:124" ht="12.75" x14ac:dyDescent="0.2">
      <c r="A430" s="82"/>
      <c r="B430" s="82"/>
      <c r="C430" s="82"/>
      <c r="D430" s="82"/>
      <c r="E430" s="82"/>
      <c r="F430" s="82"/>
      <c r="G430" s="8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</row>
    <row r="431" spans="1:124" ht="12.75" x14ac:dyDescent="0.2">
      <c r="A431" s="82"/>
      <c r="B431" s="82"/>
      <c r="C431" s="82"/>
      <c r="D431" s="82"/>
      <c r="E431" s="82"/>
      <c r="F431" s="82"/>
      <c r="G431" s="8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</row>
    <row r="432" spans="1:124" ht="12.75" x14ac:dyDescent="0.2">
      <c r="A432" s="82"/>
      <c r="B432" s="82"/>
      <c r="C432" s="82"/>
      <c r="D432" s="82"/>
      <c r="E432" s="82"/>
      <c r="F432" s="82"/>
      <c r="G432" s="8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</row>
    <row r="433" spans="1:124" ht="12.75" x14ac:dyDescent="0.2">
      <c r="A433" s="82"/>
      <c r="B433" s="82"/>
      <c r="C433" s="82"/>
      <c r="D433" s="82"/>
      <c r="E433" s="82"/>
      <c r="F433" s="82"/>
      <c r="G433" s="8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</row>
    <row r="434" spans="1:124" ht="12.75" x14ac:dyDescent="0.2">
      <c r="A434" s="82"/>
      <c r="B434" s="82"/>
      <c r="C434" s="82"/>
      <c r="D434" s="82"/>
      <c r="E434" s="82"/>
      <c r="F434" s="82"/>
      <c r="G434" s="8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</row>
    <row r="435" spans="1:124" ht="12.75" x14ac:dyDescent="0.2">
      <c r="A435" s="82"/>
      <c r="B435" s="82"/>
      <c r="C435" s="82"/>
      <c r="D435" s="82"/>
      <c r="E435" s="82"/>
      <c r="F435" s="82"/>
      <c r="G435" s="8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</row>
    <row r="436" spans="1:124" ht="12.75" x14ac:dyDescent="0.2">
      <c r="A436" s="82"/>
      <c r="B436" s="82"/>
      <c r="C436" s="82"/>
      <c r="D436" s="82"/>
      <c r="E436" s="82"/>
      <c r="F436" s="82"/>
      <c r="G436" s="8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</row>
    <row r="437" spans="1:124" ht="12.75" x14ac:dyDescent="0.2">
      <c r="A437" s="82"/>
      <c r="B437" s="82"/>
      <c r="C437" s="82"/>
      <c r="D437" s="82"/>
      <c r="E437" s="82"/>
      <c r="F437" s="82"/>
      <c r="G437" s="8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</row>
    <row r="438" spans="1:124" ht="12.75" x14ac:dyDescent="0.2">
      <c r="A438" s="82"/>
      <c r="B438" s="82"/>
      <c r="C438" s="82"/>
      <c r="D438" s="82"/>
      <c r="E438" s="82"/>
      <c r="F438" s="82"/>
      <c r="G438" s="8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</row>
    <row r="439" spans="1:124" ht="12.75" x14ac:dyDescent="0.2">
      <c r="A439" s="82"/>
      <c r="B439" s="82"/>
      <c r="C439" s="82"/>
      <c r="D439" s="82"/>
      <c r="E439" s="82"/>
      <c r="F439" s="82"/>
      <c r="G439" s="8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</row>
    <row r="440" spans="1:124" ht="12.75" x14ac:dyDescent="0.2">
      <c r="A440" s="82"/>
      <c r="B440" s="82"/>
      <c r="C440" s="82"/>
      <c r="D440" s="82"/>
      <c r="E440" s="82"/>
      <c r="F440" s="82"/>
      <c r="G440" s="8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</row>
    <row r="441" spans="1:124" ht="12.75" x14ac:dyDescent="0.2">
      <c r="A441" s="82"/>
      <c r="B441" s="82"/>
      <c r="C441" s="82"/>
      <c r="D441" s="82"/>
      <c r="E441" s="82"/>
      <c r="F441" s="82"/>
      <c r="G441" s="8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</row>
    <row r="442" spans="1:124" ht="12.75" x14ac:dyDescent="0.2">
      <c r="A442" s="82"/>
      <c r="B442" s="82"/>
      <c r="C442" s="82"/>
      <c r="D442" s="82"/>
      <c r="E442" s="82"/>
      <c r="F442" s="82"/>
      <c r="G442" s="8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</row>
    <row r="443" spans="1:124" ht="12.75" x14ac:dyDescent="0.2">
      <c r="A443" s="82"/>
      <c r="B443" s="82"/>
      <c r="C443" s="82"/>
      <c r="D443" s="82"/>
      <c r="E443" s="82"/>
      <c r="F443" s="82"/>
      <c r="G443" s="8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</row>
    <row r="444" spans="1:124" ht="12.75" x14ac:dyDescent="0.2">
      <c r="A444" s="82"/>
      <c r="B444" s="82"/>
      <c r="C444" s="82"/>
      <c r="D444" s="82"/>
      <c r="E444" s="82"/>
      <c r="F444" s="82"/>
      <c r="G444" s="8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</row>
    <row r="445" spans="1:124" ht="12.75" x14ac:dyDescent="0.2">
      <c r="A445" s="82"/>
      <c r="B445" s="82"/>
      <c r="C445" s="82"/>
      <c r="D445" s="82"/>
      <c r="E445" s="82"/>
      <c r="F445" s="82"/>
      <c r="G445" s="8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</row>
    <row r="446" spans="1:124" ht="12.75" x14ac:dyDescent="0.2">
      <c r="A446" s="82"/>
      <c r="B446" s="82"/>
      <c r="C446" s="82"/>
      <c r="D446" s="82"/>
      <c r="E446" s="82"/>
      <c r="F446" s="82"/>
      <c r="G446" s="8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</row>
    <row r="447" spans="1:124" ht="12.75" x14ac:dyDescent="0.2">
      <c r="A447" s="82"/>
      <c r="B447" s="82"/>
      <c r="C447" s="82"/>
      <c r="D447" s="82"/>
      <c r="E447" s="82"/>
      <c r="F447" s="82"/>
      <c r="G447" s="8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</row>
    <row r="448" spans="1:124" ht="12.75" x14ac:dyDescent="0.2">
      <c r="A448" s="82"/>
      <c r="B448" s="82"/>
      <c r="C448" s="82"/>
      <c r="D448" s="82"/>
      <c r="E448" s="82"/>
      <c r="F448" s="82"/>
      <c r="G448" s="8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</row>
    <row r="449" spans="1:124" ht="12.75" x14ac:dyDescent="0.2">
      <c r="A449" s="82"/>
      <c r="B449" s="82"/>
      <c r="C449" s="82"/>
      <c r="D449" s="82"/>
      <c r="E449" s="82"/>
      <c r="F449" s="82"/>
      <c r="G449" s="8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</row>
    <row r="450" spans="1:124" ht="12.75" x14ac:dyDescent="0.2">
      <c r="A450" s="82"/>
      <c r="B450" s="82"/>
      <c r="C450" s="82"/>
      <c r="D450" s="82"/>
      <c r="E450" s="82"/>
      <c r="F450" s="82"/>
      <c r="G450" s="8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</row>
    <row r="451" spans="1:124" ht="12.75" x14ac:dyDescent="0.2">
      <c r="A451" s="82"/>
      <c r="B451" s="82"/>
      <c r="C451" s="82"/>
      <c r="D451" s="82"/>
      <c r="E451" s="82"/>
      <c r="F451" s="82"/>
      <c r="G451" s="8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</row>
    <row r="452" spans="1:124" ht="12.75" x14ac:dyDescent="0.2">
      <c r="A452" s="82"/>
      <c r="B452" s="82"/>
      <c r="C452" s="82"/>
      <c r="D452" s="82"/>
      <c r="E452" s="82"/>
      <c r="F452" s="82"/>
      <c r="G452" s="8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</row>
    <row r="453" spans="1:124" ht="12.75" x14ac:dyDescent="0.2">
      <c r="A453" s="82"/>
      <c r="B453" s="82"/>
      <c r="C453" s="82"/>
      <c r="D453" s="82"/>
      <c r="E453" s="82"/>
      <c r="F453" s="82"/>
      <c r="G453" s="8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</row>
    <row r="454" spans="1:124" ht="12.75" x14ac:dyDescent="0.2">
      <c r="A454" s="82"/>
      <c r="B454" s="82"/>
      <c r="C454" s="82"/>
      <c r="D454" s="82"/>
      <c r="E454" s="82"/>
      <c r="F454" s="82"/>
      <c r="G454" s="8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</row>
    <row r="455" spans="1:124" ht="12.75" x14ac:dyDescent="0.2">
      <c r="A455" s="82"/>
      <c r="B455" s="82"/>
      <c r="C455" s="82"/>
      <c r="D455" s="82"/>
      <c r="E455" s="82"/>
      <c r="F455" s="82"/>
      <c r="G455" s="8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</row>
    <row r="456" spans="1:124" ht="12.75" x14ac:dyDescent="0.2">
      <c r="A456" s="82"/>
      <c r="B456" s="82"/>
      <c r="C456" s="82"/>
      <c r="D456" s="82"/>
      <c r="E456" s="82"/>
      <c r="F456" s="82"/>
      <c r="G456" s="8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</row>
    <row r="457" spans="1:124" ht="12.75" x14ac:dyDescent="0.2">
      <c r="A457" s="82"/>
      <c r="B457" s="82"/>
      <c r="C457" s="82"/>
      <c r="D457" s="82"/>
      <c r="E457" s="82"/>
      <c r="F457" s="82"/>
      <c r="G457" s="8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</row>
    <row r="458" spans="1:124" ht="12.75" x14ac:dyDescent="0.2">
      <c r="A458" s="82"/>
      <c r="B458" s="82"/>
      <c r="C458" s="82"/>
      <c r="D458" s="82"/>
      <c r="E458" s="82"/>
      <c r="F458" s="82"/>
      <c r="G458" s="8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</row>
    <row r="459" spans="1:124" ht="12.75" x14ac:dyDescent="0.2">
      <c r="A459" s="82"/>
      <c r="B459" s="82"/>
      <c r="C459" s="82"/>
      <c r="D459" s="82"/>
      <c r="E459" s="82"/>
      <c r="F459" s="82"/>
      <c r="G459" s="8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</row>
    <row r="460" spans="1:124" ht="12.75" x14ac:dyDescent="0.2">
      <c r="A460" s="82"/>
      <c r="B460" s="82"/>
      <c r="C460" s="82"/>
      <c r="D460" s="82"/>
      <c r="E460" s="82"/>
      <c r="F460" s="82"/>
      <c r="G460" s="8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</row>
    <row r="461" spans="1:124" ht="12.75" x14ac:dyDescent="0.2">
      <c r="A461" s="82"/>
      <c r="B461" s="82"/>
      <c r="C461" s="82"/>
      <c r="D461" s="82"/>
      <c r="E461" s="82"/>
      <c r="F461" s="82"/>
      <c r="G461" s="8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</row>
    <row r="462" spans="1:124" ht="12.75" x14ac:dyDescent="0.2">
      <c r="A462" s="82"/>
      <c r="B462" s="82"/>
      <c r="C462" s="82"/>
      <c r="D462" s="82"/>
      <c r="E462" s="82"/>
      <c r="F462" s="82"/>
      <c r="G462" s="8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</row>
    <row r="463" spans="1:124" ht="12.75" x14ac:dyDescent="0.2">
      <c r="A463" s="82"/>
      <c r="B463" s="82"/>
      <c r="C463" s="82"/>
      <c r="D463" s="82"/>
      <c r="E463" s="82"/>
      <c r="F463" s="82"/>
      <c r="G463" s="8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</row>
    <row r="464" spans="1:124" ht="12.75" x14ac:dyDescent="0.2">
      <c r="A464" s="82"/>
      <c r="B464" s="82"/>
      <c r="C464" s="82"/>
      <c r="D464" s="82"/>
      <c r="E464" s="82"/>
      <c r="F464" s="82"/>
      <c r="G464" s="8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</row>
    <row r="465" spans="1:124" ht="12.75" x14ac:dyDescent="0.2">
      <c r="A465" s="82"/>
      <c r="B465" s="82"/>
      <c r="C465" s="82"/>
      <c r="D465" s="82"/>
      <c r="E465" s="82"/>
      <c r="F465" s="82"/>
      <c r="G465" s="8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</row>
    <row r="466" spans="1:124" ht="12.75" x14ac:dyDescent="0.2">
      <c r="A466" s="82"/>
      <c r="B466" s="82"/>
      <c r="C466" s="82"/>
      <c r="D466" s="82"/>
      <c r="E466" s="82"/>
      <c r="F466" s="82"/>
      <c r="G466" s="8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</row>
    <row r="467" spans="1:124" ht="12.75" x14ac:dyDescent="0.2">
      <c r="A467" s="82"/>
      <c r="B467" s="82"/>
      <c r="C467" s="82"/>
      <c r="D467" s="82"/>
      <c r="E467" s="82"/>
      <c r="F467" s="82"/>
      <c r="G467" s="8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</row>
    <row r="468" spans="1:124" ht="12.75" x14ac:dyDescent="0.2">
      <c r="A468" s="82"/>
      <c r="B468" s="82"/>
      <c r="C468" s="82"/>
      <c r="D468" s="82"/>
      <c r="E468" s="82"/>
      <c r="F468" s="82"/>
      <c r="G468" s="8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</row>
    <row r="469" spans="1:124" ht="12.75" x14ac:dyDescent="0.2">
      <c r="A469" s="82"/>
      <c r="B469" s="82"/>
      <c r="C469" s="82"/>
      <c r="D469" s="82"/>
      <c r="E469" s="82"/>
      <c r="F469" s="82"/>
      <c r="G469" s="8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</row>
    <row r="470" spans="1:124" ht="12.75" x14ac:dyDescent="0.2">
      <c r="A470" s="82"/>
      <c r="B470" s="82"/>
      <c r="C470" s="82"/>
      <c r="D470" s="82"/>
      <c r="E470" s="82"/>
      <c r="F470" s="82"/>
      <c r="G470" s="8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</row>
    <row r="471" spans="1:124" ht="12.75" x14ac:dyDescent="0.2">
      <c r="A471" s="82"/>
      <c r="B471" s="82"/>
      <c r="C471" s="82"/>
      <c r="D471" s="82"/>
      <c r="E471" s="82"/>
      <c r="F471" s="82"/>
      <c r="G471" s="8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</row>
    <row r="472" spans="1:124" ht="12.75" x14ac:dyDescent="0.2">
      <c r="A472" s="82"/>
      <c r="B472" s="82"/>
      <c r="C472" s="82"/>
      <c r="D472" s="82"/>
      <c r="E472" s="82"/>
      <c r="F472" s="82"/>
      <c r="G472" s="8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</row>
    <row r="473" spans="1:124" ht="12.75" x14ac:dyDescent="0.2">
      <c r="A473" s="82"/>
      <c r="B473" s="82"/>
      <c r="C473" s="82"/>
      <c r="D473" s="82"/>
      <c r="E473" s="82"/>
      <c r="F473" s="82"/>
      <c r="G473" s="8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</row>
    <row r="474" spans="1:124" ht="12.75" x14ac:dyDescent="0.2">
      <c r="A474" s="82"/>
      <c r="B474" s="82"/>
      <c r="C474" s="82"/>
      <c r="D474" s="82"/>
      <c r="E474" s="82"/>
      <c r="F474" s="82"/>
      <c r="G474" s="8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</row>
    <row r="475" spans="1:124" ht="12.75" x14ac:dyDescent="0.2">
      <c r="A475" s="82"/>
      <c r="B475" s="82"/>
      <c r="C475" s="82"/>
      <c r="D475" s="82"/>
      <c r="E475" s="82"/>
      <c r="F475" s="82"/>
      <c r="G475" s="8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</row>
    <row r="476" spans="1:124" ht="12.75" x14ac:dyDescent="0.2">
      <c r="A476" s="82"/>
      <c r="B476" s="82"/>
      <c r="C476" s="82"/>
      <c r="D476" s="82"/>
      <c r="E476" s="82"/>
      <c r="F476" s="82"/>
      <c r="G476" s="8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</row>
    <row r="477" spans="1:124" ht="12.75" x14ac:dyDescent="0.2">
      <c r="A477" s="82"/>
      <c r="B477" s="82"/>
      <c r="C477" s="82"/>
      <c r="D477" s="82"/>
      <c r="E477" s="82"/>
      <c r="F477" s="82"/>
      <c r="G477" s="8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</row>
    <row r="478" spans="1:124" ht="12.75" x14ac:dyDescent="0.2">
      <c r="A478" s="82"/>
      <c r="B478" s="82"/>
      <c r="C478" s="82"/>
      <c r="D478" s="82"/>
      <c r="E478" s="82"/>
      <c r="F478" s="82"/>
      <c r="G478" s="8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</row>
    <row r="479" spans="1:124" ht="12.75" x14ac:dyDescent="0.2">
      <c r="A479" s="82"/>
      <c r="B479" s="82"/>
      <c r="C479" s="82"/>
      <c r="D479" s="82"/>
      <c r="E479" s="82"/>
      <c r="F479" s="82"/>
      <c r="G479" s="8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</row>
    <row r="480" spans="1:124" ht="12.75" x14ac:dyDescent="0.2">
      <c r="A480" s="82"/>
      <c r="B480" s="82"/>
      <c r="C480" s="82"/>
      <c r="D480" s="82"/>
      <c r="E480" s="82"/>
      <c r="F480" s="82"/>
      <c r="G480" s="8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</row>
    <row r="481" spans="1:124" ht="12.75" x14ac:dyDescent="0.2">
      <c r="A481" s="82"/>
      <c r="B481" s="82"/>
      <c r="C481" s="82"/>
      <c r="D481" s="82"/>
      <c r="E481" s="82"/>
      <c r="F481" s="82"/>
      <c r="G481" s="8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</row>
    <row r="482" spans="1:124" ht="12.75" x14ac:dyDescent="0.2">
      <c r="A482" s="82"/>
      <c r="B482" s="82"/>
      <c r="C482" s="82"/>
      <c r="D482" s="82"/>
      <c r="E482" s="82"/>
      <c r="F482" s="82"/>
      <c r="G482" s="8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</row>
    <row r="483" spans="1:124" ht="12.75" x14ac:dyDescent="0.2">
      <c r="A483" s="82"/>
      <c r="B483" s="82"/>
      <c r="C483" s="82"/>
      <c r="D483" s="82"/>
      <c r="E483" s="82"/>
      <c r="F483" s="82"/>
      <c r="G483" s="8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</row>
    <row r="484" spans="1:124" ht="12.75" x14ac:dyDescent="0.2">
      <c r="A484" s="82"/>
      <c r="B484" s="82"/>
      <c r="C484" s="82"/>
      <c r="D484" s="82"/>
      <c r="E484" s="82"/>
      <c r="F484" s="82"/>
      <c r="G484" s="8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</row>
    <row r="485" spans="1:124" ht="12.75" x14ac:dyDescent="0.2">
      <c r="A485" s="82"/>
      <c r="B485" s="82"/>
      <c r="C485" s="82"/>
      <c r="D485" s="82"/>
      <c r="E485" s="82"/>
      <c r="F485" s="82"/>
      <c r="G485" s="8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</row>
    <row r="486" spans="1:124" ht="12.75" x14ac:dyDescent="0.2">
      <c r="A486" s="82"/>
      <c r="B486" s="82"/>
      <c r="C486" s="82"/>
      <c r="D486" s="82"/>
      <c r="E486" s="82"/>
      <c r="F486" s="82"/>
      <c r="G486" s="8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</row>
    <row r="487" spans="1:124" ht="12.75" x14ac:dyDescent="0.2">
      <c r="A487" s="82"/>
      <c r="B487" s="82"/>
      <c r="C487" s="82"/>
      <c r="D487" s="82"/>
      <c r="E487" s="82"/>
      <c r="F487" s="82"/>
      <c r="G487" s="8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</row>
    <row r="488" spans="1:124" ht="12.75" x14ac:dyDescent="0.2">
      <c r="A488" s="82"/>
      <c r="B488" s="82"/>
      <c r="C488" s="82"/>
      <c r="D488" s="82"/>
      <c r="E488" s="82"/>
      <c r="F488" s="82"/>
      <c r="G488" s="8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</row>
    <row r="489" spans="1:124" ht="12.75" x14ac:dyDescent="0.2">
      <c r="A489" s="82"/>
      <c r="B489" s="82"/>
      <c r="C489" s="82"/>
      <c r="D489" s="82"/>
      <c r="E489" s="82"/>
      <c r="F489" s="82"/>
      <c r="G489" s="8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</row>
    <row r="490" spans="1:124" ht="12.75" x14ac:dyDescent="0.2">
      <c r="A490" s="82"/>
      <c r="B490" s="82"/>
      <c r="C490" s="82"/>
      <c r="D490" s="82"/>
      <c r="E490" s="82"/>
      <c r="F490" s="82"/>
      <c r="G490" s="8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</row>
    <row r="491" spans="1:124" ht="12.75" x14ac:dyDescent="0.2">
      <c r="A491" s="82"/>
      <c r="B491" s="82"/>
      <c r="C491" s="82"/>
      <c r="D491" s="82"/>
      <c r="E491" s="82"/>
      <c r="F491" s="82"/>
      <c r="G491" s="8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</row>
    <row r="492" spans="1:124" ht="12.75" x14ac:dyDescent="0.2">
      <c r="A492" s="82"/>
      <c r="B492" s="82"/>
      <c r="C492" s="82"/>
      <c r="D492" s="82"/>
      <c r="E492" s="82"/>
      <c r="F492" s="82"/>
      <c r="G492" s="8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</row>
    <row r="493" spans="1:124" ht="12.75" x14ac:dyDescent="0.2">
      <c r="A493" s="82"/>
      <c r="B493" s="82"/>
      <c r="C493" s="82"/>
      <c r="D493" s="82"/>
      <c r="E493" s="82"/>
      <c r="F493" s="82"/>
      <c r="G493" s="8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</row>
    <row r="494" spans="1:124" ht="12.75" x14ac:dyDescent="0.2">
      <c r="A494" s="82"/>
      <c r="B494" s="82"/>
      <c r="C494" s="82"/>
      <c r="D494" s="82"/>
      <c r="E494" s="82"/>
      <c r="F494" s="82"/>
      <c r="G494" s="8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</row>
    <row r="495" spans="1:124" ht="12.75" x14ac:dyDescent="0.2">
      <c r="A495" s="82"/>
      <c r="B495" s="82"/>
      <c r="C495" s="82"/>
      <c r="D495" s="82"/>
      <c r="E495" s="82"/>
      <c r="F495" s="82"/>
      <c r="G495" s="8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</row>
    <row r="496" spans="1:124" ht="12.75" x14ac:dyDescent="0.2">
      <c r="A496" s="82"/>
      <c r="B496" s="82"/>
      <c r="C496" s="82"/>
      <c r="D496" s="82"/>
      <c r="E496" s="82"/>
      <c r="F496" s="82"/>
      <c r="G496" s="8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</row>
    <row r="497" spans="1:124" ht="12.75" x14ac:dyDescent="0.2">
      <c r="A497" s="82"/>
      <c r="B497" s="82"/>
      <c r="C497" s="82"/>
      <c r="D497" s="82"/>
      <c r="E497" s="82"/>
      <c r="F497" s="82"/>
      <c r="G497" s="8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</row>
    <row r="498" spans="1:124" ht="12.75" x14ac:dyDescent="0.2">
      <c r="A498" s="82"/>
      <c r="B498" s="82"/>
      <c r="C498" s="82"/>
      <c r="D498" s="82"/>
      <c r="E498" s="82"/>
      <c r="F498" s="82"/>
      <c r="G498" s="8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</row>
    <row r="499" spans="1:124" ht="12.75" x14ac:dyDescent="0.2">
      <c r="A499" s="82"/>
      <c r="B499" s="82"/>
      <c r="C499" s="82"/>
      <c r="D499" s="82"/>
      <c r="E499" s="82"/>
      <c r="F499" s="82"/>
      <c r="G499" s="8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</row>
    <row r="500" spans="1:124" ht="12.75" x14ac:dyDescent="0.2">
      <c r="A500" s="82"/>
      <c r="B500" s="82"/>
      <c r="C500" s="82"/>
      <c r="D500" s="82"/>
      <c r="E500" s="82"/>
      <c r="F500" s="82"/>
      <c r="G500" s="8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</row>
    <row r="501" spans="1:124" ht="12.75" x14ac:dyDescent="0.2">
      <c r="A501" s="82"/>
      <c r="B501" s="82"/>
      <c r="C501" s="82"/>
      <c r="D501" s="82"/>
      <c r="E501" s="82"/>
      <c r="F501" s="82"/>
      <c r="G501" s="8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</row>
    <row r="502" spans="1:124" ht="12.75" x14ac:dyDescent="0.2">
      <c r="A502" s="82"/>
      <c r="B502" s="82"/>
      <c r="C502" s="82"/>
      <c r="D502" s="82"/>
      <c r="E502" s="82"/>
      <c r="F502" s="82"/>
      <c r="G502" s="8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</row>
    <row r="503" spans="1:124" ht="12.75" x14ac:dyDescent="0.2">
      <c r="A503" s="82"/>
      <c r="B503" s="82"/>
      <c r="C503" s="82"/>
      <c r="D503" s="82"/>
      <c r="E503" s="82"/>
      <c r="F503" s="82"/>
      <c r="G503" s="8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</row>
    <row r="504" spans="1:124" ht="12.75" x14ac:dyDescent="0.2">
      <c r="A504" s="82"/>
      <c r="B504" s="82"/>
      <c r="C504" s="82"/>
      <c r="D504" s="82"/>
      <c r="E504" s="82"/>
      <c r="F504" s="82"/>
      <c r="G504" s="8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</row>
    <row r="505" spans="1:124" ht="12.75" x14ac:dyDescent="0.2">
      <c r="A505" s="82"/>
      <c r="B505" s="82"/>
      <c r="C505" s="82"/>
      <c r="D505" s="82"/>
      <c r="E505" s="82"/>
      <c r="F505" s="82"/>
      <c r="G505" s="8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</row>
    <row r="506" spans="1:124" ht="12.75" x14ac:dyDescent="0.2">
      <c r="A506" s="82"/>
      <c r="B506" s="82"/>
      <c r="C506" s="82"/>
      <c r="D506" s="82"/>
      <c r="E506" s="82"/>
      <c r="F506" s="82"/>
      <c r="G506" s="8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</row>
    <row r="507" spans="1:124" ht="12.75" x14ac:dyDescent="0.2">
      <c r="A507" s="82"/>
      <c r="B507" s="82"/>
      <c r="C507" s="82"/>
      <c r="D507" s="82"/>
      <c r="E507" s="82"/>
      <c r="F507" s="82"/>
      <c r="G507" s="8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</row>
    <row r="508" spans="1:124" ht="12.75" x14ac:dyDescent="0.2">
      <c r="A508" s="82"/>
      <c r="B508" s="82"/>
      <c r="C508" s="82"/>
      <c r="D508" s="82"/>
      <c r="E508" s="82"/>
      <c r="F508" s="82"/>
      <c r="G508" s="8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</row>
    <row r="509" spans="1:124" ht="12.75" x14ac:dyDescent="0.2">
      <c r="A509" s="82"/>
      <c r="B509" s="82"/>
      <c r="C509" s="82"/>
      <c r="D509" s="82"/>
      <c r="E509" s="82"/>
      <c r="F509" s="82"/>
      <c r="G509" s="8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</row>
    <row r="510" spans="1:124" ht="12.75" x14ac:dyDescent="0.2">
      <c r="A510" s="82"/>
      <c r="B510" s="82"/>
      <c r="C510" s="82"/>
      <c r="D510" s="82"/>
      <c r="E510" s="82"/>
      <c r="F510" s="82"/>
      <c r="G510" s="8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</row>
    <row r="511" spans="1:124" ht="12.75" x14ac:dyDescent="0.2">
      <c r="A511" s="82"/>
      <c r="B511" s="82"/>
      <c r="C511" s="82"/>
      <c r="D511" s="82"/>
      <c r="E511" s="82"/>
      <c r="F511" s="82"/>
      <c r="G511" s="8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</row>
    <row r="512" spans="1:124" ht="12.75" x14ac:dyDescent="0.2">
      <c r="A512" s="82"/>
      <c r="B512" s="82"/>
      <c r="C512" s="82"/>
      <c r="D512" s="82"/>
      <c r="E512" s="82"/>
      <c r="F512" s="82"/>
      <c r="G512" s="8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</row>
    <row r="513" spans="1:124" ht="12.75" x14ac:dyDescent="0.2">
      <c r="A513" s="82"/>
      <c r="B513" s="82"/>
      <c r="C513" s="82"/>
      <c r="D513" s="82"/>
      <c r="E513" s="82"/>
      <c r="F513" s="82"/>
      <c r="G513" s="8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</row>
    <row r="514" spans="1:124" ht="12.75" x14ac:dyDescent="0.2">
      <c r="A514" s="82"/>
      <c r="B514" s="82"/>
      <c r="C514" s="82"/>
      <c r="D514" s="82"/>
      <c r="E514" s="82"/>
      <c r="F514" s="82"/>
      <c r="G514" s="8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</row>
    <row r="515" spans="1:124" ht="12.75" x14ac:dyDescent="0.2">
      <c r="A515" s="82"/>
      <c r="B515" s="82"/>
      <c r="C515" s="82"/>
      <c r="D515" s="82"/>
      <c r="E515" s="82"/>
      <c r="F515" s="82"/>
      <c r="G515" s="8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</row>
    <row r="516" spans="1:124" ht="12.75" x14ac:dyDescent="0.2">
      <c r="A516" s="82"/>
      <c r="B516" s="82"/>
      <c r="C516" s="82"/>
      <c r="D516" s="82"/>
      <c r="E516" s="82"/>
      <c r="F516" s="82"/>
      <c r="G516" s="8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</row>
    <row r="517" spans="1:124" ht="12.75" x14ac:dyDescent="0.2">
      <c r="A517" s="82"/>
      <c r="B517" s="82"/>
      <c r="C517" s="82"/>
      <c r="D517" s="82"/>
      <c r="E517" s="82"/>
      <c r="F517" s="82"/>
      <c r="G517" s="8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</row>
    <row r="518" spans="1:124" ht="12.75" x14ac:dyDescent="0.2">
      <c r="A518" s="82"/>
      <c r="B518" s="82"/>
      <c r="C518" s="82"/>
      <c r="D518" s="82"/>
      <c r="E518" s="82"/>
      <c r="F518" s="82"/>
      <c r="G518" s="8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</row>
    <row r="519" spans="1:124" ht="12.75" x14ac:dyDescent="0.2">
      <c r="A519" s="82"/>
      <c r="B519" s="82"/>
      <c r="C519" s="82"/>
      <c r="D519" s="82"/>
      <c r="E519" s="82"/>
      <c r="F519" s="82"/>
      <c r="G519" s="8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</row>
    <row r="520" spans="1:124" ht="12.75" x14ac:dyDescent="0.2">
      <c r="A520" s="82"/>
      <c r="B520" s="82"/>
      <c r="C520" s="82"/>
      <c r="D520" s="82"/>
      <c r="E520" s="82"/>
      <c r="F520" s="82"/>
      <c r="G520" s="8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</row>
    <row r="521" spans="1:124" ht="12.75" x14ac:dyDescent="0.2">
      <c r="A521" s="82"/>
      <c r="B521" s="82"/>
      <c r="C521" s="82"/>
      <c r="D521" s="82"/>
      <c r="E521" s="82"/>
      <c r="F521" s="82"/>
      <c r="G521" s="8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</row>
    <row r="522" spans="1:124" ht="12.75" x14ac:dyDescent="0.2">
      <c r="A522" s="82"/>
      <c r="B522" s="82"/>
      <c r="C522" s="82"/>
      <c r="D522" s="82"/>
      <c r="E522" s="82"/>
      <c r="F522" s="82"/>
      <c r="G522" s="8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</row>
    <row r="523" spans="1:124" ht="12.75" x14ac:dyDescent="0.2">
      <c r="A523" s="82"/>
      <c r="B523" s="82"/>
      <c r="C523" s="82"/>
      <c r="D523" s="82"/>
      <c r="E523" s="82"/>
      <c r="F523" s="82"/>
      <c r="G523" s="8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</row>
    <row r="524" spans="1:124" ht="12.75" x14ac:dyDescent="0.2">
      <c r="A524" s="82"/>
      <c r="B524" s="82"/>
      <c r="C524" s="82"/>
      <c r="D524" s="82"/>
      <c r="E524" s="82"/>
      <c r="F524" s="82"/>
      <c r="G524" s="8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</row>
    <row r="525" spans="1:124" ht="12.75" x14ac:dyDescent="0.2">
      <c r="A525" s="82"/>
      <c r="B525" s="82"/>
      <c r="C525" s="82"/>
      <c r="D525" s="82"/>
      <c r="E525" s="82"/>
      <c r="F525" s="82"/>
      <c r="G525" s="8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</row>
    <row r="526" spans="1:124" ht="12.75" x14ac:dyDescent="0.2">
      <c r="A526" s="82"/>
      <c r="B526" s="82"/>
      <c r="C526" s="82"/>
      <c r="D526" s="82"/>
      <c r="E526" s="82"/>
      <c r="F526" s="82"/>
      <c r="G526" s="8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</row>
    <row r="527" spans="1:124" ht="12.75" x14ac:dyDescent="0.2">
      <c r="A527" s="82"/>
      <c r="B527" s="82"/>
      <c r="C527" s="82"/>
      <c r="D527" s="82"/>
      <c r="E527" s="82"/>
      <c r="F527" s="82"/>
      <c r="G527" s="8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</row>
    <row r="528" spans="1:124" ht="12.75" x14ac:dyDescent="0.2">
      <c r="A528" s="82"/>
      <c r="B528" s="82"/>
      <c r="C528" s="82"/>
      <c r="D528" s="82"/>
      <c r="E528" s="82"/>
      <c r="F528" s="82"/>
      <c r="G528" s="8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</row>
    <row r="529" spans="1:124" ht="12.75" x14ac:dyDescent="0.2">
      <c r="A529" s="82"/>
      <c r="B529" s="82"/>
      <c r="C529" s="82"/>
      <c r="D529" s="82"/>
      <c r="E529" s="82"/>
      <c r="F529" s="82"/>
      <c r="G529" s="8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</row>
    <row r="530" spans="1:124" ht="12.75" x14ac:dyDescent="0.2">
      <c r="A530" s="82"/>
      <c r="B530" s="82"/>
      <c r="C530" s="82"/>
      <c r="D530" s="82"/>
      <c r="E530" s="82"/>
      <c r="F530" s="82"/>
      <c r="G530" s="8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</row>
    <row r="531" spans="1:124" ht="12.75" x14ac:dyDescent="0.2">
      <c r="A531" s="82"/>
      <c r="B531" s="82"/>
      <c r="C531" s="82"/>
      <c r="D531" s="82"/>
      <c r="E531" s="82"/>
      <c r="F531" s="82"/>
      <c r="G531" s="8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</row>
    <row r="532" spans="1:124" ht="12.75" x14ac:dyDescent="0.2">
      <c r="A532" s="82"/>
      <c r="B532" s="82"/>
      <c r="C532" s="82"/>
      <c r="D532" s="82"/>
      <c r="E532" s="82"/>
      <c r="F532" s="82"/>
      <c r="G532" s="8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</row>
    <row r="533" spans="1:124" ht="12.75" x14ac:dyDescent="0.2">
      <c r="A533" s="82"/>
      <c r="B533" s="82"/>
      <c r="C533" s="82"/>
      <c r="D533" s="82"/>
      <c r="E533" s="82"/>
      <c r="F533" s="82"/>
      <c r="G533" s="8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</row>
    <row r="534" spans="1:124" ht="12.75" x14ac:dyDescent="0.2">
      <c r="A534" s="82"/>
      <c r="B534" s="82"/>
      <c r="C534" s="82"/>
      <c r="D534" s="82"/>
      <c r="E534" s="82"/>
      <c r="F534" s="82"/>
      <c r="G534" s="8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</row>
    <row r="535" spans="1:124" ht="12.75" x14ac:dyDescent="0.2">
      <c r="A535" s="82"/>
      <c r="B535" s="82"/>
      <c r="C535" s="82"/>
      <c r="D535" s="82"/>
      <c r="E535" s="82"/>
      <c r="F535" s="82"/>
      <c r="G535" s="8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</row>
    <row r="536" spans="1:124" ht="12.75" x14ac:dyDescent="0.2">
      <c r="A536" s="82"/>
      <c r="B536" s="82"/>
      <c r="C536" s="82"/>
      <c r="D536" s="82"/>
      <c r="E536" s="82"/>
      <c r="F536" s="82"/>
      <c r="G536" s="8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</row>
    <row r="537" spans="1:124" ht="12.75" x14ac:dyDescent="0.2">
      <c r="A537" s="82"/>
      <c r="B537" s="82"/>
      <c r="C537" s="82"/>
      <c r="D537" s="82"/>
      <c r="E537" s="82"/>
      <c r="F537" s="82"/>
      <c r="G537" s="8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</row>
    <row r="538" spans="1:124" ht="12.75" x14ac:dyDescent="0.2">
      <c r="A538" s="82"/>
      <c r="B538" s="82"/>
      <c r="C538" s="82"/>
      <c r="D538" s="82"/>
      <c r="E538" s="82"/>
      <c r="F538" s="82"/>
      <c r="G538" s="8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</row>
    <row r="539" spans="1:124" ht="12.75" x14ac:dyDescent="0.2">
      <c r="A539" s="82"/>
      <c r="B539" s="82"/>
      <c r="C539" s="82"/>
      <c r="D539" s="82"/>
      <c r="E539" s="82"/>
      <c r="F539" s="82"/>
      <c r="G539" s="8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</row>
    <row r="540" spans="1:124" ht="12.75" x14ac:dyDescent="0.2">
      <c r="A540" s="82"/>
      <c r="B540" s="82"/>
      <c r="C540" s="82"/>
      <c r="D540" s="82"/>
      <c r="E540" s="82"/>
      <c r="F540" s="82"/>
      <c r="G540" s="8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</row>
    <row r="541" spans="1:124" ht="12.75" x14ac:dyDescent="0.2">
      <c r="A541" s="82"/>
      <c r="B541" s="82"/>
      <c r="C541" s="82"/>
      <c r="D541" s="82"/>
      <c r="E541" s="82"/>
      <c r="F541" s="82"/>
      <c r="G541" s="8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</row>
    <row r="542" spans="1:124" ht="12.75" x14ac:dyDescent="0.2">
      <c r="A542" s="82"/>
      <c r="B542" s="82"/>
      <c r="C542" s="82"/>
      <c r="D542" s="82"/>
      <c r="E542" s="82"/>
      <c r="F542" s="82"/>
      <c r="G542" s="8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</row>
    <row r="543" spans="1:124" ht="12.75" x14ac:dyDescent="0.2">
      <c r="A543" s="82"/>
      <c r="B543" s="82"/>
      <c r="C543" s="82"/>
      <c r="D543" s="82"/>
      <c r="E543" s="82"/>
      <c r="F543" s="82"/>
      <c r="G543" s="8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</row>
    <row r="544" spans="1:124" ht="12.75" x14ac:dyDescent="0.2">
      <c r="A544" s="82"/>
      <c r="B544" s="82"/>
      <c r="C544" s="82"/>
      <c r="D544" s="82"/>
      <c r="E544" s="82"/>
      <c r="F544" s="82"/>
      <c r="G544" s="8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</row>
    <row r="545" spans="1:124" ht="12.75" x14ac:dyDescent="0.2">
      <c r="A545" s="82"/>
      <c r="B545" s="82"/>
      <c r="C545" s="82"/>
      <c r="D545" s="82"/>
      <c r="E545" s="82"/>
      <c r="F545" s="82"/>
      <c r="G545" s="8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</row>
    <row r="546" spans="1:124" ht="12.75" x14ac:dyDescent="0.2">
      <c r="A546" s="82"/>
      <c r="B546" s="82"/>
      <c r="C546" s="82"/>
      <c r="D546" s="82"/>
      <c r="E546" s="82"/>
      <c r="F546" s="82"/>
      <c r="G546" s="8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</row>
    <row r="547" spans="1:124" ht="12.75" x14ac:dyDescent="0.2">
      <c r="A547" s="82"/>
      <c r="B547" s="82"/>
      <c r="C547" s="82"/>
      <c r="D547" s="82"/>
      <c r="E547" s="82"/>
      <c r="F547" s="82"/>
      <c r="G547" s="8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</row>
    <row r="548" spans="1:124" ht="12.75" x14ac:dyDescent="0.2">
      <c r="A548" s="82"/>
      <c r="B548" s="82"/>
      <c r="C548" s="82"/>
      <c r="D548" s="82"/>
      <c r="E548" s="82"/>
      <c r="F548" s="82"/>
      <c r="G548" s="8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</row>
    <row r="549" spans="1:124" ht="12.75" x14ac:dyDescent="0.2">
      <c r="A549" s="82"/>
      <c r="B549" s="82"/>
      <c r="C549" s="82"/>
      <c r="D549" s="82"/>
      <c r="E549" s="82"/>
      <c r="F549" s="82"/>
      <c r="G549" s="8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</row>
    <row r="550" spans="1:124" ht="12.75" x14ac:dyDescent="0.2">
      <c r="A550" s="82"/>
      <c r="B550" s="82"/>
      <c r="C550" s="82"/>
      <c r="D550" s="82"/>
      <c r="E550" s="82"/>
      <c r="F550" s="82"/>
      <c r="G550" s="8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</row>
    <row r="551" spans="1:124" ht="12.75" x14ac:dyDescent="0.2">
      <c r="A551" s="82"/>
      <c r="B551" s="82"/>
      <c r="C551" s="82"/>
      <c r="D551" s="82"/>
      <c r="E551" s="82"/>
      <c r="F551" s="82"/>
      <c r="G551" s="8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</row>
    <row r="552" spans="1:124" ht="12.75" x14ac:dyDescent="0.2">
      <c r="A552" s="82"/>
      <c r="B552" s="82"/>
      <c r="C552" s="82"/>
      <c r="D552" s="82"/>
      <c r="E552" s="82"/>
      <c r="F552" s="82"/>
      <c r="G552" s="8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</row>
    <row r="553" spans="1:124" ht="12.75" x14ac:dyDescent="0.2">
      <c r="A553" s="82"/>
      <c r="B553" s="82"/>
      <c r="C553" s="82"/>
      <c r="D553" s="82"/>
      <c r="E553" s="82"/>
      <c r="F553" s="82"/>
      <c r="G553" s="8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</row>
    <row r="554" spans="1:124" ht="12.75" x14ac:dyDescent="0.2">
      <c r="A554" s="82"/>
      <c r="B554" s="82"/>
      <c r="C554" s="82"/>
      <c r="D554" s="82"/>
      <c r="E554" s="82"/>
      <c r="F554" s="82"/>
      <c r="G554" s="8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</row>
    <row r="555" spans="1:124" ht="12.75" x14ac:dyDescent="0.2">
      <c r="A555" s="82"/>
      <c r="B555" s="82"/>
      <c r="C555" s="82"/>
      <c r="D555" s="82"/>
      <c r="E555" s="82"/>
      <c r="F555" s="82"/>
      <c r="G555" s="8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</row>
    <row r="556" spans="1:124" ht="12.75" x14ac:dyDescent="0.2">
      <c r="A556" s="82"/>
      <c r="B556" s="82"/>
      <c r="C556" s="82"/>
      <c r="D556" s="82"/>
      <c r="E556" s="82"/>
      <c r="F556" s="82"/>
      <c r="G556" s="8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</row>
    <row r="557" spans="1:124" ht="12.75" x14ac:dyDescent="0.2">
      <c r="A557" s="82"/>
      <c r="B557" s="82"/>
      <c r="C557" s="82"/>
      <c r="D557" s="82"/>
      <c r="E557" s="82"/>
      <c r="F557" s="82"/>
      <c r="G557" s="8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</row>
    <row r="558" spans="1:124" ht="12.75" x14ac:dyDescent="0.2">
      <c r="A558" s="82"/>
      <c r="B558" s="82"/>
      <c r="C558" s="82"/>
      <c r="D558" s="82"/>
      <c r="E558" s="82"/>
      <c r="F558" s="82"/>
      <c r="G558" s="8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</row>
    <row r="559" spans="1:124" ht="12.75" x14ac:dyDescent="0.2">
      <c r="A559" s="82"/>
      <c r="B559" s="82"/>
      <c r="C559" s="82"/>
      <c r="D559" s="82"/>
      <c r="E559" s="82"/>
      <c r="F559" s="82"/>
      <c r="G559" s="8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</row>
    <row r="560" spans="1:124" ht="12.75" x14ac:dyDescent="0.2">
      <c r="A560" s="82"/>
      <c r="B560" s="82"/>
      <c r="C560" s="82"/>
      <c r="D560" s="82"/>
      <c r="E560" s="82"/>
      <c r="F560" s="82"/>
      <c r="G560" s="8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</row>
    <row r="561" spans="1:124" ht="12.75" x14ac:dyDescent="0.2">
      <c r="A561" s="82"/>
      <c r="B561" s="82"/>
      <c r="C561" s="82"/>
      <c r="D561" s="82"/>
      <c r="E561" s="82"/>
      <c r="F561" s="82"/>
      <c r="G561" s="8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</row>
    <row r="562" spans="1:124" ht="12.75" x14ac:dyDescent="0.2">
      <c r="A562" s="82"/>
      <c r="B562" s="82"/>
      <c r="C562" s="82"/>
      <c r="D562" s="82"/>
      <c r="E562" s="82"/>
      <c r="F562" s="82"/>
      <c r="G562" s="8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</row>
    <row r="563" spans="1:124" ht="12.75" x14ac:dyDescent="0.2">
      <c r="A563" s="82"/>
      <c r="B563" s="82"/>
      <c r="C563" s="82"/>
      <c r="D563" s="82"/>
      <c r="E563" s="82"/>
      <c r="F563" s="82"/>
      <c r="G563" s="8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</row>
    <row r="564" spans="1:124" ht="12.75" x14ac:dyDescent="0.2">
      <c r="A564" s="82"/>
      <c r="B564" s="82"/>
      <c r="C564" s="82"/>
      <c r="D564" s="82"/>
      <c r="E564" s="82"/>
      <c r="F564" s="82"/>
      <c r="G564" s="8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</row>
    <row r="565" spans="1:124" ht="12.75" x14ac:dyDescent="0.2">
      <c r="A565" s="82"/>
      <c r="B565" s="82"/>
      <c r="C565" s="82"/>
      <c r="D565" s="82"/>
      <c r="E565" s="82"/>
      <c r="F565" s="82"/>
      <c r="G565" s="8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</row>
    <row r="566" spans="1:124" ht="12.75" x14ac:dyDescent="0.2">
      <c r="A566" s="82"/>
      <c r="B566" s="82"/>
      <c r="C566" s="82"/>
      <c r="D566" s="82"/>
      <c r="E566" s="82"/>
      <c r="F566" s="82"/>
      <c r="G566" s="8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</row>
    <row r="567" spans="1:124" ht="12.75" x14ac:dyDescent="0.2">
      <c r="A567" s="82"/>
      <c r="B567" s="82"/>
      <c r="C567" s="82"/>
      <c r="D567" s="82"/>
      <c r="E567" s="82"/>
      <c r="F567" s="82"/>
      <c r="G567" s="8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</row>
    <row r="568" spans="1:124" ht="12.75" x14ac:dyDescent="0.2">
      <c r="A568" s="82"/>
      <c r="B568" s="82"/>
      <c r="C568" s="82"/>
      <c r="D568" s="82"/>
      <c r="E568" s="82"/>
      <c r="F568" s="82"/>
      <c r="G568" s="8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</row>
    <row r="569" spans="1:124" ht="12.75" x14ac:dyDescent="0.2">
      <c r="A569" s="82"/>
      <c r="B569" s="82"/>
      <c r="C569" s="82"/>
      <c r="D569" s="82"/>
      <c r="E569" s="82"/>
      <c r="F569" s="82"/>
      <c r="G569" s="8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</row>
    <row r="570" spans="1:124" ht="12.75" x14ac:dyDescent="0.2">
      <c r="A570" s="82"/>
      <c r="B570" s="82"/>
      <c r="C570" s="82"/>
      <c r="D570" s="82"/>
      <c r="E570" s="82"/>
      <c r="F570" s="82"/>
      <c r="G570" s="8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</row>
    <row r="571" spans="1:124" ht="12.75" x14ac:dyDescent="0.2">
      <c r="A571" s="82"/>
      <c r="B571" s="82"/>
      <c r="C571" s="82"/>
      <c r="D571" s="82"/>
      <c r="E571" s="82"/>
      <c r="F571" s="82"/>
      <c r="G571" s="8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</row>
    <row r="572" spans="1:124" ht="12.75" x14ac:dyDescent="0.2">
      <c r="A572" s="82"/>
      <c r="B572" s="82"/>
      <c r="C572" s="82"/>
      <c r="D572" s="82"/>
      <c r="E572" s="82"/>
      <c r="F572" s="82"/>
      <c r="G572" s="8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</row>
    <row r="573" spans="1:124" ht="12.75" x14ac:dyDescent="0.2">
      <c r="A573" s="82"/>
      <c r="B573" s="82"/>
      <c r="C573" s="82"/>
      <c r="D573" s="82"/>
      <c r="E573" s="82"/>
      <c r="F573" s="82"/>
      <c r="G573" s="8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</row>
    <row r="574" spans="1:124" ht="12.75" x14ac:dyDescent="0.2">
      <c r="A574" s="82"/>
      <c r="B574" s="82"/>
      <c r="C574" s="82"/>
      <c r="D574" s="82"/>
      <c r="E574" s="82"/>
      <c r="F574" s="82"/>
      <c r="G574" s="8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</row>
    <row r="575" spans="1:124" ht="12.75" x14ac:dyDescent="0.2">
      <c r="A575" s="82"/>
      <c r="B575" s="82"/>
      <c r="C575" s="82"/>
      <c r="D575" s="82"/>
      <c r="E575" s="82"/>
      <c r="F575" s="82"/>
      <c r="G575" s="8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</row>
    <row r="576" spans="1:124" ht="12.75" x14ac:dyDescent="0.2">
      <c r="A576" s="82"/>
      <c r="B576" s="82"/>
      <c r="C576" s="82"/>
      <c r="D576" s="82"/>
      <c r="E576" s="82"/>
      <c r="F576" s="82"/>
      <c r="G576" s="8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</row>
    <row r="577" spans="1:124" ht="12.75" x14ac:dyDescent="0.2">
      <c r="A577" s="82"/>
      <c r="B577" s="82"/>
      <c r="C577" s="82"/>
      <c r="D577" s="82"/>
      <c r="E577" s="82"/>
      <c r="F577" s="82"/>
      <c r="G577" s="8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</row>
    <row r="578" spans="1:124" ht="12.75" x14ac:dyDescent="0.2">
      <c r="A578" s="82"/>
      <c r="B578" s="82"/>
      <c r="C578" s="82"/>
      <c r="D578" s="82"/>
      <c r="E578" s="82"/>
      <c r="F578" s="82"/>
      <c r="G578" s="8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</row>
    <row r="579" spans="1:124" ht="12.75" x14ac:dyDescent="0.2">
      <c r="A579" s="82"/>
      <c r="B579" s="82"/>
      <c r="C579" s="82"/>
      <c r="D579" s="82"/>
      <c r="E579" s="82"/>
      <c r="F579" s="82"/>
      <c r="G579" s="8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</row>
    <row r="580" spans="1:124" ht="12.75" x14ac:dyDescent="0.2">
      <c r="A580" s="82"/>
      <c r="B580" s="82"/>
      <c r="C580" s="82"/>
      <c r="D580" s="82"/>
      <c r="E580" s="82"/>
      <c r="F580" s="82"/>
      <c r="G580" s="8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</row>
    <row r="581" spans="1:124" ht="12.75" x14ac:dyDescent="0.2">
      <c r="A581" s="82"/>
      <c r="B581" s="82"/>
      <c r="C581" s="82"/>
      <c r="D581" s="82"/>
      <c r="E581" s="82"/>
      <c r="F581" s="82"/>
      <c r="G581" s="8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</row>
    <row r="582" spans="1:124" ht="12.75" x14ac:dyDescent="0.2">
      <c r="A582" s="82"/>
      <c r="B582" s="82"/>
      <c r="C582" s="82"/>
      <c r="D582" s="82"/>
      <c r="E582" s="82"/>
      <c r="F582" s="82"/>
      <c r="G582" s="8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</row>
    <row r="583" spans="1:124" ht="12.75" x14ac:dyDescent="0.2">
      <c r="A583" s="82"/>
      <c r="B583" s="82"/>
      <c r="C583" s="82"/>
      <c r="D583" s="82"/>
      <c r="E583" s="82"/>
      <c r="F583" s="82"/>
      <c r="G583" s="8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</row>
    <row r="584" spans="1:124" ht="12.75" x14ac:dyDescent="0.2">
      <c r="A584" s="82"/>
      <c r="B584" s="82"/>
      <c r="C584" s="82"/>
      <c r="D584" s="82"/>
      <c r="E584" s="82"/>
      <c r="F584" s="82"/>
      <c r="G584" s="8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</row>
    <row r="585" spans="1:124" ht="12.75" x14ac:dyDescent="0.2">
      <c r="A585" s="82"/>
      <c r="B585" s="82"/>
      <c r="C585" s="82"/>
      <c r="D585" s="82"/>
      <c r="E585" s="82"/>
      <c r="F585" s="82"/>
      <c r="G585" s="8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</row>
    <row r="586" spans="1:124" ht="12.75" x14ac:dyDescent="0.2">
      <c r="A586" s="82"/>
      <c r="B586" s="82"/>
      <c r="C586" s="82"/>
      <c r="D586" s="82"/>
      <c r="E586" s="82"/>
      <c r="F586" s="82"/>
      <c r="G586" s="8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</row>
    <row r="587" spans="1:124" ht="12.75" x14ac:dyDescent="0.2">
      <c r="A587" s="82"/>
      <c r="B587" s="82"/>
      <c r="C587" s="82"/>
      <c r="D587" s="82"/>
      <c r="E587" s="82"/>
      <c r="F587" s="82"/>
      <c r="G587" s="8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</row>
    <row r="588" spans="1:124" ht="12.75" x14ac:dyDescent="0.2">
      <c r="A588" s="82"/>
      <c r="B588" s="82"/>
      <c r="C588" s="82"/>
      <c r="D588" s="82"/>
      <c r="E588" s="82"/>
      <c r="F588" s="82"/>
      <c r="G588" s="8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</row>
    <row r="589" spans="1:124" ht="12.75" x14ac:dyDescent="0.2">
      <c r="A589" s="82"/>
      <c r="B589" s="82"/>
      <c r="C589" s="82"/>
      <c r="D589" s="82"/>
      <c r="E589" s="82"/>
      <c r="F589" s="82"/>
      <c r="G589" s="8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</row>
    <row r="590" spans="1:124" ht="12.75" x14ac:dyDescent="0.2">
      <c r="A590" s="82"/>
      <c r="B590" s="82"/>
      <c r="C590" s="82"/>
      <c r="D590" s="82"/>
      <c r="E590" s="82"/>
      <c r="F590" s="82"/>
      <c r="G590" s="8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</row>
    <row r="591" spans="1:124" ht="12.75" x14ac:dyDescent="0.2">
      <c r="A591" s="82"/>
      <c r="B591" s="82"/>
      <c r="C591" s="82"/>
      <c r="D591" s="82"/>
      <c r="E591" s="82"/>
      <c r="F591" s="82"/>
      <c r="G591" s="8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</row>
    <row r="592" spans="1:124" ht="12.75" x14ac:dyDescent="0.2">
      <c r="A592" s="82"/>
      <c r="B592" s="82"/>
      <c r="C592" s="82"/>
      <c r="D592" s="82"/>
      <c r="E592" s="82"/>
      <c r="F592" s="82"/>
      <c r="G592" s="8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</row>
    <row r="593" spans="1:124" ht="12.75" x14ac:dyDescent="0.2">
      <c r="A593" s="82"/>
      <c r="B593" s="82"/>
      <c r="C593" s="82"/>
      <c r="D593" s="82"/>
      <c r="E593" s="82"/>
      <c r="F593" s="82"/>
      <c r="G593" s="8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</row>
    <row r="594" spans="1:124" ht="12.75" x14ac:dyDescent="0.2">
      <c r="A594" s="82"/>
      <c r="B594" s="82"/>
      <c r="C594" s="82"/>
      <c r="D594" s="82"/>
      <c r="E594" s="82"/>
      <c r="F594" s="82"/>
      <c r="G594" s="8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</row>
    <row r="595" spans="1:124" ht="12.75" x14ac:dyDescent="0.2">
      <c r="A595" s="82"/>
      <c r="B595" s="82"/>
      <c r="C595" s="82"/>
      <c r="D595" s="82"/>
      <c r="E595" s="82"/>
      <c r="F595" s="82"/>
      <c r="G595" s="8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</row>
    <row r="596" spans="1:124" ht="12.75" x14ac:dyDescent="0.2">
      <c r="A596" s="82"/>
      <c r="B596" s="82"/>
      <c r="C596" s="82"/>
      <c r="D596" s="82"/>
      <c r="E596" s="82"/>
      <c r="F596" s="82"/>
      <c r="G596" s="8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</row>
    <row r="597" spans="1:124" ht="12.75" x14ac:dyDescent="0.2">
      <c r="A597" s="82"/>
      <c r="B597" s="82"/>
      <c r="C597" s="82"/>
      <c r="D597" s="82"/>
      <c r="E597" s="82"/>
      <c r="F597" s="82"/>
      <c r="G597" s="8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</row>
    <row r="598" spans="1:124" ht="12.75" x14ac:dyDescent="0.2">
      <c r="A598" s="82"/>
      <c r="B598" s="82"/>
      <c r="C598" s="82"/>
      <c r="D598" s="82"/>
      <c r="E598" s="82"/>
      <c r="F598" s="82"/>
      <c r="G598" s="8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</row>
    <row r="599" spans="1:124" ht="12.75" x14ac:dyDescent="0.2">
      <c r="A599" s="82"/>
      <c r="B599" s="82"/>
      <c r="C599" s="82"/>
      <c r="D599" s="82"/>
      <c r="E599" s="82"/>
      <c r="F599" s="82"/>
      <c r="G599" s="8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</row>
    <row r="600" spans="1:124" ht="12.75" x14ac:dyDescent="0.2">
      <c r="A600" s="82"/>
      <c r="B600" s="82"/>
      <c r="C600" s="82"/>
      <c r="D600" s="82"/>
      <c r="E600" s="82"/>
      <c r="F600" s="82"/>
      <c r="G600" s="8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</row>
    <row r="601" spans="1:124" ht="12.75" x14ac:dyDescent="0.2">
      <c r="A601" s="82"/>
      <c r="B601" s="82"/>
      <c r="C601" s="82"/>
      <c r="D601" s="82"/>
      <c r="E601" s="82"/>
      <c r="F601" s="82"/>
      <c r="G601" s="8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</row>
    <row r="602" spans="1:124" ht="12.75" x14ac:dyDescent="0.2">
      <c r="A602" s="82"/>
      <c r="B602" s="82"/>
      <c r="C602" s="82"/>
      <c r="D602" s="82"/>
      <c r="E602" s="82"/>
      <c r="F602" s="82"/>
      <c r="G602" s="8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</row>
    <row r="603" spans="1:124" ht="12.75" x14ac:dyDescent="0.2">
      <c r="A603" s="82"/>
      <c r="B603" s="82"/>
      <c r="C603" s="82"/>
      <c r="D603" s="82"/>
      <c r="E603" s="82"/>
      <c r="F603" s="82"/>
      <c r="G603" s="8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</row>
    <row r="604" spans="1:124" ht="12.75" x14ac:dyDescent="0.2">
      <c r="A604" s="82"/>
      <c r="B604" s="82"/>
      <c r="C604" s="82"/>
      <c r="D604" s="82"/>
      <c r="E604" s="82"/>
      <c r="F604" s="82"/>
      <c r="G604" s="8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</row>
    <row r="605" spans="1:124" ht="12.75" x14ac:dyDescent="0.2">
      <c r="A605" s="82"/>
      <c r="B605" s="82"/>
      <c r="C605" s="82"/>
      <c r="D605" s="82"/>
      <c r="E605" s="82"/>
      <c r="F605" s="82"/>
      <c r="G605" s="8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</row>
    <row r="606" spans="1:124" ht="12.75" x14ac:dyDescent="0.2">
      <c r="A606" s="82"/>
      <c r="B606" s="82"/>
      <c r="C606" s="82"/>
      <c r="D606" s="82"/>
      <c r="E606" s="82"/>
      <c r="F606" s="82"/>
      <c r="G606" s="8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</row>
    <row r="607" spans="1:124" ht="12.75" x14ac:dyDescent="0.2">
      <c r="A607" s="82"/>
      <c r="B607" s="82"/>
      <c r="C607" s="82"/>
      <c r="D607" s="82"/>
      <c r="E607" s="82"/>
      <c r="F607" s="82"/>
      <c r="G607" s="8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</row>
    <row r="608" spans="1:124" ht="12.75" x14ac:dyDescent="0.2">
      <c r="A608" s="82"/>
      <c r="B608" s="82"/>
      <c r="C608" s="82"/>
      <c r="D608" s="82"/>
      <c r="E608" s="82"/>
      <c r="F608" s="82"/>
      <c r="G608" s="8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</row>
    <row r="609" spans="1:124" ht="12.75" x14ac:dyDescent="0.2">
      <c r="A609" s="82"/>
      <c r="B609" s="82"/>
      <c r="C609" s="82"/>
      <c r="D609" s="82"/>
      <c r="E609" s="82"/>
      <c r="F609" s="82"/>
      <c r="G609" s="8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</row>
    <row r="610" spans="1:124" ht="12.75" x14ac:dyDescent="0.2">
      <c r="A610" s="82"/>
      <c r="B610" s="82"/>
      <c r="C610" s="82"/>
      <c r="D610" s="82"/>
      <c r="E610" s="82"/>
      <c r="F610" s="82"/>
      <c r="G610" s="8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</row>
    <row r="611" spans="1:124" ht="12.75" x14ac:dyDescent="0.2">
      <c r="A611" s="82"/>
      <c r="B611" s="82"/>
      <c r="C611" s="82"/>
      <c r="D611" s="82"/>
      <c r="E611" s="82"/>
      <c r="F611" s="82"/>
      <c r="G611" s="8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</row>
    <row r="612" spans="1:124" ht="12.75" x14ac:dyDescent="0.2">
      <c r="A612" s="82"/>
      <c r="B612" s="82"/>
      <c r="C612" s="82"/>
      <c r="D612" s="82"/>
      <c r="E612" s="82"/>
      <c r="F612" s="82"/>
      <c r="G612" s="8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</row>
    <row r="613" spans="1:124" ht="12.75" x14ac:dyDescent="0.2">
      <c r="A613" s="82"/>
      <c r="B613" s="82"/>
      <c r="C613" s="82"/>
      <c r="D613" s="82"/>
      <c r="E613" s="82"/>
      <c r="F613" s="82"/>
      <c r="G613" s="8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</row>
    <row r="614" spans="1:124" ht="12.75" x14ac:dyDescent="0.2">
      <c r="A614" s="82"/>
      <c r="B614" s="82"/>
      <c r="C614" s="82"/>
      <c r="D614" s="82"/>
      <c r="E614" s="82"/>
      <c r="F614" s="82"/>
      <c r="G614" s="8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</row>
    <row r="615" spans="1:124" ht="12.75" x14ac:dyDescent="0.2">
      <c r="A615" s="82"/>
      <c r="B615" s="82"/>
      <c r="C615" s="82"/>
      <c r="D615" s="82"/>
      <c r="E615" s="82"/>
      <c r="F615" s="82"/>
      <c r="G615" s="8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</row>
    <row r="616" spans="1:124" ht="12.75" x14ac:dyDescent="0.2">
      <c r="A616" s="82"/>
      <c r="B616" s="82"/>
      <c r="C616" s="82"/>
      <c r="D616" s="82"/>
      <c r="E616" s="82"/>
      <c r="F616" s="82"/>
      <c r="G616" s="8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</row>
    <row r="617" spans="1:124" ht="12.75" x14ac:dyDescent="0.2">
      <c r="A617" s="82"/>
      <c r="B617" s="82"/>
      <c r="C617" s="82"/>
      <c r="D617" s="82"/>
      <c r="E617" s="82"/>
      <c r="F617" s="82"/>
      <c r="G617" s="8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</row>
    <row r="618" spans="1:124" ht="12.75" x14ac:dyDescent="0.2">
      <c r="A618" s="82"/>
      <c r="B618" s="82"/>
      <c r="C618" s="82"/>
      <c r="D618" s="82"/>
      <c r="E618" s="82"/>
      <c r="F618" s="82"/>
      <c r="G618" s="8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</row>
    <row r="619" spans="1:124" ht="12.75" x14ac:dyDescent="0.2">
      <c r="A619" s="82"/>
      <c r="B619" s="82"/>
      <c r="C619" s="82"/>
      <c r="D619" s="82"/>
      <c r="E619" s="82"/>
      <c r="F619" s="82"/>
      <c r="G619" s="8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</row>
    <row r="620" spans="1:124" ht="12.75" x14ac:dyDescent="0.2">
      <c r="A620" s="82"/>
      <c r="B620" s="82"/>
      <c r="C620" s="82"/>
      <c r="D620" s="82"/>
      <c r="E620" s="82"/>
      <c r="F620" s="82"/>
      <c r="G620" s="8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</row>
    <row r="621" spans="1:124" ht="12.75" x14ac:dyDescent="0.2">
      <c r="A621" s="82"/>
      <c r="B621" s="82"/>
      <c r="C621" s="82"/>
      <c r="D621" s="82"/>
      <c r="E621" s="82"/>
      <c r="F621" s="82"/>
      <c r="G621" s="8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</row>
    <row r="622" spans="1:124" ht="12.75" x14ac:dyDescent="0.2">
      <c r="A622" s="82"/>
      <c r="B622" s="82"/>
      <c r="C622" s="82"/>
      <c r="D622" s="82"/>
      <c r="E622" s="82"/>
      <c r="F622" s="82"/>
      <c r="G622" s="8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</row>
    <row r="623" spans="1:124" ht="12.75" x14ac:dyDescent="0.2">
      <c r="A623" s="82"/>
      <c r="B623" s="82"/>
      <c r="C623" s="82"/>
      <c r="D623" s="82"/>
      <c r="E623" s="82"/>
      <c r="F623" s="82"/>
      <c r="G623" s="8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</row>
    <row r="624" spans="1:124" ht="12.75" x14ac:dyDescent="0.2">
      <c r="A624" s="82"/>
      <c r="B624" s="82"/>
      <c r="C624" s="82"/>
      <c r="D624" s="82"/>
      <c r="E624" s="82"/>
      <c r="F624" s="82"/>
      <c r="G624" s="8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</row>
    <row r="625" spans="1:124" ht="12.75" x14ac:dyDescent="0.2">
      <c r="A625" s="82"/>
      <c r="B625" s="82"/>
      <c r="C625" s="82"/>
      <c r="D625" s="82"/>
      <c r="E625" s="82"/>
      <c r="F625" s="82"/>
      <c r="G625" s="8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</row>
    <row r="626" spans="1:124" ht="12.75" x14ac:dyDescent="0.2">
      <c r="A626" s="82"/>
      <c r="B626" s="82"/>
      <c r="C626" s="82"/>
      <c r="D626" s="82"/>
      <c r="E626" s="82"/>
      <c r="F626" s="82"/>
      <c r="G626" s="8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</row>
    <row r="627" spans="1:124" ht="12.75" x14ac:dyDescent="0.2">
      <c r="A627" s="82"/>
      <c r="B627" s="82"/>
      <c r="C627" s="82"/>
      <c r="D627" s="82"/>
      <c r="E627" s="82"/>
      <c r="F627" s="82"/>
      <c r="G627" s="8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</row>
    <row r="628" spans="1:124" ht="12.75" x14ac:dyDescent="0.2">
      <c r="A628" s="82"/>
      <c r="B628" s="82"/>
      <c r="C628" s="82"/>
      <c r="D628" s="82"/>
      <c r="E628" s="82"/>
      <c r="F628" s="82"/>
      <c r="G628" s="8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</row>
    <row r="629" spans="1:124" ht="12.75" x14ac:dyDescent="0.2">
      <c r="A629" s="82"/>
      <c r="B629" s="82"/>
      <c r="C629" s="82"/>
      <c r="D629" s="82"/>
      <c r="E629" s="82"/>
      <c r="F629" s="82"/>
      <c r="G629" s="8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</row>
    <row r="630" spans="1:124" ht="12.75" x14ac:dyDescent="0.2">
      <c r="A630" s="82"/>
      <c r="B630" s="82"/>
      <c r="C630" s="82"/>
      <c r="D630" s="82"/>
      <c r="E630" s="82"/>
      <c r="F630" s="82"/>
      <c r="G630" s="8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</row>
    <row r="631" spans="1:124" ht="12.75" x14ac:dyDescent="0.2">
      <c r="A631" s="82"/>
      <c r="B631" s="82"/>
      <c r="C631" s="82"/>
      <c r="D631" s="82"/>
      <c r="E631" s="82"/>
      <c r="F631" s="82"/>
      <c r="G631" s="8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</row>
    <row r="632" spans="1:124" ht="12.75" x14ac:dyDescent="0.2">
      <c r="A632" s="82"/>
      <c r="B632" s="82"/>
      <c r="C632" s="82"/>
      <c r="D632" s="82"/>
      <c r="E632" s="82"/>
      <c r="F632" s="82"/>
      <c r="G632" s="8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</row>
    <row r="633" spans="1:124" ht="12.75" x14ac:dyDescent="0.2">
      <c r="A633" s="82"/>
      <c r="B633" s="82"/>
      <c r="C633" s="82"/>
      <c r="D633" s="82"/>
      <c r="E633" s="82"/>
      <c r="F633" s="82"/>
      <c r="G633" s="8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</row>
    <row r="634" spans="1:124" ht="12.75" x14ac:dyDescent="0.2">
      <c r="A634" s="82"/>
      <c r="B634" s="82"/>
      <c r="C634" s="82"/>
      <c r="D634" s="82"/>
      <c r="E634" s="82"/>
      <c r="F634" s="82"/>
      <c r="G634" s="8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</row>
    <row r="635" spans="1:124" ht="12.75" x14ac:dyDescent="0.2">
      <c r="A635" s="82"/>
      <c r="B635" s="82"/>
      <c r="C635" s="82"/>
      <c r="D635" s="82"/>
      <c r="E635" s="82"/>
      <c r="F635" s="82"/>
      <c r="G635" s="8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</row>
    <row r="636" spans="1:124" ht="12.75" x14ac:dyDescent="0.2">
      <c r="A636" s="82"/>
      <c r="B636" s="82"/>
      <c r="C636" s="82"/>
      <c r="D636" s="82"/>
      <c r="E636" s="82"/>
      <c r="F636" s="82"/>
      <c r="G636" s="8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</row>
    <row r="637" spans="1:124" ht="12.75" x14ac:dyDescent="0.2">
      <c r="A637" s="82"/>
      <c r="B637" s="82"/>
      <c r="C637" s="82"/>
      <c r="D637" s="82"/>
      <c r="E637" s="82"/>
      <c r="F637" s="82"/>
      <c r="G637" s="8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</row>
    <row r="638" spans="1:124" ht="12.75" x14ac:dyDescent="0.2">
      <c r="A638" s="82"/>
      <c r="B638" s="82"/>
      <c r="C638" s="82"/>
      <c r="D638" s="82"/>
      <c r="E638" s="82"/>
      <c r="F638" s="82"/>
      <c r="G638" s="8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</row>
    <row r="639" spans="1:124" ht="12.75" x14ac:dyDescent="0.2">
      <c r="A639" s="82"/>
      <c r="B639" s="82"/>
      <c r="C639" s="82"/>
      <c r="D639" s="82"/>
      <c r="E639" s="82"/>
      <c r="F639" s="82"/>
      <c r="G639" s="8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</row>
    <row r="640" spans="1:124" ht="12.75" x14ac:dyDescent="0.2">
      <c r="A640" s="82"/>
      <c r="B640" s="82"/>
      <c r="C640" s="82"/>
      <c r="D640" s="82"/>
      <c r="E640" s="82"/>
      <c r="F640" s="82"/>
      <c r="G640" s="8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</row>
    <row r="641" spans="1:124" ht="12.75" x14ac:dyDescent="0.2">
      <c r="A641" s="82"/>
      <c r="B641" s="82"/>
      <c r="C641" s="82"/>
      <c r="D641" s="82"/>
      <c r="E641" s="82"/>
      <c r="F641" s="82"/>
      <c r="G641" s="8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</row>
    <row r="642" spans="1:124" ht="12.75" x14ac:dyDescent="0.2">
      <c r="A642" s="82"/>
      <c r="B642" s="82"/>
      <c r="C642" s="82"/>
      <c r="D642" s="82"/>
      <c r="E642" s="82"/>
      <c r="F642" s="82"/>
      <c r="G642" s="8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</row>
    <row r="643" spans="1:124" ht="12.75" x14ac:dyDescent="0.2">
      <c r="A643" s="82"/>
      <c r="B643" s="82"/>
      <c r="C643" s="82"/>
      <c r="D643" s="82"/>
      <c r="E643" s="82"/>
      <c r="F643" s="82"/>
      <c r="G643" s="8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</row>
    <row r="644" spans="1:124" ht="12.75" x14ac:dyDescent="0.2">
      <c r="A644" s="82"/>
      <c r="B644" s="82"/>
      <c r="C644" s="82"/>
      <c r="D644" s="82"/>
      <c r="E644" s="82"/>
      <c r="F644" s="82"/>
      <c r="G644" s="8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</row>
    <row r="645" spans="1:124" ht="12.75" x14ac:dyDescent="0.2">
      <c r="A645" s="82"/>
      <c r="B645" s="82"/>
      <c r="C645" s="82"/>
      <c r="D645" s="82"/>
      <c r="E645" s="82"/>
      <c r="F645" s="82"/>
      <c r="G645" s="8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</row>
    <row r="646" spans="1:124" ht="12.75" x14ac:dyDescent="0.2">
      <c r="A646" s="82"/>
      <c r="B646" s="82"/>
      <c r="C646" s="82"/>
      <c r="D646" s="82"/>
      <c r="E646" s="82"/>
      <c r="F646" s="82"/>
      <c r="G646" s="8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</row>
    <row r="647" spans="1:124" ht="12.75" x14ac:dyDescent="0.2">
      <c r="A647" s="82"/>
      <c r="B647" s="82"/>
      <c r="C647" s="82"/>
      <c r="D647" s="82"/>
      <c r="E647" s="82"/>
      <c r="F647" s="82"/>
      <c r="G647" s="8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</row>
    <row r="648" spans="1:124" ht="12.75" x14ac:dyDescent="0.2">
      <c r="A648" s="82"/>
      <c r="B648" s="82"/>
      <c r="C648" s="82"/>
      <c r="D648" s="82"/>
      <c r="E648" s="82"/>
      <c r="F648" s="82"/>
      <c r="G648" s="8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</row>
    <row r="649" spans="1:124" ht="12.75" x14ac:dyDescent="0.2">
      <c r="A649" s="82"/>
      <c r="B649" s="82"/>
      <c r="C649" s="82"/>
      <c r="D649" s="82"/>
      <c r="E649" s="82"/>
      <c r="F649" s="82"/>
      <c r="G649" s="8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</row>
    <row r="650" spans="1:124" ht="12.75" x14ac:dyDescent="0.2">
      <c r="A650" s="82"/>
      <c r="B650" s="82"/>
      <c r="C650" s="82"/>
      <c r="D650" s="82"/>
      <c r="E650" s="82"/>
      <c r="F650" s="82"/>
      <c r="G650" s="8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</row>
    <row r="651" spans="1:124" ht="12.75" x14ac:dyDescent="0.2">
      <c r="A651" s="82"/>
      <c r="B651" s="82"/>
      <c r="C651" s="82"/>
      <c r="D651" s="82"/>
      <c r="E651" s="82"/>
      <c r="F651" s="82"/>
      <c r="G651" s="8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</row>
    <row r="652" spans="1:124" ht="12.75" x14ac:dyDescent="0.2">
      <c r="A652" s="82"/>
      <c r="B652" s="82"/>
      <c r="C652" s="82"/>
      <c r="D652" s="82"/>
      <c r="E652" s="82"/>
      <c r="F652" s="82"/>
      <c r="G652" s="8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</row>
    <row r="653" spans="1:124" ht="12.75" x14ac:dyDescent="0.2">
      <c r="A653" s="82"/>
      <c r="B653" s="82"/>
      <c r="C653" s="82"/>
      <c r="D653" s="82"/>
      <c r="E653" s="82"/>
      <c r="F653" s="82"/>
      <c r="G653" s="8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</row>
    <row r="654" spans="1:124" ht="12.75" x14ac:dyDescent="0.2">
      <c r="A654" s="82"/>
      <c r="B654" s="82"/>
      <c r="C654" s="82"/>
      <c r="D654" s="82"/>
      <c r="E654" s="82"/>
      <c r="F654" s="82"/>
      <c r="G654" s="8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</row>
    <row r="655" spans="1:124" ht="12.75" x14ac:dyDescent="0.2">
      <c r="A655" s="82"/>
      <c r="B655" s="82"/>
      <c r="C655" s="82"/>
      <c r="D655" s="82"/>
      <c r="E655" s="82"/>
      <c r="F655" s="82"/>
      <c r="G655" s="8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</row>
    <row r="656" spans="1:124" ht="12.75" x14ac:dyDescent="0.2">
      <c r="A656" s="82"/>
      <c r="B656" s="82"/>
      <c r="C656" s="82"/>
      <c r="D656" s="82"/>
      <c r="E656" s="82"/>
      <c r="F656" s="82"/>
      <c r="G656" s="8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</row>
    <row r="657" spans="1:124" ht="12.75" x14ac:dyDescent="0.2">
      <c r="A657" s="82"/>
      <c r="B657" s="82"/>
      <c r="C657" s="82"/>
      <c r="D657" s="82"/>
      <c r="E657" s="82"/>
      <c r="F657" s="82"/>
      <c r="G657" s="8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</row>
    <row r="658" spans="1:124" ht="12.75" x14ac:dyDescent="0.2">
      <c r="A658" s="82"/>
      <c r="B658" s="82"/>
      <c r="C658" s="82"/>
      <c r="D658" s="82"/>
      <c r="E658" s="82"/>
      <c r="F658" s="82"/>
      <c r="G658" s="8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</row>
    <row r="659" spans="1:124" ht="12.75" x14ac:dyDescent="0.2">
      <c r="A659" s="82"/>
      <c r="B659" s="82"/>
      <c r="C659" s="82"/>
      <c r="D659" s="82"/>
      <c r="E659" s="82"/>
      <c r="F659" s="82"/>
      <c r="G659" s="8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</row>
    <row r="660" spans="1:124" ht="12.75" x14ac:dyDescent="0.2">
      <c r="A660" s="82"/>
      <c r="B660" s="82"/>
      <c r="C660" s="82"/>
      <c r="D660" s="82"/>
      <c r="E660" s="82"/>
      <c r="F660" s="82"/>
      <c r="G660" s="8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</row>
    <row r="661" spans="1:124" ht="12.75" x14ac:dyDescent="0.2">
      <c r="A661" s="82"/>
      <c r="B661" s="82"/>
      <c r="C661" s="82"/>
      <c r="D661" s="82"/>
      <c r="E661" s="82"/>
      <c r="F661" s="82"/>
      <c r="G661" s="8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</row>
    <row r="662" spans="1:124" ht="12.75" x14ac:dyDescent="0.2">
      <c r="A662" s="82"/>
      <c r="B662" s="82"/>
      <c r="C662" s="82"/>
      <c r="D662" s="82"/>
      <c r="E662" s="82"/>
      <c r="F662" s="82"/>
      <c r="G662" s="8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</row>
    <row r="663" spans="1:124" ht="12.75" x14ac:dyDescent="0.2">
      <c r="A663" s="82"/>
      <c r="B663" s="82"/>
      <c r="C663" s="82"/>
      <c r="D663" s="82"/>
      <c r="E663" s="82"/>
      <c r="F663" s="82"/>
      <c r="G663" s="8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</row>
    <row r="664" spans="1:124" ht="12.75" x14ac:dyDescent="0.2">
      <c r="A664" s="82"/>
      <c r="B664" s="82"/>
      <c r="C664" s="82"/>
      <c r="D664" s="82"/>
      <c r="E664" s="82"/>
      <c r="F664" s="82"/>
      <c r="G664" s="8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</row>
    <row r="665" spans="1:124" ht="12.75" x14ac:dyDescent="0.2">
      <c r="A665" s="82"/>
      <c r="B665" s="82"/>
      <c r="C665" s="82"/>
      <c r="D665" s="82"/>
      <c r="E665" s="82"/>
      <c r="F665" s="82"/>
      <c r="G665" s="8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</row>
    <row r="666" spans="1:124" ht="12.75" x14ac:dyDescent="0.2">
      <c r="A666" s="82"/>
      <c r="B666" s="82"/>
      <c r="C666" s="82"/>
      <c r="D666" s="82"/>
      <c r="E666" s="82"/>
      <c r="F666" s="82"/>
      <c r="G666" s="8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</row>
    <row r="667" spans="1:124" ht="12.75" x14ac:dyDescent="0.2">
      <c r="A667" s="82"/>
      <c r="B667" s="82"/>
      <c r="C667" s="82"/>
      <c r="D667" s="82"/>
      <c r="E667" s="82"/>
      <c r="F667" s="82"/>
      <c r="G667" s="8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</row>
    <row r="668" spans="1:124" ht="12.75" x14ac:dyDescent="0.2">
      <c r="A668" s="82"/>
      <c r="B668" s="82"/>
      <c r="C668" s="82"/>
      <c r="D668" s="82"/>
      <c r="E668" s="82"/>
      <c r="F668" s="82"/>
      <c r="G668" s="8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</row>
    <row r="669" spans="1:124" ht="12.75" x14ac:dyDescent="0.2">
      <c r="A669" s="82"/>
      <c r="B669" s="82"/>
      <c r="C669" s="82"/>
      <c r="D669" s="82"/>
      <c r="E669" s="82"/>
      <c r="F669" s="82"/>
      <c r="G669" s="8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</row>
    <row r="670" spans="1:124" ht="12.75" x14ac:dyDescent="0.2">
      <c r="A670" s="82"/>
      <c r="B670" s="82"/>
      <c r="C670" s="82"/>
      <c r="D670" s="82"/>
      <c r="E670" s="82"/>
      <c r="F670" s="82"/>
      <c r="G670" s="8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</row>
    <row r="671" spans="1:124" ht="12.75" x14ac:dyDescent="0.2">
      <c r="A671" s="82"/>
      <c r="B671" s="82"/>
      <c r="C671" s="82"/>
      <c r="D671" s="82"/>
      <c r="E671" s="82"/>
      <c r="F671" s="82"/>
      <c r="G671" s="8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</row>
    <row r="672" spans="1:124" ht="12.75" x14ac:dyDescent="0.2">
      <c r="A672" s="82"/>
      <c r="B672" s="82"/>
      <c r="C672" s="82"/>
      <c r="D672" s="82"/>
      <c r="E672" s="82"/>
      <c r="F672" s="82"/>
      <c r="G672" s="8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</row>
    <row r="673" spans="1:124" ht="12.75" x14ac:dyDescent="0.2">
      <c r="A673" s="82"/>
      <c r="B673" s="82"/>
      <c r="C673" s="82"/>
      <c r="D673" s="82"/>
      <c r="E673" s="82"/>
      <c r="F673" s="82"/>
      <c r="G673" s="8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</row>
    <row r="674" spans="1:124" ht="12.75" x14ac:dyDescent="0.2">
      <c r="A674" s="82"/>
      <c r="B674" s="82"/>
      <c r="C674" s="82"/>
      <c r="D674" s="82"/>
      <c r="E674" s="82"/>
      <c r="F674" s="82"/>
      <c r="G674" s="8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</row>
    <row r="675" spans="1:124" ht="12.75" x14ac:dyDescent="0.2">
      <c r="A675" s="82"/>
      <c r="B675" s="82"/>
      <c r="C675" s="82"/>
      <c r="D675" s="82"/>
      <c r="E675" s="82"/>
      <c r="F675" s="82"/>
      <c r="G675" s="8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</row>
    <row r="676" spans="1:124" ht="12.75" x14ac:dyDescent="0.2">
      <c r="A676" s="82"/>
      <c r="B676" s="82"/>
      <c r="C676" s="82"/>
      <c r="D676" s="82"/>
      <c r="E676" s="82"/>
      <c r="F676" s="82"/>
      <c r="G676" s="8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</row>
    <row r="677" spans="1:124" ht="12.75" x14ac:dyDescent="0.2">
      <c r="A677" s="82"/>
      <c r="B677" s="82"/>
      <c r="C677" s="82"/>
      <c r="D677" s="82"/>
      <c r="E677" s="82"/>
      <c r="F677" s="82"/>
      <c r="G677" s="8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</row>
    <row r="678" spans="1:124" ht="12.75" x14ac:dyDescent="0.2">
      <c r="A678" s="82"/>
      <c r="B678" s="82"/>
      <c r="C678" s="82"/>
      <c r="D678" s="82"/>
      <c r="E678" s="82"/>
      <c r="F678" s="82"/>
      <c r="G678" s="8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</row>
    <row r="679" spans="1:124" ht="12.75" x14ac:dyDescent="0.2">
      <c r="A679" s="82"/>
      <c r="B679" s="82"/>
      <c r="C679" s="82"/>
      <c r="D679" s="82"/>
      <c r="E679" s="82"/>
      <c r="F679" s="82"/>
      <c r="G679" s="8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</row>
    <row r="680" spans="1:124" ht="12.75" x14ac:dyDescent="0.2">
      <c r="A680" s="82"/>
      <c r="B680" s="82"/>
      <c r="C680" s="82"/>
      <c r="D680" s="82"/>
      <c r="E680" s="82"/>
      <c r="F680" s="82"/>
      <c r="G680" s="8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</row>
    <row r="681" spans="1:124" ht="12.75" x14ac:dyDescent="0.2">
      <c r="A681" s="82"/>
      <c r="B681" s="82"/>
      <c r="C681" s="82"/>
      <c r="D681" s="82"/>
      <c r="E681" s="82"/>
      <c r="F681" s="82"/>
      <c r="G681" s="8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</row>
    <row r="682" spans="1:124" ht="12.75" x14ac:dyDescent="0.2">
      <c r="A682" s="82"/>
      <c r="B682" s="82"/>
      <c r="C682" s="82"/>
      <c r="D682" s="82"/>
      <c r="E682" s="82"/>
      <c r="F682" s="82"/>
      <c r="G682" s="8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</row>
    <row r="683" spans="1:124" ht="12.75" x14ac:dyDescent="0.2">
      <c r="A683" s="82"/>
      <c r="B683" s="82"/>
      <c r="C683" s="82"/>
      <c r="D683" s="82"/>
      <c r="E683" s="82"/>
      <c r="F683" s="82"/>
      <c r="G683" s="8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</row>
    <row r="684" spans="1:124" ht="12.75" x14ac:dyDescent="0.2">
      <c r="A684" s="82"/>
      <c r="B684" s="82"/>
      <c r="C684" s="82"/>
      <c r="D684" s="82"/>
      <c r="E684" s="82"/>
      <c r="F684" s="82"/>
      <c r="G684" s="8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</row>
    <row r="685" spans="1:124" ht="12.75" x14ac:dyDescent="0.2">
      <c r="A685" s="82"/>
      <c r="B685" s="82"/>
      <c r="C685" s="82"/>
      <c r="D685" s="82"/>
      <c r="E685" s="82"/>
      <c r="F685" s="82"/>
      <c r="G685" s="8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</row>
    <row r="686" spans="1:124" ht="12.75" x14ac:dyDescent="0.2">
      <c r="A686" s="82"/>
      <c r="B686" s="82"/>
      <c r="C686" s="82"/>
      <c r="D686" s="82"/>
      <c r="E686" s="82"/>
      <c r="F686" s="82"/>
      <c r="G686" s="8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</row>
    <row r="687" spans="1:124" ht="12.75" x14ac:dyDescent="0.2">
      <c r="A687" s="82"/>
      <c r="B687" s="82"/>
      <c r="C687" s="82"/>
      <c r="D687" s="82"/>
      <c r="E687" s="82"/>
      <c r="F687" s="82"/>
      <c r="G687" s="8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</row>
    <row r="688" spans="1:124" ht="12.75" x14ac:dyDescent="0.2">
      <c r="A688" s="82"/>
      <c r="B688" s="82"/>
      <c r="C688" s="82"/>
      <c r="D688" s="82"/>
      <c r="E688" s="82"/>
      <c r="F688" s="82"/>
      <c r="G688" s="8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</row>
    <row r="689" spans="1:124" ht="12.75" x14ac:dyDescent="0.2">
      <c r="A689" s="82"/>
      <c r="B689" s="82"/>
      <c r="C689" s="82"/>
      <c r="D689" s="82"/>
      <c r="E689" s="82"/>
      <c r="F689" s="82"/>
      <c r="G689" s="8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</row>
    <row r="690" spans="1:124" ht="12.75" x14ac:dyDescent="0.2">
      <c r="A690" s="82"/>
      <c r="B690" s="82"/>
      <c r="C690" s="82"/>
      <c r="D690" s="82"/>
      <c r="E690" s="82"/>
      <c r="F690" s="82"/>
      <c r="G690" s="8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</row>
    <row r="691" spans="1:124" ht="12.75" x14ac:dyDescent="0.2">
      <c r="A691" s="82"/>
      <c r="B691" s="82"/>
      <c r="C691" s="82"/>
      <c r="D691" s="82"/>
      <c r="E691" s="82"/>
      <c r="F691" s="82"/>
      <c r="G691" s="8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</row>
    <row r="692" spans="1:124" ht="12.75" x14ac:dyDescent="0.2">
      <c r="A692" s="82"/>
      <c r="B692" s="82"/>
      <c r="C692" s="82"/>
      <c r="D692" s="82"/>
      <c r="E692" s="82"/>
      <c r="F692" s="82"/>
      <c r="G692" s="8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</row>
    <row r="693" spans="1:124" ht="12.75" x14ac:dyDescent="0.2">
      <c r="A693" s="82"/>
      <c r="B693" s="82"/>
      <c r="C693" s="82"/>
      <c r="D693" s="82"/>
      <c r="E693" s="82"/>
      <c r="F693" s="82"/>
      <c r="G693" s="8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</row>
    <row r="694" spans="1:124" ht="12.75" x14ac:dyDescent="0.2">
      <c r="A694" s="82"/>
      <c r="B694" s="82"/>
      <c r="C694" s="82"/>
      <c r="D694" s="82"/>
      <c r="E694" s="82"/>
      <c r="F694" s="82"/>
      <c r="G694" s="8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</row>
    <row r="695" spans="1:124" ht="12.75" x14ac:dyDescent="0.2">
      <c r="A695" s="82"/>
      <c r="B695" s="82"/>
      <c r="C695" s="82"/>
      <c r="D695" s="82"/>
      <c r="E695" s="82"/>
      <c r="F695" s="82"/>
      <c r="G695" s="8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</row>
    <row r="696" spans="1:124" ht="12.75" x14ac:dyDescent="0.2">
      <c r="A696" s="82"/>
      <c r="B696" s="82"/>
      <c r="C696" s="82"/>
      <c r="D696" s="82"/>
      <c r="E696" s="82"/>
      <c r="F696" s="82"/>
      <c r="G696" s="8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</row>
    <row r="697" spans="1:124" ht="12.75" x14ac:dyDescent="0.2">
      <c r="A697" s="82"/>
      <c r="B697" s="82"/>
      <c r="C697" s="82"/>
      <c r="D697" s="82"/>
      <c r="E697" s="82"/>
      <c r="F697" s="82"/>
      <c r="G697" s="8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</row>
    <row r="698" spans="1:124" ht="12.75" x14ac:dyDescent="0.2">
      <c r="A698" s="82"/>
      <c r="B698" s="82"/>
      <c r="C698" s="82"/>
      <c r="D698" s="82"/>
      <c r="E698" s="82"/>
      <c r="F698" s="82"/>
      <c r="G698" s="8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</row>
    <row r="699" spans="1:124" ht="12.75" x14ac:dyDescent="0.2">
      <c r="A699" s="82"/>
      <c r="B699" s="82"/>
      <c r="C699" s="82"/>
      <c r="D699" s="82"/>
      <c r="E699" s="82"/>
      <c r="F699" s="82"/>
      <c r="G699" s="8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</row>
    <row r="700" spans="1:124" ht="12.75" x14ac:dyDescent="0.2">
      <c r="A700" s="82"/>
      <c r="B700" s="82"/>
      <c r="C700" s="82"/>
      <c r="D700" s="82"/>
      <c r="E700" s="82"/>
      <c r="F700" s="82"/>
      <c r="G700" s="8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</row>
    <row r="701" spans="1:124" ht="12.75" x14ac:dyDescent="0.2">
      <c r="A701" s="82"/>
      <c r="B701" s="82"/>
      <c r="C701" s="82"/>
      <c r="D701" s="82"/>
      <c r="E701" s="82"/>
      <c r="F701" s="82"/>
      <c r="G701" s="8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</row>
    <row r="702" spans="1:124" ht="12.75" x14ac:dyDescent="0.2">
      <c r="A702" s="82"/>
      <c r="B702" s="82"/>
      <c r="C702" s="82"/>
      <c r="D702" s="82"/>
      <c r="E702" s="82"/>
      <c r="F702" s="82"/>
      <c r="G702" s="8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</row>
    <row r="703" spans="1:124" ht="12.75" x14ac:dyDescent="0.2">
      <c r="A703" s="82"/>
      <c r="B703" s="82"/>
      <c r="C703" s="82"/>
      <c r="D703" s="82"/>
      <c r="E703" s="82"/>
      <c r="F703" s="82"/>
      <c r="G703" s="8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</row>
    <row r="704" spans="1:124" ht="12.75" x14ac:dyDescent="0.2">
      <c r="A704" s="82"/>
      <c r="B704" s="82"/>
      <c r="C704" s="82"/>
      <c r="D704" s="82"/>
      <c r="E704" s="82"/>
      <c r="F704" s="82"/>
      <c r="G704" s="8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</row>
    <row r="705" spans="1:124" ht="12.75" x14ac:dyDescent="0.2">
      <c r="A705" s="82"/>
      <c r="B705" s="82"/>
      <c r="C705" s="82"/>
      <c r="D705" s="82"/>
      <c r="E705" s="82"/>
      <c r="F705" s="82"/>
      <c r="G705" s="8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</row>
    <row r="706" spans="1:124" ht="12.75" x14ac:dyDescent="0.2">
      <c r="A706" s="82"/>
      <c r="B706" s="82"/>
      <c r="C706" s="82"/>
      <c r="D706" s="82"/>
      <c r="E706" s="82"/>
      <c r="F706" s="82"/>
      <c r="G706" s="8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</row>
    <row r="707" spans="1:124" ht="12.75" x14ac:dyDescent="0.2">
      <c r="A707" s="82"/>
      <c r="B707" s="82"/>
      <c r="C707" s="82"/>
      <c r="D707" s="82"/>
      <c r="E707" s="82"/>
      <c r="F707" s="82"/>
      <c r="G707" s="8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</row>
    <row r="708" spans="1:124" ht="12.75" x14ac:dyDescent="0.2">
      <c r="A708" s="82"/>
      <c r="B708" s="82"/>
      <c r="C708" s="82"/>
      <c r="D708" s="82"/>
      <c r="E708" s="82"/>
      <c r="F708" s="82"/>
      <c r="G708" s="8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</row>
    <row r="709" spans="1:124" ht="12.75" x14ac:dyDescent="0.2">
      <c r="A709" s="82"/>
      <c r="B709" s="82"/>
      <c r="C709" s="82"/>
      <c r="D709" s="82"/>
      <c r="E709" s="82"/>
      <c r="F709" s="82"/>
      <c r="G709" s="8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</row>
    <row r="710" spans="1:124" ht="12.75" x14ac:dyDescent="0.2">
      <c r="A710" s="82"/>
      <c r="B710" s="82"/>
      <c r="C710" s="82"/>
      <c r="D710" s="82"/>
      <c r="E710" s="82"/>
      <c r="F710" s="82"/>
      <c r="G710" s="8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</row>
    <row r="711" spans="1:124" ht="12.75" x14ac:dyDescent="0.2">
      <c r="A711" s="82"/>
      <c r="B711" s="82"/>
      <c r="C711" s="82"/>
      <c r="D711" s="82"/>
      <c r="E711" s="82"/>
      <c r="F711" s="82"/>
      <c r="G711" s="8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</row>
    <row r="712" spans="1:124" ht="12.75" x14ac:dyDescent="0.2">
      <c r="A712" s="82"/>
      <c r="B712" s="82"/>
      <c r="C712" s="82"/>
      <c r="D712" s="82"/>
      <c r="E712" s="82"/>
      <c r="F712" s="82"/>
      <c r="G712" s="8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</row>
    <row r="713" spans="1:124" ht="12.75" x14ac:dyDescent="0.2">
      <c r="A713" s="82"/>
      <c r="B713" s="82"/>
      <c r="C713" s="82"/>
      <c r="D713" s="82"/>
      <c r="E713" s="82"/>
      <c r="F713" s="82"/>
      <c r="G713" s="8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</row>
    <row r="714" spans="1:124" ht="12.75" x14ac:dyDescent="0.2">
      <c r="A714" s="82"/>
      <c r="B714" s="82"/>
      <c r="C714" s="82"/>
      <c r="D714" s="82"/>
      <c r="E714" s="82"/>
      <c r="F714" s="82"/>
      <c r="G714" s="8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</row>
    <row r="715" spans="1:124" ht="12.75" x14ac:dyDescent="0.2">
      <c r="A715" s="82"/>
      <c r="B715" s="82"/>
      <c r="C715" s="82"/>
      <c r="D715" s="82"/>
      <c r="E715" s="82"/>
      <c r="F715" s="82"/>
      <c r="G715" s="8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</row>
    <row r="716" spans="1:124" ht="12.75" x14ac:dyDescent="0.2">
      <c r="A716" s="82"/>
      <c r="B716" s="82"/>
      <c r="C716" s="82"/>
      <c r="D716" s="82"/>
      <c r="E716" s="82"/>
      <c r="F716" s="82"/>
      <c r="G716" s="8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</row>
    <row r="717" spans="1:124" ht="12.75" x14ac:dyDescent="0.2">
      <c r="A717" s="82"/>
      <c r="B717" s="82"/>
      <c r="C717" s="82"/>
      <c r="D717" s="82"/>
      <c r="E717" s="82"/>
      <c r="F717" s="82"/>
      <c r="G717" s="8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</row>
    <row r="718" spans="1:124" ht="12.75" x14ac:dyDescent="0.2">
      <c r="A718" s="82"/>
      <c r="B718" s="82"/>
      <c r="C718" s="82"/>
      <c r="D718" s="82"/>
      <c r="E718" s="82"/>
      <c r="F718" s="82"/>
      <c r="G718" s="8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</row>
    <row r="719" spans="1:124" ht="12.75" x14ac:dyDescent="0.2">
      <c r="A719" s="82"/>
      <c r="B719" s="82"/>
      <c r="C719" s="82"/>
      <c r="D719" s="82"/>
      <c r="E719" s="82"/>
      <c r="F719" s="82"/>
      <c r="G719" s="8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</row>
    <row r="720" spans="1:124" ht="12.75" x14ac:dyDescent="0.2">
      <c r="A720" s="82"/>
      <c r="B720" s="82"/>
      <c r="C720" s="82"/>
      <c r="D720" s="82"/>
      <c r="E720" s="82"/>
      <c r="F720" s="82"/>
      <c r="G720" s="8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</row>
    <row r="721" spans="1:124" ht="12.75" x14ac:dyDescent="0.2">
      <c r="A721" s="82"/>
      <c r="B721" s="82"/>
      <c r="C721" s="82"/>
      <c r="D721" s="82"/>
      <c r="E721" s="82"/>
      <c r="F721" s="82"/>
      <c r="G721" s="8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</row>
    <row r="722" spans="1:124" ht="12.75" x14ac:dyDescent="0.2">
      <c r="A722" s="82"/>
      <c r="B722" s="82"/>
      <c r="C722" s="82"/>
      <c r="D722" s="82"/>
      <c r="E722" s="82"/>
      <c r="F722" s="82"/>
      <c r="G722" s="8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</row>
    <row r="723" spans="1:124" ht="12.75" x14ac:dyDescent="0.2">
      <c r="A723" s="82"/>
      <c r="B723" s="82"/>
      <c r="C723" s="82"/>
      <c r="D723" s="82"/>
      <c r="E723" s="82"/>
      <c r="F723" s="82"/>
      <c r="G723" s="8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</row>
    <row r="724" spans="1:124" ht="12.75" x14ac:dyDescent="0.2">
      <c r="A724" s="82"/>
      <c r="B724" s="82"/>
      <c r="C724" s="82"/>
      <c r="D724" s="82"/>
      <c r="E724" s="82"/>
      <c r="F724" s="82"/>
      <c r="G724" s="8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</row>
    <row r="725" spans="1:124" ht="12.75" x14ac:dyDescent="0.2">
      <c r="A725" s="82"/>
      <c r="B725" s="82"/>
      <c r="C725" s="82"/>
      <c r="D725" s="82"/>
      <c r="E725" s="82"/>
      <c r="F725" s="82"/>
      <c r="G725" s="8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</row>
    <row r="726" spans="1:124" ht="12.75" x14ac:dyDescent="0.2">
      <c r="A726" s="82"/>
      <c r="B726" s="82"/>
      <c r="C726" s="82"/>
      <c r="D726" s="82"/>
      <c r="E726" s="82"/>
      <c r="F726" s="82"/>
      <c r="G726" s="8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</row>
    <row r="727" spans="1:124" ht="12.75" x14ac:dyDescent="0.2">
      <c r="A727" s="82"/>
      <c r="B727" s="82"/>
      <c r="C727" s="82"/>
      <c r="D727" s="82"/>
      <c r="E727" s="82"/>
      <c r="F727" s="82"/>
      <c r="G727" s="8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</row>
    <row r="728" spans="1:124" ht="12.75" x14ac:dyDescent="0.2">
      <c r="A728" s="82"/>
      <c r="B728" s="82"/>
      <c r="C728" s="82"/>
      <c r="D728" s="82"/>
      <c r="E728" s="82"/>
      <c r="F728" s="82"/>
      <c r="G728" s="8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</row>
    <row r="729" spans="1:124" ht="12.75" x14ac:dyDescent="0.2">
      <c r="A729" s="82"/>
      <c r="B729" s="82"/>
      <c r="C729" s="82"/>
      <c r="D729" s="82"/>
      <c r="E729" s="82"/>
      <c r="F729" s="82"/>
      <c r="G729" s="8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</row>
    <row r="730" spans="1:124" ht="12.75" x14ac:dyDescent="0.2">
      <c r="A730" s="82"/>
      <c r="B730" s="82"/>
      <c r="C730" s="82"/>
      <c r="D730" s="82"/>
      <c r="E730" s="82"/>
      <c r="F730" s="82"/>
      <c r="G730" s="8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</row>
    <row r="731" spans="1:124" ht="12.75" x14ac:dyDescent="0.2">
      <c r="A731" s="82"/>
      <c r="B731" s="82"/>
      <c r="C731" s="82"/>
      <c r="D731" s="82"/>
      <c r="E731" s="82"/>
      <c r="F731" s="82"/>
      <c r="G731" s="8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</row>
    <row r="732" spans="1:124" ht="12.75" x14ac:dyDescent="0.2">
      <c r="A732" s="82"/>
      <c r="B732" s="82"/>
      <c r="C732" s="82"/>
      <c r="D732" s="82"/>
      <c r="E732" s="82"/>
      <c r="F732" s="82"/>
      <c r="G732" s="8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</row>
    <row r="733" spans="1:124" ht="12.75" x14ac:dyDescent="0.2">
      <c r="A733" s="82"/>
      <c r="B733" s="82"/>
      <c r="C733" s="82"/>
      <c r="D733" s="82"/>
      <c r="E733" s="82"/>
      <c r="F733" s="82"/>
      <c r="G733" s="8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</row>
    <row r="734" spans="1:124" ht="12.75" x14ac:dyDescent="0.2">
      <c r="A734" s="82"/>
      <c r="B734" s="82"/>
      <c r="C734" s="82"/>
      <c r="D734" s="82"/>
      <c r="E734" s="82"/>
      <c r="F734" s="82"/>
      <c r="G734" s="8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</row>
    <row r="735" spans="1:124" ht="12.75" x14ac:dyDescent="0.2">
      <c r="A735" s="82"/>
      <c r="B735" s="82"/>
      <c r="C735" s="82"/>
      <c r="D735" s="82"/>
      <c r="E735" s="82"/>
      <c r="F735" s="82"/>
      <c r="G735" s="8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</row>
    <row r="736" spans="1:124" ht="12.75" x14ac:dyDescent="0.2">
      <c r="A736" s="82"/>
      <c r="B736" s="82"/>
      <c r="C736" s="82"/>
      <c r="D736" s="82"/>
      <c r="E736" s="82"/>
      <c r="F736" s="82"/>
      <c r="G736" s="8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</row>
    <row r="737" spans="1:124" ht="12.75" x14ac:dyDescent="0.2">
      <c r="A737" s="82"/>
      <c r="B737" s="82"/>
      <c r="C737" s="82"/>
      <c r="D737" s="82"/>
      <c r="E737" s="82"/>
      <c r="F737" s="82"/>
      <c r="G737" s="8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</row>
    <row r="738" spans="1:124" ht="12.75" x14ac:dyDescent="0.2">
      <c r="A738" s="82"/>
      <c r="B738" s="82"/>
      <c r="C738" s="82"/>
      <c r="D738" s="82"/>
      <c r="E738" s="82"/>
      <c r="F738" s="82"/>
      <c r="G738" s="8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</row>
    <row r="739" spans="1:124" ht="12.75" x14ac:dyDescent="0.2">
      <c r="A739" s="82"/>
      <c r="B739" s="82"/>
      <c r="C739" s="82"/>
      <c r="D739" s="82"/>
      <c r="E739" s="82"/>
      <c r="F739" s="82"/>
      <c r="G739" s="8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</row>
    <row r="740" spans="1:124" ht="12.75" x14ac:dyDescent="0.2">
      <c r="A740" s="82"/>
      <c r="B740" s="82"/>
      <c r="C740" s="82"/>
      <c r="D740" s="82"/>
      <c r="E740" s="82"/>
      <c r="F740" s="82"/>
      <c r="G740" s="8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</row>
    <row r="741" spans="1:124" ht="12.75" x14ac:dyDescent="0.2">
      <c r="A741" s="82"/>
      <c r="B741" s="82"/>
      <c r="C741" s="82"/>
      <c r="D741" s="82"/>
      <c r="E741" s="82"/>
      <c r="F741" s="82"/>
      <c r="G741" s="8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</row>
    <row r="742" spans="1:124" ht="12.75" x14ac:dyDescent="0.2">
      <c r="A742" s="82"/>
      <c r="B742" s="82"/>
      <c r="C742" s="82"/>
      <c r="D742" s="82"/>
      <c r="E742" s="82"/>
      <c r="F742" s="82"/>
      <c r="G742" s="8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</row>
    <row r="743" spans="1:124" ht="12.75" x14ac:dyDescent="0.2">
      <c r="A743" s="82"/>
      <c r="B743" s="82"/>
      <c r="C743" s="82"/>
      <c r="D743" s="82"/>
      <c r="E743" s="82"/>
      <c r="F743" s="82"/>
      <c r="G743" s="8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</row>
    <row r="744" spans="1:124" ht="12.75" x14ac:dyDescent="0.2">
      <c r="A744" s="82"/>
      <c r="B744" s="82"/>
      <c r="C744" s="82"/>
      <c r="D744" s="82"/>
      <c r="E744" s="82"/>
      <c r="F744" s="82"/>
      <c r="G744" s="8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</row>
    <row r="745" spans="1:124" ht="12.75" x14ac:dyDescent="0.2">
      <c r="A745" s="82"/>
      <c r="B745" s="82"/>
      <c r="C745" s="82"/>
      <c r="D745" s="82"/>
      <c r="E745" s="82"/>
      <c r="F745" s="82"/>
      <c r="G745" s="8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</row>
    <row r="746" spans="1:124" ht="12.75" x14ac:dyDescent="0.2">
      <c r="A746" s="82"/>
      <c r="B746" s="82"/>
      <c r="C746" s="82"/>
      <c r="D746" s="82"/>
      <c r="E746" s="82"/>
      <c r="F746" s="82"/>
      <c r="G746" s="8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</row>
    <row r="747" spans="1:124" ht="12.75" x14ac:dyDescent="0.2">
      <c r="A747" s="82"/>
      <c r="B747" s="82"/>
      <c r="C747" s="82"/>
      <c r="D747" s="82"/>
      <c r="E747" s="82"/>
      <c r="F747" s="82"/>
      <c r="G747" s="8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</row>
    <row r="748" spans="1:124" ht="12.75" x14ac:dyDescent="0.2">
      <c r="A748" s="82"/>
      <c r="B748" s="82"/>
      <c r="C748" s="82"/>
      <c r="D748" s="82"/>
      <c r="E748" s="82"/>
      <c r="F748" s="82"/>
      <c r="G748" s="8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</row>
    <row r="749" spans="1:124" ht="12.75" x14ac:dyDescent="0.2">
      <c r="A749" s="82"/>
      <c r="B749" s="82"/>
      <c r="C749" s="82"/>
      <c r="D749" s="82"/>
      <c r="E749" s="82"/>
      <c r="F749" s="82"/>
      <c r="G749" s="8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</row>
    <row r="750" spans="1:124" ht="12.75" x14ac:dyDescent="0.2">
      <c r="A750" s="82"/>
      <c r="B750" s="82"/>
      <c r="C750" s="82"/>
      <c r="D750" s="82"/>
      <c r="E750" s="82"/>
      <c r="F750" s="82"/>
      <c r="G750" s="8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</row>
    <row r="751" spans="1:124" ht="12.75" x14ac:dyDescent="0.2">
      <c r="A751" s="82"/>
      <c r="B751" s="82"/>
      <c r="C751" s="82"/>
      <c r="D751" s="82"/>
      <c r="E751" s="82"/>
      <c r="F751" s="82"/>
      <c r="G751" s="8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</row>
    <row r="752" spans="1:124" ht="12.75" x14ac:dyDescent="0.2">
      <c r="A752" s="82"/>
      <c r="B752" s="82"/>
      <c r="C752" s="82"/>
      <c r="D752" s="82"/>
      <c r="E752" s="82"/>
      <c r="F752" s="82"/>
      <c r="G752" s="8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</row>
    <row r="753" spans="1:124" ht="12.75" x14ac:dyDescent="0.2">
      <c r="A753" s="82"/>
      <c r="B753" s="82"/>
      <c r="C753" s="82"/>
      <c r="D753" s="82"/>
      <c r="E753" s="82"/>
      <c r="F753" s="82"/>
      <c r="G753" s="8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</row>
    <row r="754" spans="1:124" ht="12.75" x14ac:dyDescent="0.2">
      <c r="A754" s="82"/>
      <c r="B754" s="82"/>
      <c r="C754" s="82"/>
      <c r="D754" s="82"/>
      <c r="E754" s="82"/>
      <c r="F754" s="82"/>
      <c r="G754" s="8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</row>
    <row r="755" spans="1:124" ht="12.75" x14ac:dyDescent="0.2">
      <c r="A755" s="82"/>
      <c r="B755" s="82"/>
      <c r="C755" s="82"/>
      <c r="D755" s="82"/>
      <c r="E755" s="82"/>
      <c r="F755" s="82"/>
      <c r="G755" s="8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</row>
    <row r="756" spans="1:124" ht="12.75" x14ac:dyDescent="0.2">
      <c r="A756" s="82"/>
      <c r="B756" s="82"/>
      <c r="C756" s="82"/>
      <c r="D756" s="82"/>
      <c r="E756" s="82"/>
      <c r="F756" s="82"/>
      <c r="G756" s="8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</row>
    <row r="757" spans="1:124" ht="12.75" x14ac:dyDescent="0.2">
      <c r="A757" s="82"/>
      <c r="B757" s="82"/>
      <c r="C757" s="82"/>
      <c r="D757" s="82"/>
      <c r="E757" s="82"/>
      <c r="F757" s="82"/>
      <c r="G757" s="8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</row>
    <row r="758" spans="1:124" ht="12.75" x14ac:dyDescent="0.2">
      <c r="A758" s="82"/>
      <c r="B758" s="82"/>
      <c r="C758" s="82"/>
      <c r="D758" s="82"/>
      <c r="E758" s="82"/>
      <c r="F758" s="82"/>
      <c r="G758" s="8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</row>
    <row r="759" spans="1:124" ht="12.75" x14ac:dyDescent="0.2">
      <c r="A759" s="82"/>
      <c r="B759" s="82"/>
      <c r="C759" s="82"/>
      <c r="D759" s="82"/>
      <c r="E759" s="82"/>
      <c r="F759" s="82"/>
      <c r="G759" s="8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</row>
    <row r="760" spans="1:124" ht="12.75" x14ac:dyDescent="0.2">
      <c r="A760" s="82"/>
      <c r="B760" s="82"/>
      <c r="C760" s="82"/>
      <c r="D760" s="82"/>
      <c r="E760" s="82"/>
      <c r="F760" s="82"/>
      <c r="G760" s="8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</row>
    <row r="761" spans="1:124" ht="12.75" x14ac:dyDescent="0.2">
      <c r="A761" s="82"/>
      <c r="B761" s="82"/>
      <c r="C761" s="82"/>
      <c r="D761" s="82"/>
      <c r="E761" s="82"/>
      <c r="F761" s="82"/>
      <c r="G761" s="8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</row>
    <row r="762" spans="1:124" ht="12.75" x14ac:dyDescent="0.2">
      <c r="A762" s="82"/>
      <c r="B762" s="82"/>
      <c r="C762" s="82"/>
      <c r="D762" s="82"/>
      <c r="E762" s="82"/>
      <c r="F762" s="82"/>
      <c r="G762" s="8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</row>
    <row r="763" spans="1:124" ht="12.75" x14ac:dyDescent="0.2">
      <c r="A763" s="82"/>
      <c r="B763" s="82"/>
      <c r="C763" s="82"/>
      <c r="D763" s="82"/>
      <c r="E763" s="82"/>
      <c r="F763" s="82"/>
      <c r="G763" s="8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</row>
    <row r="764" spans="1:124" ht="12.75" x14ac:dyDescent="0.2">
      <c r="A764" s="82"/>
      <c r="B764" s="82"/>
      <c r="C764" s="82"/>
      <c r="D764" s="82"/>
      <c r="E764" s="82"/>
      <c r="F764" s="82"/>
      <c r="G764" s="8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</row>
    <row r="765" spans="1:124" ht="12.75" x14ac:dyDescent="0.2">
      <c r="A765" s="82"/>
      <c r="B765" s="82"/>
      <c r="C765" s="82"/>
      <c r="D765" s="82"/>
      <c r="E765" s="82"/>
      <c r="F765" s="82"/>
      <c r="G765" s="8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</row>
    <row r="766" spans="1:124" ht="12.75" x14ac:dyDescent="0.2">
      <c r="A766" s="82"/>
      <c r="B766" s="82"/>
      <c r="C766" s="82"/>
      <c r="D766" s="82"/>
      <c r="E766" s="82"/>
      <c r="F766" s="82"/>
      <c r="G766" s="8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</row>
    <row r="767" spans="1:124" ht="12.75" x14ac:dyDescent="0.2">
      <c r="A767" s="82"/>
      <c r="B767" s="82"/>
      <c r="C767" s="82"/>
      <c r="D767" s="82"/>
      <c r="E767" s="82"/>
      <c r="F767" s="82"/>
      <c r="G767" s="8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</row>
    <row r="768" spans="1:124" ht="12.75" x14ac:dyDescent="0.2">
      <c r="A768" s="82"/>
      <c r="B768" s="82"/>
      <c r="C768" s="82"/>
      <c r="D768" s="82"/>
      <c r="E768" s="82"/>
      <c r="F768" s="82"/>
      <c r="G768" s="8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</row>
    <row r="769" spans="1:124" ht="12.75" x14ac:dyDescent="0.2">
      <c r="A769" s="82"/>
      <c r="B769" s="82"/>
      <c r="C769" s="82"/>
      <c r="D769" s="82"/>
      <c r="E769" s="82"/>
      <c r="F769" s="82"/>
      <c r="G769" s="8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</row>
    <row r="770" spans="1:124" ht="12.75" x14ac:dyDescent="0.2">
      <c r="A770" s="82"/>
      <c r="B770" s="82"/>
      <c r="C770" s="82"/>
      <c r="D770" s="82"/>
      <c r="E770" s="82"/>
      <c r="F770" s="82"/>
      <c r="G770" s="8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</row>
    <row r="771" spans="1:124" ht="12.75" x14ac:dyDescent="0.2">
      <c r="A771" s="82"/>
      <c r="B771" s="82"/>
      <c r="C771" s="82"/>
      <c r="D771" s="82"/>
      <c r="E771" s="82"/>
      <c r="F771" s="82"/>
      <c r="G771" s="8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</row>
    <row r="772" spans="1:124" ht="12.75" x14ac:dyDescent="0.2">
      <c r="A772" s="82"/>
      <c r="B772" s="82"/>
      <c r="C772" s="82"/>
      <c r="D772" s="82"/>
      <c r="E772" s="82"/>
      <c r="F772" s="82"/>
      <c r="G772" s="8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</row>
    <row r="773" spans="1:124" ht="12.75" x14ac:dyDescent="0.2">
      <c r="A773" s="82"/>
      <c r="B773" s="82"/>
      <c r="C773" s="82"/>
      <c r="D773" s="82"/>
      <c r="E773" s="82"/>
      <c r="F773" s="82"/>
      <c r="G773" s="8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</row>
    <row r="774" spans="1:124" ht="12.75" x14ac:dyDescent="0.2">
      <c r="A774" s="82"/>
      <c r="B774" s="82"/>
      <c r="C774" s="82"/>
      <c r="D774" s="82"/>
      <c r="E774" s="82"/>
      <c r="F774" s="82"/>
      <c r="G774" s="8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</row>
    <row r="775" spans="1:124" ht="12.75" x14ac:dyDescent="0.2">
      <c r="A775" s="82"/>
      <c r="B775" s="82"/>
      <c r="C775" s="82"/>
      <c r="D775" s="82"/>
      <c r="E775" s="82"/>
      <c r="F775" s="82"/>
      <c r="G775" s="8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</row>
    <row r="776" spans="1:124" ht="12.75" x14ac:dyDescent="0.2">
      <c r="A776" s="82"/>
      <c r="B776" s="82"/>
      <c r="C776" s="82"/>
      <c r="D776" s="82"/>
      <c r="E776" s="82"/>
      <c r="F776" s="82"/>
      <c r="G776" s="8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</row>
    <row r="777" spans="1:124" ht="12.75" x14ac:dyDescent="0.2">
      <c r="A777" s="82"/>
      <c r="B777" s="82"/>
      <c r="C777" s="82"/>
      <c r="D777" s="82"/>
      <c r="E777" s="82"/>
      <c r="F777" s="82"/>
      <c r="G777" s="8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</row>
    <row r="778" spans="1:124" ht="12.75" x14ac:dyDescent="0.2">
      <c r="A778" s="82"/>
      <c r="B778" s="82"/>
      <c r="C778" s="82"/>
      <c r="D778" s="82"/>
      <c r="E778" s="82"/>
      <c r="F778" s="82"/>
      <c r="G778" s="8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</row>
    <row r="779" spans="1:124" ht="12.75" x14ac:dyDescent="0.2">
      <c r="A779" s="82"/>
      <c r="B779" s="82"/>
      <c r="C779" s="82"/>
      <c r="D779" s="82"/>
      <c r="E779" s="82"/>
      <c r="F779" s="82"/>
      <c r="G779" s="8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</row>
    <row r="780" spans="1:124" ht="12.75" x14ac:dyDescent="0.2">
      <c r="A780" s="82"/>
      <c r="B780" s="82"/>
      <c r="C780" s="82"/>
      <c r="D780" s="82"/>
      <c r="E780" s="82"/>
      <c r="F780" s="82"/>
      <c r="G780" s="8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</row>
    <row r="781" spans="1:124" ht="12.75" x14ac:dyDescent="0.2">
      <c r="A781" s="82"/>
      <c r="B781" s="82"/>
      <c r="C781" s="82"/>
      <c r="D781" s="82"/>
      <c r="E781" s="82"/>
      <c r="F781" s="82"/>
      <c r="G781" s="8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</row>
    <row r="782" spans="1:124" ht="12.75" x14ac:dyDescent="0.2">
      <c r="A782" s="82"/>
      <c r="B782" s="82"/>
      <c r="C782" s="82"/>
      <c r="D782" s="82"/>
      <c r="E782" s="82"/>
      <c r="F782" s="82"/>
      <c r="G782" s="8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</row>
    <row r="783" spans="1:124" ht="12.75" x14ac:dyDescent="0.2">
      <c r="A783" s="82"/>
      <c r="B783" s="82"/>
      <c r="C783" s="82"/>
      <c r="D783" s="82"/>
      <c r="E783" s="82"/>
      <c r="F783" s="82"/>
      <c r="G783" s="8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</row>
    <row r="784" spans="1:124" ht="12.75" x14ac:dyDescent="0.2">
      <c r="A784" s="82"/>
      <c r="B784" s="82"/>
      <c r="C784" s="82"/>
      <c r="D784" s="82"/>
      <c r="E784" s="82"/>
      <c r="F784" s="82"/>
      <c r="G784" s="8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</row>
    <row r="785" spans="1:124" ht="12.75" x14ac:dyDescent="0.2">
      <c r="A785" s="82"/>
      <c r="B785" s="82"/>
      <c r="C785" s="82"/>
      <c r="D785" s="82"/>
      <c r="E785" s="82"/>
      <c r="F785" s="82"/>
      <c r="G785" s="8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</row>
    <row r="786" spans="1:124" ht="12.75" x14ac:dyDescent="0.2">
      <c r="A786" s="82"/>
      <c r="B786" s="82"/>
      <c r="C786" s="82"/>
      <c r="D786" s="82"/>
      <c r="E786" s="82"/>
      <c r="F786" s="82"/>
      <c r="G786" s="8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</row>
    <row r="787" spans="1:124" ht="12.75" x14ac:dyDescent="0.2">
      <c r="A787" s="82"/>
      <c r="B787" s="82"/>
      <c r="C787" s="82"/>
      <c r="D787" s="82"/>
      <c r="E787" s="82"/>
      <c r="F787" s="82"/>
      <c r="G787" s="8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</row>
    <row r="788" spans="1:124" ht="12.75" x14ac:dyDescent="0.2">
      <c r="A788" s="82"/>
      <c r="B788" s="82"/>
      <c r="C788" s="82"/>
      <c r="D788" s="82"/>
      <c r="E788" s="82"/>
      <c r="F788" s="82"/>
      <c r="G788" s="8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</row>
    <row r="789" spans="1:124" ht="12.75" x14ac:dyDescent="0.2">
      <c r="A789" s="82"/>
      <c r="B789" s="82"/>
      <c r="C789" s="82"/>
      <c r="D789" s="82"/>
      <c r="E789" s="82"/>
      <c r="F789" s="82"/>
      <c r="G789" s="8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</row>
    <row r="790" spans="1:124" ht="12.75" x14ac:dyDescent="0.2">
      <c r="A790" s="82"/>
      <c r="B790" s="82"/>
      <c r="C790" s="82"/>
      <c r="D790" s="82"/>
      <c r="E790" s="82"/>
      <c r="F790" s="82"/>
      <c r="G790" s="8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</row>
    <row r="791" spans="1:124" ht="12.75" x14ac:dyDescent="0.2">
      <c r="A791" s="82"/>
      <c r="B791" s="82"/>
      <c r="C791" s="82"/>
      <c r="D791" s="82"/>
      <c r="E791" s="82"/>
      <c r="F791" s="82"/>
      <c r="G791" s="8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</row>
    <row r="792" spans="1:124" ht="12.75" x14ac:dyDescent="0.2">
      <c r="A792" s="82"/>
      <c r="B792" s="82"/>
      <c r="C792" s="82"/>
      <c r="D792" s="82"/>
      <c r="E792" s="82"/>
      <c r="F792" s="82"/>
      <c r="G792" s="8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</row>
    <row r="793" spans="1:124" ht="12.75" x14ac:dyDescent="0.2">
      <c r="A793" s="82"/>
      <c r="B793" s="82"/>
      <c r="C793" s="82"/>
      <c r="D793" s="82"/>
      <c r="E793" s="82"/>
      <c r="F793" s="82"/>
      <c r="G793" s="8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</row>
    <row r="794" spans="1:124" ht="12.75" x14ac:dyDescent="0.2">
      <c r="A794" s="82"/>
      <c r="B794" s="82"/>
      <c r="C794" s="82"/>
      <c r="D794" s="82"/>
      <c r="E794" s="82"/>
      <c r="F794" s="82"/>
      <c r="G794" s="8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</row>
    <row r="795" spans="1:124" ht="12.75" x14ac:dyDescent="0.2">
      <c r="A795" s="82"/>
      <c r="B795" s="82"/>
      <c r="C795" s="82"/>
      <c r="D795" s="82"/>
      <c r="E795" s="82"/>
      <c r="F795" s="82"/>
      <c r="G795" s="8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</row>
    <row r="796" spans="1:124" ht="12.75" x14ac:dyDescent="0.2">
      <c r="A796" s="82"/>
      <c r="B796" s="82"/>
      <c r="C796" s="82"/>
      <c r="D796" s="82"/>
      <c r="E796" s="82"/>
      <c r="F796" s="82"/>
      <c r="G796" s="8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</row>
    <row r="797" spans="1:124" ht="12.75" x14ac:dyDescent="0.2">
      <c r="A797" s="82"/>
      <c r="B797" s="82"/>
      <c r="C797" s="82"/>
      <c r="D797" s="82"/>
      <c r="E797" s="82"/>
      <c r="F797" s="82"/>
      <c r="G797" s="8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</row>
    <row r="798" spans="1:124" ht="12.75" x14ac:dyDescent="0.2">
      <c r="A798" s="82"/>
      <c r="B798" s="82"/>
      <c r="C798" s="82"/>
      <c r="D798" s="82"/>
      <c r="E798" s="82"/>
      <c r="F798" s="82"/>
      <c r="G798" s="8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</row>
    <row r="799" spans="1:124" ht="12.75" x14ac:dyDescent="0.2">
      <c r="A799" s="82"/>
      <c r="B799" s="82"/>
      <c r="C799" s="82"/>
      <c r="D799" s="82"/>
      <c r="E799" s="82"/>
      <c r="F799" s="82"/>
      <c r="G799" s="8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</row>
    <row r="800" spans="1:124" ht="12.75" x14ac:dyDescent="0.2">
      <c r="A800" s="82"/>
      <c r="B800" s="82"/>
      <c r="C800" s="82"/>
      <c r="D800" s="82"/>
      <c r="E800" s="82"/>
      <c r="F800" s="82"/>
      <c r="G800" s="8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</row>
    <row r="801" spans="1:124" ht="12.75" x14ac:dyDescent="0.2">
      <c r="A801" s="82"/>
      <c r="B801" s="82"/>
      <c r="C801" s="82"/>
      <c r="D801" s="82"/>
      <c r="E801" s="82"/>
      <c r="F801" s="82"/>
      <c r="G801" s="8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</row>
    <row r="802" spans="1:124" ht="12.75" x14ac:dyDescent="0.2">
      <c r="A802" s="82"/>
      <c r="B802" s="82"/>
      <c r="C802" s="82"/>
      <c r="D802" s="82"/>
      <c r="E802" s="82"/>
      <c r="F802" s="82"/>
      <c r="G802" s="8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</row>
    <row r="803" spans="1:124" ht="12.75" x14ac:dyDescent="0.2">
      <c r="A803" s="82"/>
      <c r="B803" s="82"/>
      <c r="C803" s="82"/>
      <c r="D803" s="82"/>
      <c r="E803" s="82"/>
      <c r="F803" s="82"/>
      <c r="G803" s="8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</row>
    <row r="804" spans="1:124" ht="12.75" x14ac:dyDescent="0.2">
      <c r="A804" s="82"/>
      <c r="B804" s="82"/>
      <c r="C804" s="82"/>
      <c r="D804" s="82"/>
      <c r="E804" s="82"/>
      <c r="F804" s="82"/>
      <c r="G804" s="8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</row>
    <row r="805" spans="1:124" ht="12.75" x14ac:dyDescent="0.2">
      <c r="A805" s="82"/>
      <c r="B805" s="82"/>
      <c r="C805" s="82"/>
      <c r="D805" s="82"/>
      <c r="E805" s="82"/>
      <c r="F805" s="82"/>
      <c r="G805" s="8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</row>
    <row r="806" spans="1:124" ht="12.75" x14ac:dyDescent="0.2">
      <c r="A806" s="82"/>
      <c r="B806" s="82"/>
      <c r="C806" s="82"/>
      <c r="D806" s="82"/>
      <c r="E806" s="82"/>
      <c r="F806" s="82"/>
      <c r="G806" s="8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</row>
    <row r="807" spans="1:124" ht="12.75" x14ac:dyDescent="0.2">
      <c r="A807" s="82"/>
      <c r="B807" s="82"/>
      <c r="C807" s="82"/>
      <c r="D807" s="82"/>
      <c r="E807" s="82"/>
      <c r="F807" s="82"/>
      <c r="G807" s="8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</row>
    <row r="808" spans="1:124" ht="12.75" x14ac:dyDescent="0.2">
      <c r="A808" s="82"/>
      <c r="B808" s="82"/>
      <c r="C808" s="82"/>
      <c r="D808" s="82"/>
      <c r="E808" s="82"/>
      <c r="F808" s="82"/>
      <c r="G808" s="8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</row>
    <row r="809" spans="1:124" ht="12.75" x14ac:dyDescent="0.2">
      <c r="A809" s="82"/>
      <c r="B809" s="82"/>
      <c r="C809" s="82"/>
      <c r="D809" s="82"/>
      <c r="E809" s="82"/>
      <c r="F809" s="82"/>
      <c r="G809" s="8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</row>
    <row r="810" spans="1:124" ht="12.75" x14ac:dyDescent="0.2">
      <c r="A810" s="82"/>
      <c r="B810" s="82"/>
      <c r="C810" s="82"/>
      <c r="D810" s="82"/>
      <c r="E810" s="82"/>
      <c r="F810" s="82"/>
      <c r="G810" s="8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</row>
    <row r="811" spans="1:124" ht="12.75" x14ac:dyDescent="0.2">
      <c r="A811" s="82"/>
      <c r="B811" s="82"/>
      <c r="C811" s="82"/>
      <c r="D811" s="82"/>
      <c r="E811" s="82"/>
      <c r="F811" s="82"/>
      <c r="G811" s="8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</row>
    <row r="812" spans="1:124" ht="12.75" x14ac:dyDescent="0.2">
      <c r="A812" s="82"/>
      <c r="B812" s="82"/>
      <c r="C812" s="82"/>
      <c r="D812" s="82"/>
      <c r="E812" s="82"/>
      <c r="F812" s="82"/>
      <c r="G812" s="8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</row>
    <row r="813" spans="1:124" ht="12.75" x14ac:dyDescent="0.2">
      <c r="A813" s="82"/>
      <c r="B813" s="82"/>
      <c r="C813" s="82"/>
      <c r="D813" s="82"/>
      <c r="E813" s="82"/>
      <c r="F813" s="82"/>
      <c r="G813" s="8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</row>
    <row r="814" spans="1:124" ht="12.75" x14ac:dyDescent="0.2">
      <c r="A814" s="82"/>
      <c r="B814" s="82"/>
      <c r="C814" s="82"/>
      <c r="D814" s="82"/>
      <c r="E814" s="82"/>
      <c r="F814" s="82"/>
      <c r="G814" s="8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</row>
    <row r="815" spans="1:124" ht="12.75" x14ac:dyDescent="0.2">
      <c r="A815" s="82"/>
      <c r="B815" s="82"/>
      <c r="C815" s="82"/>
      <c r="D815" s="82"/>
      <c r="E815" s="82"/>
      <c r="F815" s="82"/>
      <c r="G815" s="8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</row>
    <row r="816" spans="1:124" ht="12.75" x14ac:dyDescent="0.2">
      <c r="A816" s="82"/>
      <c r="B816" s="82"/>
      <c r="C816" s="82"/>
      <c r="D816" s="82"/>
      <c r="E816" s="82"/>
      <c r="F816" s="82"/>
      <c r="G816" s="8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</row>
    <row r="817" spans="1:124" ht="12.75" x14ac:dyDescent="0.2">
      <c r="A817" s="82"/>
      <c r="B817" s="82"/>
      <c r="C817" s="82"/>
      <c r="D817" s="82"/>
      <c r="E817" s="82"/>
      <c r="F817" s="82"/>
      <c r="G817" s="8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</row>
    <row r="818" spans="1:124" ht="12.75" x14ac:dyDescent="0.2">
      <c r="A818" s="82"/>
      <c r="B818" s="82"/>
      <c r="C818" s="82"/>
      <c r="D818" s="82"/>
      <c r="E818" s="82"/>
      <c r="F818" s="82"/>
      <c r="G818" s="8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</row>
    <row r="819" spans="1:124" ht="12.75" x14ac:dyDescent="0.2">
      <c r="A819" s="82"/>
      <c r="B819" s="82"/>
      <c r="C819" s="82"/>
      <c r="D819" s="82"/>
      <c r="E819" s="82"/>
      <c r="F819" s="82"/>
      <c r="G819" s="8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</row>
    <row r="820" spans="1:124" ht="12.75" x14ac:dyDescent="0.2">
      <c r="A820" s="82"/>
      <c r="B820" s="82"/>
      <c r="C820" s="82"/>
      <c r="D820" s="82"/>
      <c r="E820" s="82"/>
      <c r="F820" s="82"/>
      <c r="G820" s="8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</row>
    <row r="821" spans="1:124" ht="12.75" x14ac:dyDescent="0.2">
      <c r="A821" s="82"/>
      <c r="B821" s="82"/>
      <c r="C821" s="82"/>
      <c r="D821" s="82"/>
      <c r="E821" s="82"/>
      <c r="F821" s="82"/>
      <c r="G821" s="8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</row>
    <row r="822" spans="1:124" ht="12.75" x14ac:dyDescent="0.2">
      <c r="A822" s="82"/>
      <c r="B822" s="82"/>
      <c r="C822" s="82"/>
      <c r="D822" s="82"/>
      <c r="E822" s="82"/>
      <c r="F822" s="82"/>
      <c r="G822" s="8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</row>
    <row r="823" spans="1:124" ht="12.75" x14ac:dyDescent="0.2">
      <c r="A823" s="82"/>
      <c r="B823" s="82"/>
      <c r="C823" s="82"/>
      <c r="D823" s="82"/>
      <c r="E823" s="82"/>
      <c r="F823" s="82"/>
      <c r="G823" s="8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</row>
    <row r="824" spans="1:124" ht="12.75" x14ac:dyDescent="0.2">
      <c r="A824" s="82"/>
      <c r="B824" s="82"/>
      <c r="C824" s="82"/>
      <c r="D824" s="82"/>
      <c r="E824" s="82"/>
      <c r="F824" s="82"/>
      <c r="G824" s="8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</row>
    <row r="825" spans="1:124" ht="12.75" x14ac:dyDescent="0.2">
      <c r="A825" s="82"/>
      <c r="B825" s="82"/>
      <c r="C825" s="82"/>
      <c r="D825" s="82"/>
      <c r="E825" s="82"/>
      <c r="F825" s="82"/>
      <c r="G825" s="8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</row>
    <row r="826" spans="1:124" ht="12.75" x14ac:dyDescent="0.2">
      <c r="A826" s="82"/>
      <c r="B826" s="82"/>
      <c r="C826" s="82"/>
      <c r="D826" s="82"/>
      <c r="E826" s="82"/>
      <c r="F826" s="82"/>
      <c r="G826" s="8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</row>
    <row r="827" spans="1:124" ht="12.75" x14ac:dyDescent="0.2">
      <c r="A827" s="82"/>
      <c r="B827" s="82"/>
      <c r="C827" s="82"/>
      <c r="D827" s="82"/>
      <c r="E827" s="82"/>
      <c r="F827" s="82"/>
      <c r="G827" s="8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</row>
    <row r="828" spans="1:124" ht="12.75" x14ac:dyDescent="0.2">
      <c r="A828" s="82"/>
      <c r="B828" s="82"/>
      <c r="C828" s="82"/>
      <c r="D828" s="82"/>
      <c r="E828" s="82"/>
      <c r="F828" s="82"/>
      <c r="G828" s="8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</row>
    <row r="829" spans="1:124" ht="12.75" x14ac:dyDescent="0.2">
      <c r="A829" s="82"/>
      <c r="B829" s="82"/>
      <c r="C829" s="82"/>
      <c r="D829" s="82"/>
      <c r="E829" s="82"/>
      <c r="F829" s="82"/>
      <c r="G829" s="8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</row>
    <row r="830" spans="1:124" ht="12.75" x14ac:dyDescent="0.2">
      <c r="A830" s="82"/>
      <c r="B830" s="82"/>
      <c r="C830" s="82"/>
      <c r="D830" s="82"/>
      <c r="E830" s="82"/>
      <c r="F830" s="82"/>
      <c r="G830" s="8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</row>
    <row r="831" spans="1:124" ht="12.75" x14ac:dyDescent="0.2">
      <c r="A831" s="82"/>
      <c r="B831" s="82"/>
      <c r="C831" s="82"/>
      <c r="D831" s="82"/>
      <c r="E831" s="82"/>
      <c r="F831" s="82"/>
      <c r="G831" s="8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</row>
    <row r="832" spans="1:124" ht="12.75" x14ac:dyDescent="0.2">
      <c r="A832" s="82"/>
      <c r="B832" s="82"/>
      <c r="C832" s="82"/>
      <c r="D832" s="82"/>
      <c r="E832" s="82"/>
      <c r="F832" s="82"/>
      <c r="G832" s="8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</row>
    <row r="833" spans="1:124" ht="12.75" x14ac:dyDescent="0.2">
      <c r="A833" s="82"/>
      <c r="B833" s="82"/>
      <c r="C833" s="82"/>
      <c r="D833" s="82"/>
      <c r="E833" s="82"/>
      <c r="F833" s="82"/>
      <c r="G833" s="8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</row>
    <row r="834" spans="1:124" ht="12.75" x14ac:dyDescent="0.2">
      <c r="A834" s="82"/>
      <c r="B834" s="82"/>
      <c r="C834" s="82"/>
      <c r="D834" s="82"/>
      <c r="E834" s="82"/>
      <c r="F834" s="82"/>
      <c r="G834" s="8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</row>
    <row r="835" spans="1:124" ht="12.75" x14ac:dyDescent="0.2">
      <c r="A835" s="82"/>
      <c r="B835" s="82"/>
      <c r="C835" s="82"/>
      <c r="D835" s="82"/>
      <c r="E835" s="82"/>
      <c r="F835" s="82"/>
      <c r="G835" s="8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</row>
    <row r="836" spans="1:124" ht="12.75" x14ac:dyDescent="0.2">
      <c r="A836" s="82"/>
      <c r="B836" s="82"/>
      <c r="C836" s="82"/>
      <c r="D836" s="82"/>
      <c r="E836" s="82"/>
      <c r="F836" s="82"/>
      <c r="G836" s="8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</row>
    <row r="837" spans="1:124" ht="12.75" x14ac:dyDescent="0.2">
      <c r="A837" s="82"/>
      <c r="B837" s="82"/>
      <c r="C837" s="82"/>
      <c r="D837" s="82"/>
      <c r="E837" s="82"/>
      <c r="F837" s="82"/>
      <c r="G837" s="8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</row>
    <row r="838" spans="1:124" ht="12.75" x14ac:dyDescent="0.2">
      <c r="A838" s="82"/>
      <c r="B838" s="82"/>
      <c r="C838" s="82"/>
      <c r="D838" s="82"/>
      <c r="E838" s="82"/>
      <c r="F838" s="82"/>
      <c r="G838" s="8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</row>
    <row r="839" spans="1:124" ht="12.75" x14ac:dyDescent="0.2">
      <c r="A839" s="82"/>
      <c r="B839" s="82"/>
      <c r="C839" s="82"/>
      <c r="D839" s="82"/>
      <c r="E839" s="82"/>
      <c r="F839" s="82"/>
      <c r="G839" s="8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</row>
    <row r="840" spans="1:124" ht="12.75" x14ac:dyDescent="0.2">
      <c r="A840" s="82"/>
      <c r="B840" s="82"/>
      <c r="C840" s="82"/>
      <c r="D840" s="82"/>
      <c r="E840" s="82"/>
      <c r="F840" s="82"/>
      <c r="G840" s="8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</row>
    <row r="841" spans="1:124" ht="12.75" x14ac:dyDescent="0.2">
      <c r="A841" s="82"/>
      <c r="B841" s="82"/>
      <c r="C841" s="82"/>
      <c r="D841" s="82"/>
      <c r="E841" s="82"/>
      <c r="F841" s="82"/>
      <c r="G841" s="8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</row>
    <row r="842" spans="1:124" ht="12.75" x14ac:dyDescent="0.2">
      <c r="A842" s="82"/>
      <c r="B842" s="82"/>
      <c r="C842" s="82"/>
      <c r="D842" s="82"/>
      <c r="E842" s="82"/>
      <c r="F842" s="82"/>
      <c r="G842" s="8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</row>
    <row r="843" spans="1:124" ht="12.75" x14ac:dyDescent="0.2">
      <c r="A843" s="82"/>
      <c r="B843" s="82"/>
      <c r="C843" s="82"/>
      <c r="D843" s="82"/>
      <c r="E843" s="82"/>
      <c r="F843" s="82"/>
      <c r="G843" s="8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</row>
    <row r="844" spans="1:124" ht="12.75" x14ac:dyDescent="0.2">
      <c r="A844" s="82"/>
      <c r="B844" s="82"/>
      <c r="C844" s="82"/>
      <c r="D844" s="82"/>
      <c r="E844" s="82"/>
      <c r="F844" s="82"/>
      <c r="G844" s="8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</row>
    <row r="845" spans="1:124" ht="12.75" x14ac:dyDescent="0.2">
      <c r="A845" s="82"/>
      <c r="B845" s="82"/>
      <c r="C845" s="82"/>
      <c r="D845" s="82"/>
      <c r="E845" s="82"/>
      <c r="F845" s="82"/>
      <c r="G845" s="8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</row>
    <row r="846" spans="1:124" ht="12.75" x14ac:dyDescent="0.2">
      <c r="A846" s="82"/>
      <c r="B846" s="82"/>
      <c r="C846" s="82"/>
      <c r="D846" s="82"/>
      <c r="E846" s="82"/>
      <c r="F846" s="82"/>
      <c r="G846" s="8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</row>
    <row r="847" spans="1:124" ht="12.75" x14ac:dyDescent="0.2">
      <c r="A847" s="82"/>
      <c r="B847" s="82"/>
      <c r="C847" s="82"/>
      <c r="D847" s="82"/>
      <c r="E847" s="82"/>
      <c r="F847" s="82"/>
      <c r="G847" s="8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</row>
    <row r="848" spans="1:124" ht="12.75" x14ac:dyDescent="0.2">
      <c r="A848" s="82"/>
      <c r="B848" s="82"/>
      <c r="C848" s="82"/>
      <c r="D848" s="82"/>
      <c r="E848" s="82"/>
      <c r="F848" s="82"/>
      <c r="G848" s="8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</row>
    <row r="849" spans="1:124" ht="12.75" x14ac:dyDescent="0.2">
      <c r="A849" s="82"/>
      <c r="B849" s="82"/>
      <c r="C849" s="82"/>
      <c r="D849" s="82"/>
      <c r="E849" s="82"/>
      <c r="F849" s="82"/>
      <c r="G849" s="8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</row>
    <row r="850" spans="1:124" ht="12.75" x14ac:dyDescent="0.2">
      <c r="A850" s="82"/>
      <c r="B850" s="82"/>
      <c r="C850" s="82"/>
      <c r="D850" s="82"/>
      <c r="E850" s="82"/>
      <c r="F850" s="82"/>
      <c r="G850" s="8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</row>
    <row r="851" spans="1:124" ht="12.75" x14ac:dyDescent="0.2">
      <c r="A851" s="82"/>
      <c r="B851" s="82"/>
      <c r="C851" s="82"/>
      <c r="D851" s="82"/>
      <c r="E851" s="82"/>
      <c r="F851" s="82"/>
      <c r="G851" s="8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</row>
    <row r="852" spans="1:124" ht="12.75" x14ac:dyDescent="0.2">
      <c r="A852" s="82"/>
      <c r="B852" s="82"/>
      <c r="C852" s="82"/>
      <c r="D852" s="82"/>
      <c r="E852" s="82"/>
      <c r="F852" s="82"/>
      <c r="G852" s="8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</row>
    <row r="853" spans="1:124" ht="12.75" x14ac:dyDescent="0.2">
      <c r="A853" s="82"/>
      <c r="B853" s="82"/>
      <c r="C853" s="82"/>
      <c r="D853" s="82"/>
      <c r="E853" s="82"/>
      <c r="F853" s="82"/>
      <c r="G853" s="8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</row>
    <row r="854" spans="1:124" ht="12.75" x14ac:dyDescent="0.2">
      <c r="A854" s="82"/>
      <c r="B854" s="82"/>
      <c r="C854" s="82"/>
      <c r="D854" s="82"/>
      <c r="E854" s="82"/>
      <c r="F854" s="82"/>
      <c r="G854" s="8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</row>
    <row r="855" spans="1:124" ht="12.75" x14ac:dyDescent="0.2">
      <c r="A855" s="82"/>
      <c r="B855" s="82"/>
      <c r="C855" s="82"/>
      <c r="D855" s="82"/>
      <c r="E855" s="82"/>
      <c r="F855" s="82"/>
      <c r="G855" s="8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</row>
    <row r="856" spans="1:124" ht="12.75" x14ac:dyDescent="0.2">
      <c r="A856" s="82"/>
      <c r="B856" s="82"/>
      <c r="C856" s="82"/>
      <c r="D856" s="82"/>
      <c r="E856" s="82"/>
      <c r="F856" s="82"/>
      <c r="G856" s="8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</row>
    <row r="857" spans="1:124" ht="12.75" x14ac:dyDescent="0.2">
      <c r="A857" s="82"/>
      <c r="B857" s="82"/>
      <c r="C857" s="82"/>
      <c r="D857" s="82"/>
      <c r="E857" s="82"/>
      <c r="F857" s="82"/>
      <c r="G857" s="8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</row>
    <row r="858" spans="1:124" ht="12.75" x14ac:dyDescent="0.2">
      <c r="A858" s="82"/>
      <c r="B858" s="82"/>
      <c r="C858" s="82"/>
      <c r="D858" s="82"/>
      <c r="E858" s="82"/>
      <c r="F858" s="82"/>
      <c r="G858" s="8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</row>
    <row r="859" spans="1:124" ht="12.75" x14ac:dyDescent="0.2">
      <c r="A859" s="82"/>
      <c r="B859" s="82"/>
      <c r="C859" s="82"/>
      <c r="D859" s="82"/>
      <c r="E859" s="82"/>
      <c r="F859" s="82"/>
      <c r="G859" s="8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</row>
    <row r="860" spans="1:124" ht="12.75" x14ac:dyDescent="0.2">
      <c r="A860" s="82"/>
      <c r="B860" s="82"/>
      <c r="C860" s="82"/>
      <c r="D860" s="82"/>
      <c r="E860" s="82"/>
      <c r="F860" s="82"/>
      <c r="G860" s="8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</row>
    <row r="861" spans="1:124" ht="12.75" x14ac:dyDescent="0.2">
      <c r="A861" s="82"/>
      <c r="B861" s="82"/>
      <c r="C861" s="82"/>
      <c r="D861" s="82"/>
      <c r="E861" s="82"/>
      <c r="F861" s="82"/>
      <c r="G861" s="8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</row>
    <row r="862" spans="1:124" ht="12.75" x14ac:dyDescent="0.2">
      <c r="A862" s="82"/>
      <c r="B862" s="82"/>
      <c r="C862" s="82"/>
      <c r="D862" s="82"/>
      <c r="E862" s="82"/>
      <c r="F862" s="82"/>
      <c r="G862" s="8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</row>
    <row r="863" spans="1:124" ht="12.75" x14ac:dyDescent="0.2">
      <c r="A863" s="82"/>
      <c r="B863" s="82"/>
      <c r="C863" s="82"/>
      <c r="D863" s="82"/>
      <c r="E863" s="82"/>
      <c r="F863" s="82"/>
      <c r="G863" s="8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</row>
    <row r="864" spans="1:124" ht="12.75" x14ac:dyDescent="0.2">
      <c r="A864" s="82"/>
      <c r="B864" s="82"/>
      <c r="C864" s="82"/>
      <c r="D864" s="82"/>
      <c r="E864" s="82"/>
      <c r="F864" s="82"/>
      <c r="G864" s="8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</row>
    <row r="865" spans="1:124" ht="12.75" x14ac:dyDescent="0.2">
      <c r="A865" s="82"/>
      <c r="B865" s="82"/>
      <c r="C865" s="82"/>
      <c r="D865" s="82"/>
      <c r="E865" s="82"/>
      <c r="F865" s="82"/>
      <c r="G865" s="8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</row>
    <row r="866" spans="1:124" ht="12.75" x14ac:dyDescent="0.2">
      <c r="A866" s="82"/>
      <c r="B866" s="82"/>
      <c r="C866" s="82"/>
      <c r="D866" s="82"/>
      <c r="E866" s="82"/>
      <c r="F866" s="82"/>
      <c r="G866" s="8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</row>
    <row r="867" spans="1:124" ht="12.75" x14ac:dyDescent="0.2">
      <c r="A867" s="82"/>
      <c r="B867" s="82"/>
      <c r="C867" s="82"/>
      <c r="D867" s="82"/>
      <c r="E867" s="82"/>
      <c r="F867" s="82"/>
      <c r="G867" s="8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</row>
    <row r="868" spans="1:124" ht="12.75" x14ac:dyDescent="0.2">
      <c r="A868" s="82"/>
      <c r="B868" s="82"/>
      <c r="C868" s="82"/>
      <c r="D868" s="82"/>
      <c r="E868" s="82"/>
      <c r="F868" s="82"/>
      <c r="G868" s="8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</row>
    <row r="869" spans="1:124" ht="12.75" x14ac:dyDescent="0.2">
      <c r="A869" s="82"/>
      <c r="B869" s="82"/>
      <c r="C869" s="82"/>
      <c r="D869" s="82"/>
      <c r="E869" s="82"/>
      <c r="F869" s="82"/>
      <c r="G869" s="8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</row>
    <row r="870" spans="1:124" ht="12.75" x14ac:dyDescent="0.2">
      <c r="A870" s="82"/>
      <c r="B870" s="82"/>
      <c r="C870" s="82"/>
      <c r="D870" s="82"/>
      <c r="E870" s="82"/>
      <c r="F870" s="82"/>
      <c r="G870" s="8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</row>
    <row r="871" spans="1:124" ht="12.75" x14ac:dyDescent="0.2">
      <c r="A871" s="82"/>
      <c r="B871" s="82"/>
      <c r="C871" s="82"/>
      <c r="D871" s="82"/>
      <c r="E871" s="82"/>
      <c r="F871" s="82"/>
      <c r="G871" s="8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</row>
    <row r="872" spans="1:124" ht="12.75" x14ac:dyDescent="0.2">
      <c r="A872" s="82"/>
      <c r="B872" s="82"/>
      <c r="C872" s="82"/>
      <c r="D872" s="82"/>
      <c r="E872" s="82"/>
      <c r="F872" s="82"/>
      <c r="G872" s="8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</row>
    <row r="873" spans="1:124" ht="12.75" x14ac:dyDescent="0.2">
      <c r="A873" s="82"/>
      <c r="B873" s="82"/>
      <c r="C873" s="82"/>
      <c r="D873" s="82"/>
      <c r="E873" s="82"/>
      <c r="F873" s="82"/>
      <c r="G873" s="8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</row>
    <row r="874" spans="1:124" ht="12.75" x14ac:dyDescent="0.2">
      <c r="A874" s="82"/>
      <c r="B874" s="82"/>
      <c r="C874" s="82"/>
      <c r="D874" s="82"/>
      <c r="E874" s="82"/>
      <c r="F874" s="82"/>
      <c r="G874" s="8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</row>
    <row r="875" spans="1:124" ht="12.75" x14ac:dyDescent="0.2">
      <c r="A875" s="82"/>
      <c r="B875" s="82"/>
      <c r="C875" s="82"/>
      <c r="D875" s="82"/>
      <c r="E875" s="82"/>
      <c r="F875" s="82"/>
      <c r="G875" s="8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</row>
    <row r="876" spans="1:124" ht="12.75" x14ac:dyDescent="0.2">
      <c r="A876" s="82"/>
      <c r="B876" s="82"/>
      <c r="C876" s="82"/>
      <c r="D876" s="82"/>
      <c r="E876" s="82"/>
      <c r="F876" s="82"/>
      <c r="G876" s="8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</row>
    <row r="877" spans="1:124" ht="12.75" x14ac:dyDescent="0.2">
      <c r="A877" s="82"/>
      <c r="B877" s="82"/>
      <c r="C877" s="82"/>
      <c r="D877" s="82"/>
      <c r="E877" s="82"/>
      <c r="F877" s="82"/>
      <c r="G877" s="8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</row>
    <row r="878" spans="1:124" ht="12.75" x14ac:dyDescent="0.2">
      <c r="A878" s="82"/>
      <c r="B878" s="82"/>
      <c r="C878" s="82"/>
      <c r="D878" s="82"/>
      <c r="E878" s="82"/>
      <c r="F878" s="82"/>
      <c r="G878" s="8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</row>
    <row r="879" spans="1:124" ht="12.75" x14ac:dyDescent="0.2">
      <c r="A879" s="82"/>
      <c r="B879" s="82"/>
      <c r="C879" s="82"/>
      <c r="D879" s="82"/>
      <c r="E879" s="82"/>
      <c r="F879" s="82"/>
      <c r="G879" s="8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</row>
    <row r="880" spans="1:124" ht="12.75" x14ac:dyDescent="0.2">
      <c r="A880" s="82"/>
      <c r="B880" s="82"/>
      <c r="C880" s="82"/>
      <c r="D880" s="82"/>
      <c r="E880" s="82"/>
      <c r="F880" s="82"/>
      <c r="G880" s="8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</row>
    <row r="881" spans="1:124" ht="12.75" x14ac:dyDescent="0.2">
      <c r="A881" s="82"/>
      <c r="B881" s="82"/>
      <c r="C881" s="82"/>
      <c r="D881" s="82"/>
      <c r="E881" s="82"/>
      <c r="F881" s="82"/>
      <c r="G881" s="8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</row>
    <row r="882" spans="1:124" ht="12.75" x14ac:dyDescent="0.2">
      <c r="A882" s="82"/>
      <c r="B882" s="82"/>
      <c r="C882" s="82"/>
      <c r="D882" s="82"/>
      <c r="E882" s="82"/>
      <c r="F882" s="82"/>
      <c r="G882" s="8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</row>
    <row r="883" spans="1:124" ht="12.75" x14ac:dyDescent="0.2">
      <c r="A883" s="82"/>
      <c r="B883" s="82"/>
      <c r="C883" s="82"/>
      <c r="D883" s="82"/>
      <c r="E883" s="82"/>
      <c r="F883" s="82"/>
      <c r="G883" s="8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</row>
    <row r="884" spans="1:124" ht="12.75" x14ac:dyDescent="0.2">
      <c r="A884" s="82"/>
      <c r="B884" s="82"/>
      <c r="C884" s="82"/>
      <c r="D884" s="82"/>
      <c r="E884" s="82"/>
      <c r="F884" s="82"/>
      <c r="G884" s="8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</row>
    <row r="885" spans="1:124" ht="12.75" x14ac:dyDescent="0.2">
      <c r="A885" s="82"/>
      <c r="B885" s="82"/>
      <c r="C885" s="82"/>
      <c r="D885" s="82"/>
      <c r="E885" s="82"/>
      <c r="F885" s="82"/>
      <c r="G885" s="8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</row>
    <row r="886" spans="1:124" ht="12.75" x14ac:dyDescent="0.2">
      <c r="A886" s="82"/>
      <c r="B886" s="82"/>
      <c r="C886" s="82"/>
      <c r="D886" s="82"/>
      <c r="E886" s="82"/>
      <c r="F886" s="82"/>
      <c r="G886" s="8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</row>
    <row r="887" spans="1:124" ht="12.75" x14ac:dyDescent="0.2">
      <c r="A887" s="82"/>
      <c r="B887" s="82"/>
      <c r="C887" s="82"/>
      <c r="D887" s="82"/>
      <c r="E887" s="82"/>
      <c r="F887" s="82"/>
      <c r="G887" s="8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</row>
    <row r="888" spans="1:124" ht="12.75" x14ac:dyDescent="0.2">
      <c r="A888" s="82"/>
      <c r="B888" s="82"/>
      <c r="C888" s="82"/>
      <c r="D888" s="82"/>
      <c r="E888" s="82"/>
      <c r="F888" s="82"/>
      <c r="G888" s="8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</row>
    <row r="889" spans="1:124" ht="12.75" x14ac:dyDescent="0.2">
      <c r="A889" s="82"/>
      <c r="B889" s="82"/>
      <c r="C889" s="82"/>
      <c r="D889" s="82"/>
      <c r="E889" s="82"/>
      <c r="F889" s="82"/>
      <c r="G889" s="8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</row>
    <row r="890" spans="1:124" ht="12.75" x14ac:dyDescent="0.2">
      <c r="A890" s="82"/>
      <c r="B890" s="82"/>
      <c r="C890" s="82"/>
      <c r="D890" s="82"/>
      <c r="E890" s="82"/>
      <c r="F890" s="82"/>
      <c r="G890" s="8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</row>
    <row r="891" spans="1:124" ht="12.75" x14ac:dyDescent="0.2">
      <c r="A891" s="82"/>
      <c r="B891" s="82"/>
      <c r="C891" s="82"/>
      <c r="D891" s="82"/>
      <c r="E891" s="82"/>
      <c r="F891" s="82"/>
      <c r="G891" s="8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</row>
    <row r="892" spans="1:124" ht="12.75" x14ac:dyDescent="0.2">
      <c r="A892" s="82"/>
      <c r="B892" s="82"/>
      <c r="C892" s="82"/>
      <c r="D892" s="82"/>
      <c r="E892" s="82"/>
      <c r="F892" s="82"/>
      <c r="G892" s="8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</row>
    <row r="893" spans="1:124" ht="12.75" x14ac:dyDescent="0.2">
      <c r="A893" s="82"/>
      <c r="B893" s="82"/>
      <c r="C893" s="82"/>
      <c r="D893" s="82"/>
      <c r="E893" s="82"/>
      <c r="F893" s="82"/>
      <c r="G893" s="8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</row>
    <row r="894" spans="1:124" ht="12.75" x14ac:dyDescent="0.2">
      <c r="A894" s="82"/>
      <c r="B894" s="82"/>
      <c r="C894" s="82"/>
      <c r="D894" s="82"/>
      <c r="E894" s="82"/>
      <c r="F894" s="82"/>
      <c r="G894" s="8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</row>
    <row r="895" spans="1:124" ht="12.75" x14ac:dyDescent="0.2">
      <c r="A895" s="82"/>
      <c r="B895" s="82"/>
      <c r="C895" s="82"/>
      <c r="D895" s="82"/>
      <c r="E895" s="82"/>
      <c r="F895" s="82"/>
      <c r="G895" s="8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</row>
    <row r="896" spans="1:124" ht="12.75" x14ac:dyDescent="0.2">
      <c r="A896" s="82"/>
      <c r="B896" s="82"/>
      <c r="C896" s="82"/>
      <c r="D896" s="82"/>
      <c r="E896" s="82"/>
      <c r="F896" s="82"/>
      <c r="G896" s="8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</row>
    <row r="897" spans="1:124" ht="12.75" x14ac:dyDescent="0.2">
      <c r="A897" s="82"/>
      <c r="B897" s="82"/>
      <c r="C897" s="82"/>
      <c r="D897" s="82"/>
      <c r="E897" s="82"/>
      <c r="F897" s="82"/>
      <c r="G897" s="8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</row>
    <row r="898" spans="1:124" ht="12.75" x14ac:dyDescent="0.2">
      <c r="A898" s="82"/>
      <c r="B898" s="82"/>
      <c r="C898" s="82"/>
      <c r="D898" s="82"/>
      <c r="E898" s="82"/>
      <c r="F898" s="82"/>
      <c r="G898" s="8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</row>
    <row r="899" spans="1:124" ht="12.75" x14ac:dyDescent="0.2">
      <c r="A899" s="82"/>
      <c r="B899" s="82"/>
      <c r="C899" s="82"/>
      <c r="D899" s="82"/>
      <c r="E899" s="82"/>
      <c r="F899" s="82"/>
      <c r="G899" s="8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</row>
    <row r="900" spans="1:124" ht="12.75" x14ac:dyDescent="0.2">
      <c r="A900" s="82"/>
      <c r="B900" s="82"/>
      <c r="C900" s="82"/>
      <c r="D900" s="82"/>
      <c r="E900" s="82"/>
      <c r="F900" s="82"/>
      <c r="G900" s="8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</row>
    <row r="901" spans="1:124" ht="12.75" x14ac:dyDescent="0.2">
      <c r="A901" s="82"/>
      <c r="B901" s="82"/>
      <c r="C901" s="82"/>
      <c r="D901" s="82"/>
      <c r="E901" s="82"/>
      <c r="F901" s="82"/>
      <c r="G901" s="8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</row>
    <row r="902" spans="1:124" ht="12.75" x14ac:dyDescent="0.2">
      <c r="A902" s="82"/>
      <c r="B902" s="82"/>
      <c r="C902" s="82"/>
      <c r="D902" s="82"/>
      <c r="E902" s="82"/>
      <c r="F902" s="82"/>
      <c r="G902" s="8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</row>
    <row r="903" spans="1:124" ht="12.75" x14ac:dyDescent="0.2">
      <c r="A903" s="82"/>
      <c r="B903" s="82"/>
      <c r="C903" s="82"/>
      <c r="D903" s="82"/>
      <c r="E903" s="82"/>
      <c r="F903" s="82"/>
      <c r="G903" s="8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</row>
    <row r="904" spans="1:124" ht="12.75" x14ac:dyDescent="0.2">
      <c r="A904" s="82"/>
      <c r="B904" s="82"/>
      <c r="C904" s="82"/>
      <c r="D904" s="82"/>
      <c r="E904" s="82"/>
      <c r="F904" s="82"/>
      <c r="G904" s="8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</row>
    <row r="905" spans="1:124" ht="12.75" x14ac:dyDescent="0.2">
      <c r="A905" s="82"/>
      <c r="B905" s="82"/>
      <c r="C905" s="82"/>
      <c r="D905" s="82"/>
      <c r="E905" s="82"/>
      <c r="F905" s="82"/>
      <c r="G905" s="8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</row>
    <row r="906" spans="1:124" ht="12.75" x14ac:dyDescent="0.2">
      <c r="A906" s="82"/>
      <c r="B906" s="82"/>
      <c r="C906" s="82"/>
      <c r="D906" s="82"/>
      <c r="E906" s="82"/>
      <c r="F906" s="82"/>
      <c r="G906" s="8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</row>
    <row r="907" spans="1:124" ht="12.75" x14ac:dyDescent="0.2">
      <c r="A907" s="82"/>
      <c r="B907" s="82"/>
      <c r="C907" s="82"/>
      <c r="D907" s="82"/>
      <c r="E907" s="82"/>
      <c r="F907" s="82"/>
      <c r="G907" s="8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</row>
    <row r="908" spans="1:124" ht="12.75" x14ac:dyDescent="0.2">
      <c r="A908" s="82"/>
      <c r="B908" s="82"/>
      <c r="C908" s="82"/>
      <c r="D908" s="82"/>
      <c r="E908" s="82"/>
      <c r="F908" s="82"/>
      <c r="G908" s="8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</row>
    <row r="909" spans="1:124" ht="12.75" x14ac:dyDescent="0.2">
      <c r="A909" s="82"/>
      <c r="B909" s="82"/>
      <c r="C909" s="82"/>
      <c r="D909" s="82"/>
      <c r="E909" s="82"/>
      <c r="F909" s="82"/>
      <c r="G909" s="8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</row>
    <row r="910" spans="1:124" ht="12.75" x14ac:dyDescent="0.2">
      <c r="A910" s="82"/>
      <c r="B910" s="82"/>
      <c r="C910" s="82"/>
      <c r="D910" s="82"/>
      <c r="E910" s="82"/>
      <c r="F910" s="82"/>
      <c r="G910" s="8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</row>
    <row r="911" spans="1:124" ht="12.75" x14ac:dyDescent="0.2">
      <c r="A911" s="82"/>
      <c r="B911" s="82"/>
      <c r="C911" s="82"/>
      <c r="D911" s="82"/>
      <c r="E911" s="82"/>
      <c r="F911" s="82"/>
      <c r="G911" s="8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</row>
    <row r="912" spans="1:124" ht="12.75" x14ac:dyDescent="0.2">
      <c r="A912" s="82"/>
      <c r="B912" s="82"/>
      <c r="C912" s="82"/>
      <c r="D912" s="82"/>
      <c r="E912" s="82"/>
      <c r="F912" s="82"/>
      <c r="G912" s="8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</row>
    <row r="913" spans="1:124" ht="12.75" x14ac:dyDescent="0.2">
      <c r="A913" s="82"/>
      <c r="B913" s="82"/>
      <c r="C913" s="82"/>
      <c r="D913" s="82"/>
      <c r="E913" s="82"/>
      <c r="F913" s="82"/>
      <c r="G913" s="8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</row>
    <row r="914" spans="1:124" ht="12.75" x14ac:dyDescent="0.2">
      <c r="A914" s="82"/>
      <c r="B914" s="82"/>
      <c r="C914" s="82"/>
      <c r="D914" s="82"/>
      <c r="E914" s="82"/>
      <c r="F914" s="82"/>
      <c r="G914" s="8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</row>
    <row r="915" spans="1:124" ht="12.75" x14ac:dyDescent="0.2">
      <c r="A915" s="82"/>
      <c r="B915" s="82"/>
      <c r="C915" s="82"/>
      <c r="D915" s="82"/>
      <c r="E915" s="82"/>
      <c r="F915" s="82"/>
      <c r="G915" s="8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</row>
    <row r="916" spans="1:124" ht="12.75" x14ac:dyDescent="0.2">
      <c r="A916" s="82"/>
      <c r="B916" s="82"/>
      <c r="C916" s="82"/>
      <c r="D916" s="82"/>
      <c r="E916" s="82"/>
      <c r="F916" s="82"/>
      <c r="G916" s="8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</row>
    <row r="917" spans="1:124" ht="12.75" x14ac:dyDescent="0.2">
      <c r="A917" s="82"/>
      <c r="B917" s="82"/>
      <c r="C917" s="82"/>
      <c r="D917" s="82"/>
      <c r="E917" s="82"/>
      <c r="F917" s="82"/>
      <c r="G917" s="8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</row>
    <row r="918" spans="1:124" ht="12.75" x14ac:dyDescent="0.2">
      <c r="A918" s="82"/>
      <c r="B918" s="82"/>
      <c r="C918" s="82"/>
      <c r="D918" s="82"/>
      <c r="E918" s="82"/>
      <c r="F918" s="82"/>
      <c r="G918" s="8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</row>
    <row r="919" spans="1:124" ht="12.75" x14ac:dyDescent="0.2">
      <c r="A919" s="82"/>
      <c r="B919" s="82"/>
      <c r="C919" s="82"/>
      <c r="D919" s="82"/>
      <c r="E919" s="82"/>
      <c r="F919" s="82"/>
      <c r="G919" s="8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</row>
    <row r="920" spans="1:124" ht="12.75" x14ac:dyDescent="0.2">
      <c r="A920" s="82"/>
      <c r="B920" s="82"/>
      <c r="C920" s="82"/>
      <c r="D920" s="82"/>
      <c r="E920" s="82"/>
      <c r="F920" s="82"/>
      <c r="G920" s="8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</row>
    <row r="921" spans="1:124" ht="12.75" x14ac:dyDescent="0.2">
      <c r="A921" s="82"/>
      <c r="B921" s="82"/>
      <c r="C921" s="82"/>
      <c r="D921" s="82"/>
      <c r="E921" s="82"/>
      <c r="F921" s="82"/>
      <c r="G921" s="8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</row>
    <row r="922" spans="1:124" ht="12.75" x14ac:dyDescent="0.2">
      <c r="A922" s="82"/>
      <c r="B922" s="82"/>
      <c r="C922" s="82"/>
      <c r="D922" s="82"/>
      <c r="E922" s="82"/>
      <c r="F922" s="82"/>
      <c r="G922" s="8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</row>
    <row r="923" spans="1:124" ht="12.75" x14ac:dyDescent="0.2">
      <c r="A923" s="82"/>
      <c r="B923" s="82"/>
      <c r="C923" s="82"/>
      <c r="D923" s="82"/>
      <c r="E923" s="82"/>
      <c r="F923" s="82"/>
      <c r="G923" s="8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</row>
    <row r="924" spans="1:124" ht="12.75" x14ac:dyDescent="0.2">
      <c r="A924" s="82"/>
      <c r="B924" s="82"/>
      <c r="C924" s="82"/>
      <c r="D924" s="82"/>
      <c r="E924" s="82"/>
      <c r="F924" s="82"/>
      <c r="G924" s="8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</row>
    <row r="925" spans="1:124" ht="12.75" x14ac:dyDescent="0.2">
      <c r="A925" s="82"/>
      <c r="B925" s="82"/>
      <c r="C925" s="82"/>
      <c r="D925" s="82"/>
      <c r="E925" s="82"/>
      <c r="F925" s="82"/>
      <c r="G925" s="8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</row>
    <row r="926" spans="1:124" ht="12.75" x14ac:dyDescent="0.2">
      <c r="A926" s="82"/>
      <c r="B926" s="82"/>
      <c r="C926" s="82"/>
      <c r="D926" s="82"/>
      <c r="E926" s="82"/>
      <c r="F926" s="82"/>
      <c r="G926" s="8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</row>
    <row r="927" spans="1:124" ht="12.75" x14ac:dyDescent="0.2">
      <c r="A927" s="82"/>
      <c r="B927" s="82"/>
      <c r="C927" s="82"/>
      <c r="D927" s="82"/>
      <c r="E927" s="82"/>
      <c r="F927" s="82"/>
      <c r="G927" s="8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</row>
    <row r="928" spans="1:124" ht="12.75" x14ac:dyDescent="0.2">
      <c r="A928" s="82"/>
      <c r="B928" s="82"/>
      <c r="C928" s="82"/>
      <c r="D928" s="82"/>
      <c r="E928" s="82"/>
      <c r="F928" s="82"/>
      <c r="G928" s="8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</row>
    <row r="929" spans="1:124" ht="12.75" x14ac:dyDescent="0.2">
      <c r="A929" s="82"/>
      <c r="B929" s="82"/>
      <c r="C929" s="82"/>
      <c r="D929" s="82"/>
      <c r="E929" s="82"/>
      <c r="F929" s="82"/>
      <c r="G929" s="8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</row>
    <row r="930" spans="1:124" ht="12.75" x14ac:dyDescent="0.2">
      <c r="A930" s="82"/>
      <c r="B930" s="82"/>
      <c r="C930" s="82"/>
      <c r="D930" s="82"/>
      <c r="E930" s="82"/>
      <c r="F930" s="82"/>
      <c r="G930" s="8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</row>
    <row r="931" spans="1:124" ht="12.75" x14ac:dyDescent="0.2">
      <c r="A931" s="82"/>
      <c r="B931" s="82"/>
      <c r="C931" s="82"/>
      <c r="D931" s="82"/>
      <c r="E931" s="82"/>
      <c r="F931" s="82"/>
      <c r="G931" s="8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</row>
    <row r="932" spans="1:124" ht="12.75" x14ac:dyDescent="0.2">
      <c r="A932" s="82"/>
      <c r="B932" s="82"/>
      <c r="C932" s="82"/>
      <c r="D932" s="82"/>
      <c r="E932" s="82"/>
      <c r="F932" s="82"/>
      <c r="G932" s="8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</row>
    <row r="933" spans="1:124" ht="12.75" x14ac:dyDescent="0.2">
      <c r="A933" s="82"/>
      <c r="B933" s="82"/>
      <c r="C933" s="82"/>
      <c r="D933" s="82"/>
      <c r="E933" s="82"/>
      <c r="F933" s="82"/>
      <c r="G933" s="8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</row>
    <row r="934" spans="1:124" ht="12.75" x14ac:dyDescent="0.2">
      <c r="A934" s="82"/>
      <c r="B934" s="82"/>
      <c r="C934" s="82"/>
      <c r="D934" s="82"/>
      <c r="E934" s="82"/>
      <c r="F934" s="82"/>
      <c r="G934" s="8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</row>
    <row r="935" spans="1:124" ht="12.75" x14ac:dyDescent="0.2">
      <c r="A935" s="82"/>
      <c r="B935" s="82"/>
      <c r="C935" s="82"/>
      <c r="D935" s="82"/>
      <c r="E935" s="82"/>
      <c r="F935" s="82"/>
      <c r="G935" s="8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</row>
    <row r="936" spans="1:124" ht="12.75" x14ac:dyDescent="0.2">
      <c r="A936" s="82"/>
      <c r="B936" s="82"/>
      <c r="C936" s="82"/>
      <c r="D936" s="82"/>
      <c r="E936" s="82"/>
      <c r="F936" s="82"/>
      <c r="G936" s="8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</row>
    <row r="937" spans="1:124" ht="12.75" x14ac:dyDescent="0.2">
      <c r="A937" s="82"/>
      <c r="B937" s="82"/>
      <c r="C937" s="82"/>
      <c r="D937" s="82"/>
      <c r="E937" s="82"/>
      <c r="F937" s="82"/>
      <c r="G937" s="8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</row>
    <row r="938" spans="1:124" ht="12.75" x14ac:dyDescent="0.2">
      <c r="A938" s="82"/>
      <c r="B938" s="82"/>
      <c r="C938" s="82"/>
      <c r="D938" s="82"/>
      <c r="E938" s="82"/>
      <c r="F938" s="82"/>
      <c r="G938" s="8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</row>
    <row r="939" spans="1:124" ht="12.75" x14ac:dyDescent="0.2">
      <c r="A939" s="82"/>
      <c r="B939" s="82"/>
      <c r="C939" s="82"/>
      <c r="D939" s="82"/>
      <c r="E939" s="82"/>
      <c r="F939" s="82"/>
      <c r="G939" s="8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</row>
    <row r="940" spans="1:124" ht="12.75" x14ac:dyDescent="0.2">
      <c r="A940" s="82"/>
      <c r="B940" s="82"/>
      <c r="C940" s="82"/>
      <c r="D940" s="82"/>
      <c r="E940" s="82"/>
      <c r="F940" s="82"/>
      <c r="G940" s="8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</row>
    <row r="941" spans="1:124" ht="12.75" x14ac:dyDescent="0.2">
      <c r="A941" s="82"/>
      <c r="B941" s="82"/>
      <c r="C941" s="82"/>
      <c r="D941" s="82"/>
      <c r="E941" s="82"/>
      <c r="F941" s="82"/>
      <c r="G941" s="8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</row>
    <row r="942" spans="1:124" ht="12.75" x14ac:dyDescent="0.2">
      <c r="A942" s="82"/>
      <c r="B942" s="82"/>
      <c r="C942" s="82"/>
      <c r="D942" s="82"/>
      <c r="E942" s="82"/>
      <c r="F942" s="82"/>
      <c r="G942" s="8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</row>
    <row r="943" spans="1:124" ht="12.75" x14ac:dyDescent="0.2">
      <c r="A943" s="82"/>
      <c r="B943" s="82"/>
      <c r="C943" s="82"/>
      <c r="D943" s="82"/>
      <c r="E943" s="82"/>
      <c r="F943" s="82"/>
      <c r="G943" s="8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</row>
    <row r="944" spans="1:124" ht="12.75" x14ac:dyDescent="0.2">
      <c r="A944" s="82"/>
      <c r="B944" s="82"/>
      <c r="C944" s="82"/>
      <c r="D944" s="82"/>
      <c r="E944" s="82"/>
      <c r="F944" s="82"/>
      <c r="G944" s="8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</row>
    <row r="945" spans="1:124" ht="12.75" x14ac:dyDescent="0.2">
      <c r="A945" s="82"/>
      <c r="B945" s="82"/>
      <c r="C945" s="82"/>
      <c r="D945" s="82"/>
      <c r="E945" s="82"/>
      <c r="F945" s="82"/>
      <c r="G945" s="8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</row>
    <row r="946" spans="1:124" ht="12.75" x14ac:dyDescent="0.2">
      <c r="A946" s="82"/>
      <c r="B946" s="82"/>
      <c r="C946" s="82"/>
      <c r="D946" s="82"/>
      <c r="E946" s="82"/>
      <c r="F946" s="82"/>
      <c r="G946" s="8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</row>
    <row r="947" spans="1:124" ht="12.75" x14ac:dyDescent="0.2">
      <c r="A947" s="82"/>
      <c r="B947" s="82"/>
      <c r="C947" s="82"/>
      <c r="D947" s="82"/>
      <c r="E947" s="82"/>
      <c r="F947" s="82"/>
      <c r="G947" s="8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</row>
    <row r="948" spans="1:124" ht="12.75" x14ac:dyDescent="0.2">
      <c r="A948" s="82"/>
      <c r="B948" s="82"/>
      <c r="C948" s="82"/>
      <c r="D948" s="82"/>
      <c r="E948" s="82"/>
      <c r="F948" s="82"/>
      <c r="G948" s="8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</row>
    <row r="949" spans="1:124" ht="12.75" x14ac:dyDescent="0.2">
      <c r="A949" s="82"/>
      <c r="B949" s="82"/>
      <c r="C949" s="82"/>
      <c r="D949" s="82"/>
      <c r="E949" s="82"/>
      <c r="F949" s="82"/>
      <c r="G949" s="8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</row>
    <row r="950" spans="1:124" ht="12.75" x14ac:dyDescent="0.2">
      <c r="A950" s="82"/>
      <c r="B950" s="82"/>
      <c r="C950" s="82"/>
      <c r="D950" s="82"/>
      <c r="E950" s="82"/>
      <c r="F950" s="82"/>
      <c r="G950" s="8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</row>
    <row r="951" spans="1:124" ht="12.75" x14ac:dyDescent="0.2">
      <c r="A951" s="82"/>
      <c r="B951" s="82"/>
      <c r="C951" s="82"/>
      <c r="D951" s="82"/>
      <c r="E951" s="82"/>
      <c r="F951" s="82"/>
      <c r="G951" s="8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</row>
    <row r="952" spans="1:124" ht="12.75" x14ac:dyDescent="0.2">
      <c r="A952" s="82"/>
      <c r="B952" s="82"/>
      <c r="C952" s="82"/>
      <c r="D952" s="82"/>
      <c r="E952" s="82"/>
      <c r="F952" s="82"/>
      <c r="G952" s="8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</row>
    <row r="953" spans="1:124" ht="12.75" x14ac:dyDescent="0.2">
      <c r="A953" s="82"/>
      <c r="B953" s="82"/>
      <c r="C953" s="82"/>
      <c r="D953" s="82"/>
      <c r="E953" s="82"/>
      <c r="F953" s="82"/>
      <c r="G953" s="8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</row>
    <row r="954" spans="1:124" ht="12.75" x14ac:dyDescent="0.2">
      <c r="A954" s="82"/>
      <c r="B954" s="82"/>
      <c r="C954" s="82"/>
      <c r="D954" s="82"/>
      <c r="E954" s="82"/>
      <c r="F954" s="82"/>
      <c r="G954" s="8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</row>
    <row r="955" spans="1:124" ht="12.75" x14ac:dyDescent="0.2">
      <c r="A955" s="82"/>
      <c r="B955" s="82"/>
      <c r="C955" s="82"/>
      <c r="D955" s="82"/>
      <c r="E955" s="82"/>
      <c r="F955" s="82"/>
      <c r="G955" s="8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</row>
    <row r="956" spans="1:124" ht="12.75" x14ac:dyDescent="0.2">
      <c r="A956" s="82"/>
      <c r="B956" s="82"/>
      <c r="C956" s="82"/>
      <c r="D956" s="82"/>
      <c r="E956" s="82"/>
      <c r="F956" s="82"/>
      <c r="G956" s="8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</row>
    <row r="957" spans="1:124" ht="12.75" x14ac:dyDescent="0.2">
      <c r="A957" s="82"/>
      <c r="B957" s="82"/>
      <c r="C957" s="82"/>
      <c r="D957" s="82"/>
      <c r="E957" s="82"/>
      <c r="F957" s="82"/>
      <c r="G957" s="8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</row>
    <row r="958" spans="1:124" ht="12.75" x14ac:dyDescent="0.2">
      <c r="A958" s="82"/>
      <c r="B958" s="82"/>
      <c r="C958" s="82"/>
      <c r="D958" s="82"/>
      <c r="E958" s="82"/>
      <c r="F958" s="82"/>
      <c r="G958" s="8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</row>
    <row r="959" spans="1:124" ht="12.75" x14ac:dyDescent="0.2">
      <c r="A959" s="82"/>
      <c r="B959" s="82"/>
      <c r="C959" s="82"/>
      <c r="D959" s="82"/>
      <c r="E959" s="82"/>
      <c r="F959" s="82"/>
      <c r="G959" s="8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</row>
    <row r="960" spans="1:124" ht="12.75" x14ac:dyDescent="0.2">
      <c r="A960" s="82"/>
      <c r="B960" s="82"/>
      <c r="C960" s="82"/>
      <c r="D960" s="82"/>
      <c r="E960" s="82"/>
      <c r="F960" s="82"/>
      <c r="G960" s="8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</row>
    <row r="961" spans="1:124" ht="12.75" x14ac:dyDescent="0.2">
      <c r="A961" s="82"/>
      <c r="B961" s="82"/>
      <c r="C961" s="82"/>
      <c r="D961" s="82"/>
      <c r="E961" s="82"/>
      <c r="F961" s="82"/>
      <c r="G961" s="8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</row>
    <row r="962" spans="1:124" ht="12.75" x14ac:dyDescent="0.2">
      <c r="A962" s="82"/>
      <c r="B962" s="82"/>
      <c r="C962" s="82"/>
      <c r="D962" s="82"/>
      <c r="E962" s="82"/>
      <c r="F962" s="82"/>
      <c r="G962" s="8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</row>
    <row r="963" spans="1:124" ht="12.75" x14ac:dyDescent="0.2">
      <c r="A963" s="82"/>
      <c r="B963" s="82"/>
      <c r="C963" s="82"/>
      <c r="D963" s="82"/>
      <c r="E963" s="82"/>
      <c r="F963" s="82"/>
      <c r="G963" s="8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</row>
    <row r="964" spans="1:124" ht="12.75" x14ac:dyDescent="0.2">
      <c r="A964" s="82"/>
      <c r="B964" s="82"/>
      <c r="C964" s="82"/>
      <c r="D964" s="82"/>
      <c r="E964" s="82"/>
      <c r="F964" s="82"/>
      <c r="G964" s="8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</row>
    <row r="965" spans="1:124" ht="12.75" x14ac:dyDescent="0.2">
      <c r="A965" s="82"/>
      <c r="B965" s="82"/>
      <c r="C965" s="82"/>
      <c r="D965" s="82"/>
      <c r="E965" s="82"/>
      <c r="F965" s="82"/>
      <c r="G965" s="8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</row>
    <row r="966" spans="1:124" ht="12.75" x14ac:dyDescent="0.2">
      <c r="A966" s="82"/>
      <c r="B966" s="82"/>
      <c r="C966" s="82"/>
      <c r="D966" s="82"/>
      <c r="E966" s="82"/>
      <c r="F966" s="82"/>
      <c r="G966" s="8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</row>
    <row r="967" spans="1:124" ht="12.75" x14ac:dyDescent="0.2">
      <c r="A967" s="82"/>
      <c r="B967" s="82"/>
      <c r="C967" s="82"/>
      <c r="D967" s="82"/>
      <c r="E967" s="82"/>
      <c r="F967" s="82"/>
      <c r="G967" s="8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</row>
    <row r="968" spans="1:124" ht="12.75" x14ac:dyDescent="0.2">
      <c r="A968" s="82"/>
      <c r="B968" s="82"/>
      <c r="C968" s="82"/>
      <c r="D968" s="82"/>
      <c r="E968" s="82"/>
      <c r="F968" s="82"/>
      <c r="G968" s="8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</row>
    <row r="969" spans="1:124" ht="12.75" x14ac:dyDescent="0.2">
      <c r="A969" s="82"/>
      <c r="B969" s="82"/>
      <c r="C969" s="82"/>
      <c r="D969" s="82"/>
      <c r="E969" s="82"/>
      <c r="F969" s="82"/>
      <c r="G969" s="8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</row>
    <row r="970" spans="1:124" ht="12.75" x14ac:dyDescent="0.2">
      <c r="A970" s="82"/>
      <c r="B970" s="82"/>
      <c r="C970" s="82"/>
      <c r="D970" s="82"/>
      <c r="E970" s="82"/>
      <c r="F970" s="82"/>
      <c r="G970" s="8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</row>
    <row r="971" spans="1:124" ht="12.75" x14ac:dyDescent="0.2">
      <c r="A971" s="82"/>
      <c r="B971" s="82"/>
      <c r="C971" s="82"/>
      <c r="D971" s="82"/>
      <c r="E971" s="82"/>
      <c r="F971" s="82"/>
      <c r="G971" s="8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</row>
    <row r="972" spans="1:124" ht="12.75" x14ac:dyDescent="0.2">
      <c r="A972" s="82"/>
      <c r="B972" s="82"/>
      <c r="C972" s="82"/>
      <c r="D972" s="82"/>
      <c r="E972" s="82"/>
      <c r="F972" s="82"/>
      <c r="G972" s="8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</row>
    <row r="973" spans="1:124" ht="12.75" x14ac:dyDescent="0.2">
      <c r="A973" s="82"/>
      <c r="B973" s="82"/>
      <c r="C973" s="82"/>
      <c r="D973" s="82"/>
      <c r="E973" s="82"/>
      <c r="F973" s="82"/>
      <c r="G973" s="8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</row>
    <row r="974" spans="1:124" ht="12.75" x14ac:dyDescent="0.2">
      <c r="A974" s="82"/>
      <c r="B974" s="82"/>
      <c r="C974" s="82"/>
      <c r="D974" s="82"/>
      <c r="E974" s="82"/>
      <c r="F974" s="82"/>
      <c r="G974" s="8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</row>
    <row r="975" spans="1:124" ht="12.75" x14ac:dyDescent="0.2">
      <c r="A975" s="82"/>
      <c r="B975" s="82"/>
      <c r="C975" s="82"/>
      <c r="D975" s="82"/>
      <c r="E975" s="82"/>
      <c r="F975" s="82"/>
      <c r="G975" s="8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</row>
    <row r="976" spans="1:124" ht="12.75" x14ac:dyDescent="0.2">
      <c r="A976" s="82"/>
      <c r="B976" s="82"/>
      <c r="C976" s="82"/>
      <c r="D976" s="82"/>
      <c r="E976" s="82"/>
      <c r="F976" s="82"/>
      <c r="G976" s="8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</row>
    <row r="977" spans="1:124" ht="12.75" x14ac:dyDescent="0.2">
      <c r="A977" s="82"/>
      <c r="B977" s="82"/>
      <c r="C977" s="82"/>
      <c r="D977" s="82"/>
      <c r="E977" s="82"/>
      <c r="F977" s="82"/>
      <c r="G977" s="8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</row>
    <row r="978" spans="1:124" ht="12.75" x14ac:dyDescent="0.2">
      <c r="A978" s="82"/>
      <c r="B978" s="82"/>
      <c r="C978" s="82"/>
      <c r="D978" s="82"/>
      <c r="E978" s="82"/>
      <c r="F978" s="82"/>
      <c r="G978" s="8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</row>
    <row r="979" spans="1:124" ht="12.75" x14ac:dyDescent="0.2">
      <c r="A979" s="82"/>
      <c r="B979" s="82"/>
      <c r="C979" s="82"/>
      <c r="D979" s="82"/>
      <c r="E979" s="82"/>
      <c r="F979" s="82"/>
      <c r="G979" s="8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</row>
    <row r="980" spans="1:124" ht="12.75" x14ac:dyDescent="0.2">
      <c r="A980" s="82"/>
      <c r="B980" s="82"/>
      <c r="C980" s="82"/>
      <c r="D980" s="82"/>
      <c r="E980" s="82"/>
      <c r="F980" s="82"/>
      <c r="G980" s="8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</row>
    <row r="981" spans="1:124" ht="12.75" x14ac:dyDescent="0.2">
      <c r="A981" s="82"/>
      <c r="B981" s="82"/>
      <c r="C981" s="82"/>
      <c r="D981" s="82"/>
      <c r="E981" s="82"/>
      <c r="F981" s="82"/>
      <c r="G981" s="8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</row>
    <row r="982" spans="1:124" ht="12.75" x14ac:dyDescent="0.2">
      <c r="A982" s="82"/>
      <c r="B982" s="82"/>
      <c r="C982" s="82"/>
      <c r="D982" s="82"/>
      <c r="E982" s="82"/>
      <c r="F982" s="82"/>
      <c r="G982" s="8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</row>
    <row r="983" spans="1:124" ht="12.75" x14ac:dyDescent="0.2">
      <c r="A983" s="82"/>
      <c r="B983" s="82"/>
      <c r="C983" s="82"/>
      <c r="D983" s="82"/>
      <c r="E983" s="82"/>
      <c r="F983" s="82"/>
      <c r="G983" s="8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</row>
    <row r="984" spans="1:124" ht="12.75" x14ac:dyDescent="0.2">
      <c r="A984" s="82"/>
      <c r="B984" s="82"/>
      <c r="C984" s="82"/>
      <c r="D984" s="82"/>
      <c r="E984" s="82"/>
      <c r="F984" s="82"/>
      <c r="G984" s="8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</row>
    <row r="985" spans="1:124" ht="12.75" x14ac:dyDescent="0.2">
      <c r="A985" s="82"/>
      <c r="B985" s="82"/>
      <c r="C985" s="82"/>
      <c r="D985" s="82"/>
      <c r="E985" s="82"/>
      <c r="F985" s="82"/>
      <c r="G985" s="8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</row>
    <row r="986" spans="1:124" ht="12.75" x14ac:dyDescent="0.2">
      <c r="A986" s="82"/>
      <c r="B986" s="82"/>
      <c r="C986" s="82"/>
      <c r="D986" s="82"/>
      <c r="E986" s="82"/>
      <c r="F986" s="82"/>
      <c r="G986" s="8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</row>
    <row r="987" spans="1:124" ht="12.75" x14ac:dyDescent="0.2">
      <c r="A987" s="82"/>
      <c r="B987" s="82"/>
      <c r="C987" s="82"/>
      <c r="D987" s="82"/>
      <c r="E987" s="82"/>
      <c r="F987" s="82"/>
      <c r="G987" s="8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</row>
    <row r="988" spans="1:124" ht="12.75" x14ac:dyDescent="0.2">
      <c r="A988" s="82"/>
      <c r="B988" s="82"/>
      <c r="C988" s="82"/>
      <c r="D988" s="82"/>
      <c r="E988" s="82"/>
      <c r="F988" s="82"/>
      <c r="G988" s="8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</row>
    <row r="989" spans="1:124" ht="12.75" x14ac:dyDescent="0.2">
      <c r="A989" s="82"/>
      <c r="B989" s="82"/>
      <c r="C989" s="82"/>
      <c r="D989" s="82"/>
      <c r="E989" s="82"/>
      <c r="F989" s="82"/>
      <c r="G989" s="8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</row>
    <row r="990" spans="1:124" ht="12.75" x14ac:dyDescent="0.2">
      <c r="A990" s="82"/>
      <c r="B990" s="82"/>
      <c r="C990" s="82"/>
      <c r="D990" s="82"/>
      <c r="E990" s="82"/>
      <c r="F990" s="82"/>
      <c r="G990" s="8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</row>
    <row r="991" spans="1:124" ht="12.75" x14ac:dyDescent="0.2">
      <c r="A991" s="82"/>
      <c r="B991" s="82"/>
      <c r="C991" s="82"/>
      <c r="D991" s="82"/>
      <c r="E991" s="82"/>
      <c r="F991" s="82"/>
      <c r="G991" s="8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</row>
    <row r="992" spans="1:124" ht="12.75" x14ac:dyDescent="0.2">
      <c r="A992" s="82"/>
      <c r="B992" s="82"/>
      <c r="C992" s="82"/>
      <c r="D992" s="82"/>
      <c r="E992" s="82"/>
      <c r="F992" s="82"/>
      <c r="G992" s="8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</row>
    <row r="993" spans="1:124" ht="12.75" x14ac:dyDescent="0.2">
      <c r="A993" s="82"/>
      <c r="B993" s="82"/>
      <c r="C993" s="82"/>
      <c r="D993" s="82"/>
      <c r="E993" s="82"/>
      <c r="F993" s="82"/>
      <c r="G993" s="8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</row>
    <row r="994" spans="1:124" ht="12.75" x14ac:dyDescent="0.2">
      <c r="A994" s="82"/>
      <c r="B994" s="82"/>
      <c r="C994" s="82"/>
      <c r="D994" s="82"/>
      <c r="E994" s="82"/>
      <c r="F994" s="82"/>
      <c r="G994" s="8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</row>
    <row r="995" spans="1:124" ht="12.75" x14ac:dyDescent="0.2">
      <c r="A995" s="82"/>
      <c r="B995" s="82"/>
      <c r="C995" s="82"/>
      <c r="D995" s="82"/>
      <c r="E995" s="82"/>
      <c r="F995" s="82"/>
      <c r="G995" s="8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</row>
    <row r="996" spans="1:124" ht="12.75" x14ac:dyDescent="0.2">
      <c r="A996" s="82"/>
      <c r="B996" s="82"/>
      <c r="C996" s="82"/>
      <c r="D996" s="82"/>
      <c r="E996" s="82"/>
      <c r="F996" s="82"/>
      <c r="G996" s="8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</row>
    <row r="997" spans="1:124" ht="12.75" x14ac:dyDescent="0.2">
      <c r="A997" s="82"/>
      <c r="B997" s="82"/>
      <c r="C997" s="82"/>
      <c r="D997" s="82"/>
      <c r="E997" s="82"/>
      <c r="F997" s="82"/>
      <c r="G997" s="8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</row>
    <row r="998" spans="1:124" ht="12.75" x14ac:dyDescent="0.2">
      <c r="A998" s="82"/>
      <c r="B998" s="82"/>
      <c r="C998" s="82"/>
      <c r="D998" s="82"/>
      <c r="E998" s="82"/>
      <c r="F998" s="82"/>
      <c r="G998" s="8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</row>
    <row r="999" spans="1:124" ht="12.75" x14ac:dyDescent="0.2">
      <c r="A999" s="82"/>
      <c r="B999" s="82"/>
      <c r="C999" s="82"/>
      <c r="D999" s="82"/>
      <c r="E999" s="82"/>
      <c r="F999" s="82"/>
      <c r="G999" s="8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</row>
    <row r="1000" spans="1:124" ht="12.75" x14ac:dyDescent="0.2">
      <c r="A1000" s="82"/>
      <c r="B1000" s="82"/>
      <c r="C1000" s="82"/>
      <c r="D1000" s="82"/>
      <c r="E1000" s="82"/>
      <c r="F1000" s="82"/>
      <c r="G1000" s="8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</row>
    <row r="1001" spans="1:124" ht="12.75" x14ac:dyDescent="0.2">
      <c r="A1001" s="82"/>
      <c r="B1001" s="82"/>
      <c r="C1001" s="82"/>
      <c r="D1001" s="82"/>
      <c r="E1001" s="82"/>
      <c r="F1001" s="82"/>
      <c r="G1001" s="82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</row>
  </sheetData>
  <mergeCells count="17">
    <mergeCell ref="BL1:BN1"/>
    <mergeCell ref="DQ1:DT1"/>
    <mergeCell ref="BO1:BT1"/>
    <mergeCell ref="BU1:BX1"/>
    <mergeCell ref="BY1:CJ1"/>
    <mergeCell ref="CK1:CO1"/>
    <mergeCell ref="CP1:CR1"/>
    <mergeCell ref="DF1:DH1"/>
    <mergeCell ref="CS1:DE1"/>
    <mergeCell ref="DI1:DM1"/>
    <mergeCell ref="DN1:DP1"/>
    <mergeCell ref="BF1:BK1"/>
    <mergeCell ref="AA1:AC1"/>
    <mergeCell ref="AH1:AS1"/>
    <mergeCell ref="AD1:AG1"/>
    <mergeCell ref="AT1:BA1"/>
    <mergeCell ref="BB1:B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B1000"/>
  <sheetViews>
    <sheetView topLeftCell="DJ1" workbookViewId="0">
      <selection activeCell="J6" sqref="J6"/>
    </sheetView>
  </sheetViews>
  <sheetFormatPr baseColWidth="10" defaultColWidth="14.42578125" defaultRowHeight="15.75" customHeight="1" x14ac:dyDescent="0.2"/>
  <cols>
    <col min="1" max="7" width="14.42578125" style="11"/>
    <col min="8" max="8" width="22" style="11" customWidth="1"/>
    <col min="9" max="9" width="21.140625" style="11" customWidth="1"/>
    <col min="10" max="10" width="21" style="11" customWidth="1"/>
    <col min="11" max="11" width="14.42578125" style="11"/>
    <col min="12" max="12" width="23" style="11" customWidth="1"/>
    <col min="13" max="13" width="23.5703125" style="11" customWidth="1"/>
    <col min="14" max="14" width="21.42578125" style="11" customWidth="1"/>
    <col min="15" max="15" width="21.85546875" style="11" customWidth="1"/>
    <col min="16" max="16" width="14.42578125" style="11"/>
    <col min="17" max="17" width="24.85546875" style="11" customWidth="1"/>
    <col min="18" max="18" width="21.28515625" style="11" customWidth="1"/>
    <col min="19" max="19" width="21.85546875" style="11" customWidth="1"/>
    <col min="20" max="20" width="28.5703125" style="11" customWidth="1"/>
    <col min="21" max="21" width="14.42578125" style="11"/>
    <col min="22" max="22" width="24.42578125" style="11" customWidth="1"/>
    <col min="23" max="23" width="14.42578125" style="11"/>
    <col min="24" max="24" width="26.42578125" style="11" customWidth="1"/>
    <col min="25" max="25" width="14.42578125" style="11"/>
    <col min="26" max="26" width="24.85546875" style="11" customWidth="1"/>
    <col min="27" max="27" width="14.42578125" style="11"/>
    <col min="28" max="28" width="25.7109375" style="11" customWidth="1"/>
    <col min="29" max="29" width="20.42578125" style="11" customWidth="1"/>
    <col min="30" max="32" width="29" style="11" customWidth="1"/>
    <col min="33" max="36" width="29" style="30" customWidth="1"/>
    <col min="37" max="37" width="14.42578125" style="11"/>
    <col min="38" max="38" width="26.28515625" style="11" customWidth="1"/>
    <col min="39" max="39" width="14.42578125" style="11"/>
    <col min="40" max="40" width="31.140625" style="11" customWidth="1"/>
    <col min="41" max="41" width="14.42578125" style="11"/>
    <col min="42" max="42" width="32.7109375" style="11" customWidth="1"/>
    <col min="43" max="43" width="14.42578125" style="11"/>
    <col min="44" max="44" width="24.85546875" style="11" customWidth="1"/>
    <col min="45" max="45" width="14.42578125" style="11"/>
    <col min="46" max="46" width="28.85546875" style="11" customWidth="1"/>
    <col min="47" max="47" width="29.28515625" style="11" customWidth="1"/>
    <col min="48" max="48" width="26.42578125" style="11" customWidth="1"/>
    <col min="49" max="52" width="14.42578125" style="11"/>
    <col min="53" max="54" width="13.5703125" style="11" customWidth="1"/>
    <col min="55" max="63" width="14.42578125" style="11"/>
    <col min="64" max="64" width="12.7109375" style="11" customWidth="1"/>
    <col min="65" max="128" width="14.42578125" style="11"/>
    <col min="129" max="129" width="14.42578125" style="30"/>
    <col min="130" max="163" width="14.42578125" style="11"/>
    <col min="164" max="166" width="14.42578125" style="30"/>
    <col min="167" max="188" width="14.42578125" style="11"/>
    <col min="189" max="192" width="14.42578125" style="30"/>
    <col min="193" max="195" width="14.42578125" style="11"/>
    <col min="196" max="196" width="14.42578125" style="30"/>
    <col min="197" max="197" width="14.42578125" style="11"/>
    <col min="198" max="198" width="14.42578125" style="30"/>
    <col min="199" max="199" width="14.42578125" style="11"/>
    <col min="200" max="206" width="14.42578125" style="30"/>
    <col min="207" max="16384" width="14.42578125" style="11"/>
  </cols>
  <sheetData>
    <row r="1" spans="1:210" ht="15.75" customHeight="1" x14ac:dyDescent="0.25">
      <c r="A1" s="126"/>
      <c r="B1" s="127"/>
      <c r="C1" s="127"/>
      <c r="D1" s="127"/>
      <c r="E1" s="127"/>
      <c r="F1" s="127"/>
      <c r="G1" s="127"/>
      <c r="H1" s="140" t="s">
        <v>84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1" t="s">
        <v>137</v>
      </c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28" t="s">
        <v>150</v>
      </c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30"/>
      <c r="CS1" s="131" t="s">
        <v>151</v>
      </c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3"/>
      <c r="DS1" s="143" t="s">
        <v>178</v>
      </c>
      <c r="DT1" s="144"/>
      <c r="DU1" s="144"/>
      <c r="DV1" s="144"/>
      <c r="DW1" s="144"/>
      <c r="DX1" s="144"/>
      <c r="DY1" s="144"/>
      <c r="DZ1" s="144"/>
      <c r="EA1" s="144"/>
      <c r="EB1" s="144"/>
      <c r="EC1" s="144"/>
      <c r="ED1" s="144"/>
      <c r="EE1" s="144"/>
      <c r="EF1" s="144"/>
      <c r="EG1" s="144"/>
      <c r="EH1" s="144"/>
      <c r="EI1" s="144"/>
      <c r="EJ1" s="144"/>
      <c r="EK1" s="144"/>
      <c r="EL1" s="144"/>
      <c r="EM1" s="144"/>
      <c r="EN1" s="144"/>
      <c r="EO1" s="144"/>
      <c r="EP1" s="144"/>
      <c r="EQ1" s="144"/>
      <c r="ER1" s="144"/>
      <c r="ES1" s="144"/>
      <c r="ET1" s="144"/>
      <c r="EU1" s="144"/>
      <c r="EV1" s="144"/>
      <c r="EW1" s="144"/>
      <c r="EX1" s="144"/>
      <c r="EY1" s="144"/>
      <c r="EZ1" s="144"/>
      <c r="FA1" s="144"/>
      <c r="FB1" s="144"/>
      <c r="FC1" s="144"/>
      <c r="FD1" s="144"/>
      <c r="FE1" s="144"/>
      <c r="FF1" s="144"/>
      <c r="FG1" s="145"/>
      <c r="FH1" s="65"/>
      <c r="FI1" s="65"/>
      <c r="FJ1" s="65"/>
      <c r="FK1" s="134" t="s">
        <v>210</v>
      </c>
      <c r="FL1" s="135"/>
      <c r="FM1" s="135"/>
      <c r="FN1" s="135"/>
      <c r="FO1" s="135"/>
      <c r="FP1" s="135"/>
      <c r="FQ1" s="135"/>
      <c r="FR1" s="135"/>
      <c r="FS1" s="135"/>
      <c r="FT1" s="135"/>
      <c r="FU1" s="135"/>
      <c r="FV1" s="135"/>
      <c r="FW1" s="135"/>
      <c r="FX1" s="135"/>
      <c r="FY1" s="135"/>
      <c r="FZ1" s="135"/>
      <c r="GA1" s="135"/>
      <c r="GB1" s="135"/>
      <c r="GC1" s="135"/>
      <c r="GD1" s="135"/>
      <c r="GE1" s="135"/>
      <c r="GF1" s="135"/>
      <c r="GG1" s="135"/>
      <c r="GH1" s="135"/>
      <c r="GI1" s="135"/>
      <c r="GJ1" s="135"/>
      <c r="GK1" s="135"/>
      <c r="GL1" s="136"/>
      <c r="GM1" s="137" t="s">
        <v>228</v>
      </c>
      <c r="GN1" s="138"/>
      <c r="GO1" s="138"/>
      <c r="GP1" s="138"/>
      <c r="GQ1" s="138"/>
      <c r="GR1" s="138"/>
      <c r="GS1" s="138"/>
      <c r="GT1" s="138"/>
      <c r="GU1" s="138"/>
      <c r="GV1" s="138"/>
      <c r="GW1" s="138"/>
      <c r="GX1" s="138"/>
      <c r="GY1" s="138"/>
      <c r="GZ1" s="138"/>
      <c r="HA1" s="138"/>
      <c r="HB1" s="139"/>
    </row>
    <row r="2" spans="1:210" s="31" customFormat="1" ht="152.25" customHeight="1" x14ac:dyDescent="0.25">
      <c r="A2" s="12"/>
      <c r="B2" s="12"/>
      <c r="C2" s="12"/>
      <c r="D2" s="12"/>
      <c r="E2" s="12"/>
      <c r="F2" s="12" t="s">
        <v>78</v>
      </c>
      <c r="G2" s="12"/>
      <c r="H2" s="13" t="s">
        <v>79</v>
      </c>
      <c r="I2" s="14" t="s">
        <v>80</v>
      </c>
      <c r="J2" s="15" t="s">
        <v>81</v>
      </c>
      <c r="K2" s="15" t="s">
        <v>82</v>
      </c>
      <c r="L2" s="17" t="s">
        <v>83</v>
      </c>
      <c r="M2" s="13" t="s">
        <v>85</v>
      </c>
      <c r="N2" s="13" t="s">
        <v>86</v>
      </c>
      <c r="O2" s="13" t="s">
        <v>87</v>
      </c>
      <c r="P2" s="16" t="s">
        <v>88</v>
      </c>
      <c r="Q2" s="17" t="s">
        <v>89</v>
      </c>
      <c r="R2" s="18" t="s">
        <v>0</v>
      </c>
      <c r="S2" s="18" t="s">
        <v>1</v>
      </c>
      <c r="T2" s="15" t="s">
        <v>2</v>
      </c>
      <c r="U2" s="19" t="s">
        <v>90</v>
      </c>
      <c r="V2" s="20" t="s">
        <v>91</v>
      </c>
      <c r="W2" s="19" t="s">
        <v>3</v>
      </c>
      <c r="X2" s="20" t="s">
        <v>4</v>
      </c>
      <c r="Y2" s="18" t="s">
        <v>5</v>
      </c>
      <c r="Z2" s="20" t="s">
        <v>6</v>
      </c>
      <c r="AA2" s="16" t="s">
        <v>7</v>
      </c>
      <c r="AB2" s="20" t="s">
        <v>8</v>
      </c>
      <c r="AC2" s="16" t="s">
        <v>92</v>
      </c>
      <c r="AD2" s="20" t="s">
        <v>93</v>
      </c>
      <c r="AE2" s="16" t="s">
        <v>94</v>
      </c>
      <c r="AF2" s="17" t="s">
        <v>95</v>
      </c>
      <c r="AG2" s="16" t="s">
        <v>298</v>
      </c>
      <c r="AH2" s="17" t="s">
        <v>299</v>
      </c>
      <c r="AI2" s="16" t="s">
        <v>300</v>
      </c>
      <c r="AJ2" s="17" t="s">
        <v>301</v>
      </c>
      <c r="AK2" s="16" t="s">
        <v>96</v>
      </c>
      <c r="AL2" s="20" t="s">
        <v>97</v>
      </c>
      <c r="AM2" s="16" t="s">
        <v>98</v>
      </c>
      <c r="AN2" s="17" t="s">
        <v>302</v>
      </c>
      <c r="AO2" s="16" t="s">
        <v>99</v>
      </c>
      <c r="AP2" s="17" t="s">
        <v>305</v>
      </c>
      <c r="AQ2" s="16" t="s">
        <v>303</v>
      </c>
      <c r="AR2" s="17" t="s">
        <v>100</v>
      </c>
      <c r="AS2" s="16" t="s">
        <v>304</v>
      </c>
      <c r="AT2" s="17" t="s">
        <v>9</v>
      </c>
      <c r="AU2" s="21" t="s">
        <v>101</v>
      </c>
      <c r="AV2" s="22" t="s">
        <v>104</v>
      </c>
      <c r="AW2" s="23" t="s">
        <v>102</v>
      </c>
      <c r="AX2" s="24" t="s">
        <v>103</v>
      </c>
      <c r="AY2" s="21" t="s">
        <v>105</v>
      </c>
      <c r="AZ2" s="23" t="s">
        <v>106</v>
      </c>
      <c r="BA2" s="23" t="s">
        <v>107</v>
      </c>
      <c r="BB2" s="25" t="s">
        <v>108</v>
      </c>
      <c r="BC2" s="26" t="s">
        <v>109</v>
      </c>
      <c r="BD2" s="27" t="s">
        <v>110</v>
      </c>
      <c r="BE2" s="21" t="s">
        <v>111</v>
      </c>
      <c r="BF2" s="23" t="s">
        <v>112</v>
      </c>
      <c r="BG2" s="21" t="s">
        <v>113</v>
      </c>
      <c r="BH2" s="25" t="s">
        <v>114</v>
      </c>
      <c r="BI2" s="21" t="s">
        <v>115</v>
      </c>
      <c r="BJ2" s="22" t="s">
        <v>116</v>
      </c>
      <c r="BK2" s="23" t="s">
        <v>117</v>
      </c>
      <c r="BL2" s="25" t="s">
        <v>118</v>
      </c>
      <c r="BM2" s="23" t="s">
        <v>119</v>
      </c>
      <c r="BN2" s="25" t="s">
        <v>120</v>
      </c>
      <c r="BO2" s="23" t="s">
        <v>121</v>
      </c>
      <c r="BP2" s="25" t="s">
        <v>122</v>
      </c>
      <c r="BQ2" s="23" t="s">
        <v>123</v>
      </c>
      <c r="BR2" s="25" t="s">
        <v>124</v>
      </c>
      <c r="BS2" s="23" t="s">
        <v>125</v>
      </c>
      <c r="BT2" s="25" t="s">
        <v>126</v>
      </c>
      <c r="BU2" s="28" t="s">
        <v>127</v>
      </c>
      <c r="BV2" s="29" t="s">
        <v>128</v>
      </c>
      <c r="BW2" s="28" t="s">
        <v>129</v>
      </c>
      <c r="BX2" s="25" t="s">
        <v>130</v>
      </c>
      <c r="BY2" s="28" t="s">
        <v>131</v>
      </c>
      <c r="BZ2" s="29" t="s">
        <v>132</v>
      </c>
      <c r="CA2" s="28" t="s">
        <v>133</v>
      </c>
      <c r="CB2" s="25" t="s">
        <v>134</v>
      </c>
      <c r="CC2" s="28" t="s">
        <v>135</v>
      </c>
      <c r="CD2" s="29" t="s">
        <v>136</v>
      </c>
      <c r="CE2" s="23" t="s">
        <v>10</v>
      </c>
      <c r="CF2" s="25" t="s">
        <v>11</v>
      </c>
      <c r="CG2" s="40" t="s">
        <v>138</v>
      </c>
      <c r="CH2" s="39" t="s">
        <v>139</v>
      </c>
      <c r="CI2" s="40" t="s">
        <v>140</v>
      </c>
      <c r="CJ2" s="39" t="s">
        <v>141</v>
      </c>
      <c r="CK2" s="40" t="s">
        <v>142</v>
      </c>
      <c r="CL2" s="39" t="s">
        <v>143</v>
      </c>
      <c r="CM2" s="40" t="s">
        <v>144</v>
      </c>
      <c r="CN2" s="39" t="s">
        <v>145</v>
      </c>
      <c r="CO2" s="40" t="s">
        <v>146</v>
      </c>
      <c r="CP2" s="39" t="s">
        <v>147</v>
      </c>
      <c r="CQ2" s="40" t="s">
        <v>148</v>
      </c>
      <c r="CR2" s="39" t="s">
        <v>149</v>
      </c>
      <c r="CS2" s="42" t="s">
        <v>152</v>
      </c>
      <c r="CT2" s="42" t="s">
        <v>153</v>
      </c>
      <c r="CU2" s="42" t="s">
        <v>154</v>
      </c>
      <c r="CV2" s="41" t="s">
        <v>155</v>
      </c>
      <c r="CW2" s="42" t="s">
        <v>176</v>
      </c>
      <c r="CX2" s="42" t="s">
        <v>156</v>
      </c>
      <c r="CY2" s="42" t="s">
        <v>157</v>
      </c>
      <c r="CZ2" s="41" t="s">
        <v>158</v>
      </c>
      <c r="DA2" s="42" t="s">
        <v>159</v>
      </c>
      <c r="DB2" s="41" t="s">
        <v>160</v>
      </c>
      <c r="DC2" s="42" t="s">
        <v>161</v>
      </c>
      <c r="DD2" s="42" t="s">
        <v>162</v>
      </c>
      <c r="DE2" s="43" t="s">
        <v>163</v>
      </c>
      <c r="DF2" s="41" t="s">
        <v>164</v>
      </c>
      <c r="DG2" s="42" t="s">
        <v>177</v>
      </c>
      <c r="DH2" s="42" t="s">
        <v>165</v>
      </c>
      <c r="DI2" s="42" t="s">
        <v>166</v>
      </c>
      <c r="DJ2" s="41" t="s">
        <v>167</v>
      </c>
      <c r="DK2" s="42" t="s">
        <v>168</v>
      </c>
      <c r="DL2" s="41" t="s">
        <v>169</v>
      </c>
      <c r="DM2" s="42" t="s">
        <v>170</v>
      </c>
      <c r="DN2" s="41" t="s">
        <v>171</v>
      </c>
      <c r="DO2" s="42" t="s">
        <v>173</v>
      </c>
      <c r="DP2" s="41" t="s">
        <v>172</v>
      </c>
      <c r="DQ2" s="42" t="s">
        <v>174</v>
      </c>
      <c r="DR2" s="41" t="s">
        <v>175</v>
      </c>
      <c r="DS2" s="44" t="s">
        <v>179</v>
      </c>
      <c r="DT2" s="44" t="s">
        <v>180</v>
      </c>
      <c r="DU2" s="44" t="s">
        <v>181</v>
      </c>
      <c r="DV2" s="44" t="s">
        <v>182</v>
      </c>
      <c r="DW2" s="44" t="s">
        <v>183</v>
      </c>
      <c r="DX2" s="44" t="s">
        <v>184</v>
      </c>
      <c r="DY2" s="46" t="s">
        <v>209</v>
      </c>
      <c r="DZ2" s="44" t="s">
        <v>185</v>
      </c>
      <c r="EA2" s="44" t="s">
        <v>27</v>
      </c>
      <c r="EB2" s="45" t="s">
        <v>28</v>
      </c>
      <c r="EC2" s="44" t="s">
        <v>186</v>
      </c>
      <c r="ED2" s="44" t="s">
        <v>187</v>
      </c>
      <c r="EE2" s="44" t="s">
        <v>188</v>
      </c>
      <c r="EF2" s="44" t="s">
        <v>189</v>
      </c>
      <c r="EG2" s="44" t="s">
        <v>190</v>
      </c>
      <c r="EH2" s="44" t="s">
        <v>191</v>
      </c>
      <c r="EI2" s="44" t="s">
        <v>192</v>
      </c>
      <c r="EJ2" s="44" t="s">
        <v>193</v>
      </c>
      <c r="EK2" s="44" t="s">
        <v>32</v>
      </c>
      <c r="EL2" s="45" t="s">
        <v>33</v>
      </c>
      <c r="EM2" s="44" t="s">
        <v>194</v>
      </c>
      <c r="EN2" s="44" t="s">
        <v>195</v>
      </c>
      <c r="EO2" s="44" t="s">
        <v>196</v>
      </c>
      <c r="EP2" s="44" t="s">
        <v>197</v>
      </c>
      <c r="EQ2" s="44" t="s">
        <v>198</v>
      </c>
      <c r="ER2" s="44" t="s">
        <v>199</v>
      </c>
      <c r="ES2" s="44" t="s">
        <v>200</v>
      </c>
      <c r="ET2" s="44" t="s">
        <v>201</v>
      </c>
      <c r="EU2" s="44" t="s">
        <v>34</v>
      </c>
      <c r="EV2" s="45" t="s">
        <v>35</v>
      </c>
      <c r="EW2" s="46" t="s">
        <v>36</v>
      </c>
      <c r="EX2" s="45" t="s">
        <v>37</v>
      </c>
      <c r="EY2" s="46" t="s">
        <v>202</v>
      </c>
      <c r="EZ2" s="45" t="s">
        <v>203</v>
      </c>
      <c r="FA2" s="46" t="s">
        <v>204</v>
      </c>
      <c r="FB2" s="45" t="s">
        <v>205</v>
      </c>
      <c r="FC2" s="46" t="s">
        <v>206</v>
      </c>
      <c r="FD2" s="45" t="s">
        <v>207</v>
      </c>
      <c r="FE2" s="66" t="s">
        <v>208</v>
      </c>
      <c r="FF2" s="46" t="s">
        <v>45</v>
      </c>
      <c r="FG2" s="45" t="s">
        <v>47</v>
      </c>
      <c r="FH2" s="45" t="s">
        <v>306</v>
      </c>
      <c r="FI2" s="45" t="s">
        <v>307</v>
      </c>
      <c r="FJ2" s="45" t="s">
        <v>308</v>
      </c>
      <c r="FK2" s="47" t="s">
        <v>211</v>
      </c>
      <c r="FL2" s="47" t="s">
        <v>212</v>
      </c>
      <c r="FM2" s="47" t="s">
        <v>213</v>
      </c>
      <c r="FN2" s="69" t="s">
        <v>214</v>
      </c>
      <c r="FO2" s="48" t="s">
        <v>215</v>
      </c>
      <c r="FP2" s="47" t="s">
        <v>216</v>
      </c>
      <c r="FQ2" s="47" t="s">
        <v>217</v>
      </c>
      <c r="FR2" s="68" t="s">
        <v>218</v>
      </c>
      <c r="FS2" s="47" t="s">
        <v>219</v>
      </c>
      <c r="FT2" s="47" t="s">
        <v>220</v>
      </c>
      <c r="FU2" s="47" t="s">
        <v>221</v>
      </c>
      <c r="FV2" s="68" t="s">
        <v>222</v>
      </c>
      <c r="FW2" s="47" t="s">
        <v>52</v>
      </c>
      <c r="FX2" s="47" t="s">
        <v>53</v>
      </c>
      <c r="FY2" s="47" t="s">
        <v>54</v>
      </c>
      <c r="FZ2" s="68" t="s">
        <v>56</v>
      </c>
      <c r="GA2" s="47" t="s">
        <v>223</v>
      </c>
      <c r="GB2" s="68" t="s">
        <v>224</v>
      </c>
      <c r="GC2" s="47" t="s">
        <v>225</v>
      </c>
      <c r="GD2" s="68" t="s">
        <v>226</v>
      </c>
      <c r="GE2" s="47" t="s">
        <v>309</v>
      </c>
      <c r="GF2" s="68" t="s">
        <v>227</v>
      </c>
      <c r="GG2" s="47" t="s">
        <v>323</v>
      </c>
      <c r="GH2" s="47" t="s">
        <v>320</v>
      </c>
      <c r="GI2" s="47" t="s">
        <v>321</v>
      </c>
      <c r="GJ2" s="47" t="s">
        <v>322</v>
      </c>
      <c r="GK2" s="47" t="s">
        <v>331</v>
      </c>
      <c r="GL2" s="68" t="s">
        <v>332</v>
      </c>
      <c r="GM2" s="49" t="s">
        <v>229</v>
      </c>
      <c r="GN2" s="67" t="s">
        <v>310</v>
      </c>
      <c r="GO2" s="49" t="s">
        <v>230</v>
      </c>
      <c r="GP2" s="67" t="s">
        <v>311</v>
      </c>
      <c r="GQ2" s="49" t="s">
        <v>312</v>
      </c>
      <c r="GR2" s="67" t="s">
        <v>313</v>
      </c>
      <c r="GS2" s="49" t="s">
        <v>314</v>
      </c>
      <c r="GT2" s="67" t="s">
        <v>315</v>
      </c>
      <c r="GU2" s="49" t="s">
        <v>316</v>
      </c>
      <c r="GV2" s="67" t="s">
        <v>317</v>
      </c>
      <c r="GW2" s="49" t="s">
        <v>318</v>
      </c>
      <c r="GX2" s="67" t="s">
        <v>319</v>
      </c>
      <c r="GY2" s="49" t="s">
        <v>231</v>
      </c>
      <c r="GZ2" s="67" t="s">
        <v>232</v>
      </c>
      <c r="HA2" s="49" t="s">
        <v>333</v>
      </c>
      <c r="HB2" s="67" t="s">
        <v>329</v>
      </c>
    </row>
    <row r="3" spans="1:210" ht="15.75" customHeight="1" x14ac:dyDescent="0.25">
      <c r="A3" s="32"/>
      <c r="B3" s="32"/>
      <c r="C3" s="32"/>
      <c r="D3" s="32"/>
      <c r="E3" s="32"/>
      <c r="F3" s="32">
        <f>'résultats bruts'!F3</f>
        <v>1</v>
      </c>
      <c r="G3" s="32"/>
      <c r="H3" s="33">
        <f>COUNTIF('résultats bruts'!BO3,1)</f>
        <v>0</v>
      </c>
      <c r="I3" s="33">
        <f>COUNTIF('résultats bruts'!BQ3,1)</f>
        <v>0</v>
      </c>
      <c r="J3" s="33">
        <f>COUNTIF('résultats bruts'!BS3,1)</f>
        <v>0</v>
      </c>
      <c r="K3" s="33">
        <f t="shared" ref="K3" si="0">H3+I3+J3</f>
        <v>0</v>
      </c>
      <c r="L3" s="33">
        <f t="shared" ref="L3" si="1">K3/3</f>
        <v>0</v>
      </c>
      <c r="M3" s="34">
        <f>COUNTIF('résultats bruts'!BP3,1)</f>
        <v>0</v>
      </c>
      <c r="N3" s="33">
        <f>COUNTIF('résultats bruts'!BR3,1)</f>
        <v>0</v>
      </c>
      <c r="O3" s="33">
        <f>COUNTIF('résultats bruts'!BT3,1)</f>
        <v>0</v>
      </c>
      <c r="P3" s="33">
        <f t="shared" ref="P3" si="2">M3+N3+O3</f>
        <v>0</v>
      </c>
      <c r="Q3" s="33">
        <f t="shared" ref="Q3" si="3">P3/3</f>
        <v>0</v>
      </c>
      <c r="R3" s="33">
        <f>COUNTIF('résultats bruts'!H3,1)</f>
        <v>0</v>
      </c>
      <c r="S3" s="33">
        <f>COUNTIF('résultats bruts'!I3,1)</f>
        <v>0</v>
      </c>
      <c r="T3" s="33">
        <f>COUNTIF('résultats bruts'!J3,1)</f>
        <v>0</v>
      </c>
      <c r="U3" s="35">
        <f t="shared" ref="U3" si="4">R3+S3+T3</f>
        <v>0</v>
      </c>
      <c r="V3" s="35">
        <f t="shared" ref="V3" si="5">U3/3</f>
        <v>0</v>
      </c>
      <c r="W3" s="33">
        <f t="shared" ref="W3" si="6">U3+P3+K3</f>
        <v>0</v>
      </c>
      <c r="X3" s="33">
        <f t="shared" ref="X3" si="7">W3/9</f>
        <v>0</v>
      </c>
      <c r="Y3" s="33">
        <f>COUNTIF('résultats bruts'!AH3:AK3,1)</f>
        <v>0</v>
      </c>
      <c r="Z3" s="33">
        <f t="shared" ref="Z3" si="8">Y3/4</f>
        <v>0</v>
      </c>
      <c r="AA3" s="33">
        <f>COUNTIF('résultats bruts'!AL3:AO3,1)</f>
        <v>0</v>
      </c>
      <c r="AB3" s="33">
        <f t="shared" ref="AB3" si="9">AA3/4</f>
        <v>0</v>
      </c>
      <c r="AC3" s="33">
        <f>COUNTIF('résultats bruts'!AP3:AS3,1)</f>
        <v>0</v>
      </c>
      <c r="AD3" s="33">
        <f t="shared" ref="AD3" si="10">AC3/4</f>
        <v>0</v>
      </c>
      <c r="AE3" s="33">
        <f>Y3+AA3+AC3</f>
        <v>0</v>
      </c>
      <c r="AF3" s="33">
        <f t="shared" ref="AF3" si="11">AE3/12</f>
        <v>0</v>
      </c>
      <c r="AG3" s="33">
        <f>COUNTIF('résultats bruts'!BF3,1) + COUNTIF('résultats bruts'!BI3,1)</f>
        <v>0</v>
      </c>
      <c r="AH3" s="33">
        <f>AG3/2</f>
        <v>0</v>
      </c>
      <c r="AI3" s="33">
        <f>COUNTIF('résultats bruts'!AA3:AC3,1)</f>
        <v>0</v>
      </c>
      <c r="AJ3" s="33">
        <f>AI3/3</f>
        <v>0</v>
      </c>
      <c r="AK3" s="33">
        <f>Y3+H3+M3+R3</f>
        <v>0</v>
      </c>
      <c r="AL3" s="33">
        <f t="shared" ref="AL3" si="12">AK3/7</f>
        <v>0</v>
      </c>
      <c r="AM3" s="33">
        <f>AA3+S3+N3+I3</f>
        <v>0</v>
      </c>
      <c r="AN3" s="33">
        <f t="shared" ref="AN3" si="13">AM3/7</f>
        <v>0</v>
      </c>
      <c r="AO3" s="33">
        <f>AC3+T3+O3+J3</f>
        <v>0</v>
      </c>
      <c r="AP3" s="33">
        <f t="shared" ref="AP3" si="14">AO3/7</f>
        <v>0</v>
      </c>
      <c r="AQ3" s="33">
        <f>COUNTIF('résultats bruts'!AH3,0)+COUNTIF('résultats bruts'!AN3,0)+COUNTIF('résultats bruts'!AS3,0) + COUNTIF('résultats bruts'!AA3:AC3,"0A")+COUNTIF('résultats bruts'!BF3,"0A")+COUNTIF('résultats bruts'!BI3,"0A")</f>
        <v>3</v>
      </c>
      <c r="AR3" s="33">
        <f>AQ3/7</f>
        <v>0.42857142857142855</v>
      </c>
      <c r="AS3" s="33">
        <f>AK3+AM3+AO3+AI3+AG3</f>
        <v>0</v>
      </c>
      <c r="AT3" s="33">
        <f>AS3/26</f>
        <v>0</v>
      </c>
      <c r="AU3" s="36">
        <f>COUNTIF('résultats bruts'!M3,1)</f>
        <v>0</v>
      </c>
      <c r="AV3" s="36">
        <f>COUNTIF('résultats bruts'!K3,1)</f>
        <v>0</v>
      </c>
      <c r="AW3" s="36">
        <f t="shared" ref="AW3" si="15">AV3+AU3</f>
        <v>0</v>
      </c>
      <c r="AX3" s="11">
        <f>AW3/2</f>
        <v>0</v>
      </c>
      <c r="AY3" s="36">
        <f>COUNTIF('résultats bruts'!L3,1)</f>
        <v>0</v>
      </c>
      <c r="AZ3" s="36">
        <f>COUNTIF('résultats bruts'!N3,1)</f>
        <v>0</v>
      </c>
      <c r="BA3" s="36">
        <f t="shared" ref="BA3" si="16">AY3+AZ3</f>
        <v>0</v>
      </c>
      <c r="BB3" s="36">
        <f>BA3/2</f>
        <v>0</v>
      </c>
      <c r="BC3" s="36">
        <f>BA3+AW3</f>
        <v>0</v>
      </c>
      <c r="BD3" s="37">
        <f>BC3/4</f>
        <v>0</v>
      </c>
      <c r="BE3" s="38">
        <f>COUNTIF('résultats bruts'!AG3,1)</f>
        <v>0</v>
      </c>
      <c r="BF3" s="38">
        <f>COUNTIF('résultats bruts'!AF3,1)</f>
        <v>0</v>
      </c>
      <c r="BG3" s="38">
        <f>BE3+BF3</f>
        <v>0</v>
      </c>
      <c r="BH3" s="38">
        <f>BG3/2</f>
        <v>0</v>
      </c>
      <c r="BI3" s="38">
        <f>COUNTIF('résultats bruts'!AD3,1)</f>
        <v>0</v>
      </c>
      <c r="BJ3" s="38">
        <f>COUNTIF('résultats bruts'!AE3,1)</f>
        <v>0</v>
      </c>
      <c r="BK3" s="38">
        <f>BI3+BJ3</f>
        <v>0</v>
      </c>
      <c r="BL3" s="38">
        <f>BK3/2</f>
        <v>0</v>
      </c>
      <c r="BM3" s="38">
        <f>BK3+BG3</f>
        <v>0</v>
      </c>
      <c r="BN3" s="38">
        <f>BM3/4</f>
        <v>0</v>
      </c>
      <c r="BO3" s="38">
        <f>AU3+BE3</f>
        <v>0</v>
      </c>
      <c r="BP3" s="38">
        <f>BO3/2</f>
        <v>0</v>
      </c>
      <c r="BQ3" s="38">
        <f>AY3+BI3</f>
        <v>0</v>
      </c>
      <c r="BR3" s="38">
        <f>BQ3/2</f>
        <v>0</v>
      </c>
      <c r="BS3" s="38">
        <f>BO3+BQ3</f>
        <v>0</v>
      </c>
      <c r="BT3" s="38">
        <f>BS3/4</f>
        <v>0</v>
      </c>
      <c r="BU3" s="38">
        <f>AV3+BF3</f>
        <v>0</v>
      </c>
      <c r="BV3" s="38">
        <f>BU3/2</f>
        <v>0</v>
      </c>
      <c r="BW3" s="38">
        <f>AZ3+BJ3</f>
        <v>0</v>
      </c>
      <c r="BX3" s="38">
        <f>BW3/2</f>
        <v>0</v>
      </c>
      <c r="BY3" s="38">
        <f>BU3+BW3</f>
        <v>0</v>
      </c>
      <c r="BZ3" s="38">
        <f>BY3/4</f>
        <v>0</v>
      </c>
      <c r="CA3" s="38">
        <f>BO3+BU3</f>
        <v>0</v>
      </c>
      <c r="CB3" s="38">
        <f>CA3/4</f>
        <v>0</v>
      </c>
      <c r="CC3" s="38">
        <f>BQ3+BW3</f>
        <v>0</v>
      </c>
      <c r="CD3" s="38">
        <f>CC3/4</f>
        <v>0</v>
      </c>
      <c r="CE3" s="38">
        <f>CC3+CA3</f>
        <v>0</v>
      </c>
      <c r="CF3" s="38">
        <f>CE3/8</f>
        <v>0</v>
      </c>
      <c r="CG3" s="38">
        <f>COUNTIF('résultats bruts'!CL3, 1) + COUNTIF('résultats bruts'!DI3,1)</f>
        <v>0</v>
      </c>
      <c r="CH3" s="38">
        <f>CG3/2</f>
        <v>0</v>
      </c>
      <c r="CI3" s="38">
        <f>COUNTIF('résultats bruts'!CK3, 1) + COUNTIF('résultats bruts'!DJ3,1)</f>
        <v>0</v>
      </c>
      <c r="CJ3" s="38">
        <f>CI3/2</f>
        <v>0</v>
      </c>
      <c r="CK3" s="38">
        <f>COUNTIF('résultats bruts'!CN3, 1) + COUNTIF('résultats bruts'!DK3,1)</f>
        <v>0</v>
      </c>
      <c r="CL3" s="38">
        <f>CK3/2</f>
        <v>0</v>
      </c>
      <c r="CM3" s="38">
        <f>COUNTIF('résultats bruts'!CO3, 1) + COUNTIF('résultats bruts'!DM3,1)</f>
        <v>0</v>
      </c>
      <c r="CN3" s="38">
        <f>CM3/2</f>
        <v>0</v>
      </c>
      <c r="CO3" s="38">
        <f>COUNTIF('résultats bruts'!DL3, "0A") + COUNTIF('résultats bruts'!CM3,0)</f>
        <v>1</v>
      </c>
      <c r="CP3" s="38">
        <f>CO3/2</f>
        <v>0.5</v>
      </c>
      <c r="CQ3" s="38">
        <f>CG3+CI3+CK3+CM3</f>
        <v>0</v>
      </c>
      <c r="CR3" s="38">
        <f>CQ3/8</f>
        <v>0</v>
      </c>
      <c r="CS3" s="38">
        <f>COUNTIF('résultats bruts'!BB3,1)</f>
        <v>0</v>
      </c>
      <c r="CT3" s="38">
        <f>COUNTIF('résultats bruts'!W3,1)</f>
        <v>0</v>
      </c>
      <c r="CU3" s="38">
        <f>CS3+CT3</f>
        <v>0</v>
      </c>
      <c r="CV3" s="38">
        <f>CU3/2</f>
        <v>0</v>
      </c>
      <c r="CW3" s="38">
        <f>COUNTIF('résultats bruts'!BC3,1)</f>
        <v>0</v>
      </c>
      <c r="CX3" s="38">
        <f>COUNTIF('résultats bruts'!X3,1)</f>
        <v>0</v>
      </c>
      <c r="CY3" s="38">
        <f>CW3+CX3</f>
        <v>0</v>
      </c>
      <c r="CZ3" s="38">
        <f>CY3/2</f>
        <v>0</v>
      </c>
      <c r="DA3" s="38">
        <f>CY3+CU3</f>
        <v>0</v>
      </c>
      <c r="DB3" s="38">
        <f>DA3/4</f>
        <v>0</v>
      </c>
      <c r="DC3" s="38">
        <f>COUNTIF('résultats bruts'!BD3,1)</f>
        <v>0</v>
      </c>
      <c r="DD3" s="38">
        <f>COUNTIF('résultats bruts'!Y3,1)</f>
        <v>0</v>
      </c>
      <c r="DE3" s="38">
        <f>DC3+DD3</f>
        <v>0</v>
      </c>
      <c r="DF3" s="30">
        <f>DE3/2</f>
        <v>0</v>
      </c>
      <c r="DG3" s="11">
        <f>COUNTIF('résultats bruts'!BE3,1)</f>
        <v>0</v>
      </c>
      <c r="DH3" s="11">
        <f>COUNTIF('résultats bruts'!Z3,1)</f>
        <v>0</v>
      </c>
      <c r="DI3" s="11">
        <f>DG3+DH3</f>
        <v>0</v>
      </c>
      <c r="DJ3" s="11">
        <f>DI3/2</f>
        <v>0</v>
      </c>
      <c r="DK3" s="11">
        <f>DI3+DE3</f>
        <v>0</v>
      </c>
      <c r="DL3" s="11">
        <f>DK3/4</f>
        <v>0</v>
      </c>
      <c r="DM3" s="11">
        <f>CS3+DG3+DC3+CW3</f>
        <v>0</v>
      </c>
      <c r="DN3" s="11">
        <f>DM3/4</f>
        <v>0</v>
      </c>
      <c r="DO3" s="11">
        <f>DH3+DD3+CX3+CT3</f>
        <v>0</v>
      </c>
      <c r="DP3" s="11">
        <f>DO3/4</f>
        <v>0</v>
      </c>
      <c r="DQ3" s="11">
        <f>DO3+DM3</f>
        <v>0</v>
      </c>
      <c r="DR3" s="11">
        <f>DQ3/8</f>
        <v>0</v>
      </c>
      <c r="DS3" s="11">
        <f>COUNTIF('résultats bruts'!BY3, 1 ) + COUNTIF('résultats bruts'!DA3,1)</f>
        <v>0</v>
      </c>
      <c r="DT3" s="30">
        <f>DS3/2</f>
        <v>0</v>
      </c>
      <c r="DU3" s="30">
        <f>COUNTIF('résultats bruts'!CA3, 1 ) + COUNTIF('résultats bruts'!DE3,1)</f>
        <v>0</v>
      </c>
      <c r="DV3" s="30">
        <f>DU3/2</f>
        <v>0</v>
      </c>
      <c r="DW3" s="30">
        <f>COUNTIF('résultats bruts'!CB3, 1 ) + COUNTIF('résultats bruts'!CU3,1)</f>
        <v>0</v>
      </c>
      <c r="DX3" s="30">
        <f>DW3/2</f>
        <v>0</v>
      </c>
      <c r="DY3" s="30">
        <f>COUNTIF('résultats bruts'!BZ3, 1 ) + COUNTIF('résultats bruts'!CX3,1)</f>
        <v>0</v>
      </c>
      <c r="DZ3" s="30">
        <f>DY3/2</f>
        <v>0</v>
      </c>
      <c r="EA3" s="30">
        <f>DS3+DU3+DW3+DY3</f>
        <v>0</v>
      </c>
      <c r="EB3" s="30">
        <f>EA3/8</f>
        <v>0</v>
      </c>
      <c r="EC3" s="30">
        <f>COUNTIF('résultats bruts'!CE3, 1 ) + COUNTIF('résultats bruts'!CZ3,1)</f>
        <v>0</v>
      </c>
      <c r="ED3" s="30">
        <f>EC3/2</f>
        <v>0</v>
      </c>
      <c r="EE3" s="30">
        <f>COUNTIF('résultats bruts'!CD3, 1 ) + COUNTIF('résultats bruts'!DC3,1)</f>
        <v>0</v>
      </c>
      <c r="EF3" s="30">
        <f>EE3/2</f>
        <v>0</v>
      </c>
      <c r="EG3" s="30">
        <f>COUNTIF('résultats bruts'!CC3, 1 ) + COUNTIF('résultats bruts'!CT3,1)</f>
        <v>0</v>
      </c>
      <c r="EH3" s="30">
        <f>EG3/2</f>
        <v>0</v>
      </c>
      <c r="EI3" s="30">
        <f>COUNTIF('résultats bruts'!CF3, 1 ) + COUNTIF('résultats bruts'!CW3,1)</f>
        <v>0</v>
      </c>
      <c r="EJ3" s="30">
        <f>EI3/2</f>
        <v>0</v>
      </c>
      <c r="EK3" s="30">
        <f>EI3+EG3+EE3+EC3</f>
        <v>0</v>
      </c>
      <c r="EL3" s="30">
        <f>EK3/8</f>
        <v>0</v>
      </c>
      <c r="EM3" s="30">
        <f>COUNTIF('résultats bruts'!CJ3, 1 ) + COUNTIF('résultats bruts'!CY3,1)</f>
        <v>0</v>
      </c>
      <c r="EN3" s="30">
        <f>EM3/2</f>
        <v>0</v>
      </c>
      <c r="EO3" s="30">
        <f>COUNTIF('résultats bruts'!CI3, 1 ) + COUNTIF('résultats bruts'!DB3,1)</f>
        <v>0</v>
      </c>
      <c r="EP3" s="30">
        <f>EO3/2</f>
        <v>0</v>
      </c>
      <c r="EQ3" s="30">
        <f>COUNTIF('résultats bruts'!CG3, 1 ) + COUNTIF('résultats bruts'!CS3,1)</f>
        <v>0</v>
      </c>
      <c r="ER3" s="30">
        <f>EQ3/2</f>
        <v>0</v>
      </c>
      <c r="ES3" s="30">
        <f>COUNTIF('résultats bruts'!CH3, 1 ) + COUNTIF('résultats bruts'!CV3,1)</f>
        <v>0</v>
      </c>
      <c r="ET3" s="30">
        <f>ES3/2</f>
        <v>0</v>
      </c>
      <c r="EU3" s="30">
        <f>ES3+EQ3+EO3+EM3</f>
        <v>0</v>
      </c>
      <c r="EV3" s="30">
        <f>EU3/8</f>
        <v>0</v>
      </c>
      <c r="EW3" s="11">
        <f>DS3+EC3+EM3</f>
        <v>0</v>
      </c>
      <c r="EX3" s="11">
        <f>EW3/6</f>
        <v>0</v>
      </c>
      <c r="EY3" s="11">
        <f>DU3+EE3+EO3</f>
        <v>0</v>
      </c>
      <c r="EZ3" s="11">
        <f>EY3/6</f>
        <v>0</v>
      </c>
      <c r="FA3" s="11">
        <f>DW3+EG3+EQ3</f>
        <v>0</v>
      </c>
      <c r="FB3" s="11">
        <f>FA3/6</f>
        <v>0</v>
      </c>
      <c r="FC3" s="11">
        <f>DY3+EI3+ES3</f>
        <v>0</v>
      </c>
      <c r="FD3" s="11">
        <f>FC3/6</f>
        <v>0</v>
      </c>
      <c r="FE3" s="11">
        <f>COUNTIF('résultats bruts'!DD3,0)</f>
        <v>1</v>
      </c>
      <c r="FF3" s="11">
        <f>FC3+FA3+EY3+EW3</f>
        <v>0</v>
      </c>
      <c r="FG3" s="11">
        <f>FF3/24</f>
        <v>0</v>
      </c>
      <c r="FH3" s="30">
        <f>COUNTIF('résultats bruts'!DN3,1)</f>
        <v>0</v>
      </c>
      <c r="FI3" s="30">
        <f>COUNTIF('résultats bruts'!DO3,1)</f>
        <v>0</v>
      </c>
      <c r="FJ3" s="30">
        <f>COUNTIF('résultats bruts'!DP3,1)</f>
        <v>0</v>
      </c>
      <c r="FK3" s="11">
        <f>COUNTIF('résultats bruts'!O3,1) + COUNTIF('résultats bruts'!AT3,1)</f>
        <v>0</v>
      </c>
      <c r="FL3" s="30">
        <f>COUNTIF('résultats bruts'!P3,1) + COUNTIF('résultats bruts'!AX3,1)</f>
        <v>0</v>
      </c>
      <c r="FM3" s="30">
        <f>FK3+FL3</f>
        <v>0</v>
      </c>
      <c r="FN3" s="30">
        <f>FM3/4</f>
        <v>0</v>
      </c>
      <c r="FO3" s="30">
        <f>COUNTIF('résultats bruts'!Q3,1) + COUNTIF('résultats bruts'!AV3,1)</f>
        <v>0</v>
      </c>
      <c r="FP3" s="30">
        <f>COUNTIF('résultats bruts'!R3,1) + COUNTIF('résultats bruts'!BA3,1)</f>
        <v>0</v>
      </c>
      <c r="FQ3" s="30">
        <f>FO3+FP3</f>
        <v>0</v>
      </c>
      <c r="FR3" s="30">
        <f>FQ3/4</f>
        <v>0</v>
      </c>
      <c r="FS3" s="30">
        <f>COUNTIF('résultats bruts'!S3,1) + COUNTIF('résultats bruts'!AZ3,1)</f>
        <v>0</v>
      </c>
      <c r="FT3" s="30">
        <f>COUNTIF('résultats bruts'!T3,1) + COUNTIF('résultats bruts'!AW3,1)</f>
        <v>0</v>
      </c>
      <c r="FU3" s="30">
        <f>FS3+FT3</f>
        <v>0</v>
      </c>
      <c r="FV3" s="30">
        <f>FU3/4</f>
        <v>0</v>
      </c>
      <c r="FW3" s="30">
        <f>COUNTIF('résultats bruts'!U3,1) + COUNTIF('résultats bruts'!AY3,1)</f>
        <v>0</v>
      </c>
      <c r="FX3" s="30">
        <f>COUNTIF('résultats bruts'!V3,1) + COUNTIF('résultats bruts'!AU3,1)</f>
        <v>0</v>
      </c>
      <c r="FY3" s="30">
        <f>FW3+FX3</f>
        <v>0</v>
      </c>
      <c r="FZ3" s="30">
        <f>FY3/4</f>
        <v>0</v>
      </c>
      <c r="GA3" s="30">
        <f>FW3+FS3+FO3+FK3</f>
        <v>0</v>
      </c>
      <c r="GB3" s="30">
        <f>GA3/8</f>
        <v>0</v>
      </c>
      <c r="GC3" s="30">
        <f>FX3+FT3+FP3+FL3</f>
        <v>0</v>
      </c>
      <c r="GD3" s="30">
        <f>GC3/8</f>
        <v>0</v>
      </c>
      <c r="GE3" s="30">
        <f>COUNTIF('résultats bruts'!AT3:BA3,"0A")+ COUNTIF('résultats bruts'!BM3,"0A")</f>
        <v>0</v>
      </c>
      <c r="GF3" s="30">
        <f>GE3/9</f>
        <v>0</v>
      </c>
      <c r="GG3" s="30">
        <f>COUNTIF('résultats bruts'!BL3,1)</f>
        <v>0</v>
      </c>
      <c r="GH3" s="30">
        <f>COUNTIF('résultats bruts'!BM3,1)</f>
        <v>0</v>
      </c>
      <c r="GI3" s="30">
        <f>COUNTIF('résultats bruts'!AV3,1)</f>
        <v>0</v>
      </c>
      <c r="GJ3" s="30">
        <f>COUNTIF('résultats bruts'!BN3,1)</f>
        <v>0</v>
      </c>
      <c r="GK3" s="30">
        <f>GC3+GA3</f>
        <v>0</v>
      </c>
      <c r="GL3" s="30">
        <f>GK3/16</f>
        <v>0</v>
      </c>
      <c r="GM3" s="11">
        <f>COUNTIF('résultats bruts'!CQ3, 1) + COUNTIF('résultats bruts'!DF3,1)</f>
        <v>0</v>
      </c>
      <c r="GN3" s="30">
        <f>GM3/2</f>
        <v>0</v>
      </c>
      <c r="GO3" s="30">
        <f>COUNTIF('résultats bruts'!CP3, 1) + COUNTIF('résultats bruts'!DG3,1)</f>
        <v>0</v>
      </c>
      <c r="GP3" s="30">
        <f>GO3/2</f>
        <v>0</v>
      </c>
      <c r="GQ3" s="30">
        <f>COUNTIF('résultats bruts'!CR3, 1) + COUNTIF('résultats bruts'!DH3,1)</f>
        <v>0</v>
      </c>
      <c r="GR3" s="30">
        <f>GQ3/2</f>
        <v>0</v>
      </c>
      <c r="GS3" s="30">
        <f>COUNTIF('résultats bruts'!BU3:BX3,1)</f>
        <v>0</v>
      </c>
      <c r="GT3" s="30">
        <f>GS3/4</f>
        <v>0</v>
      </c>
      <c r="GU3" s="30">
        <f>COUNTIF('résultats bruts'!DQ3:DT3,1)</f>
        <v>0</v>
      </c>
      <c r="GV3" s="30">
        <f>GU3/4</f>
        <v>0</v>
      </c>
      <c r="GW3" s="30">
        <f>GU3+GS3+GQ3</f>
        <v>0</v>
      </c>
      <c r="GX3" s="30">
        <f>GW3/10</f>
        <v>0</v>
      </c>
      <c r="GY3" s="11">
        <f>COUNTIF('résultats bruts'!DF3:DH3,"0A")</f>
        <v>0</v>
      </c>
      <c r="GZ3" s="11">
        <f>GY3/3</f>
        <v>0</v>
      </c>
      <c r="HA3" s="11">
        <f>GW3+GO3+GM3</f>
        <v>0</v>
      </c>
      <c r="HB3" s="11">
        <f>HA3/14</f>
        <v>0</v>
      </c>
    </row>
    <row r="4" spans="1:210" ht="15.75" customHeight="1" x14ac:dyDescent="0.25">
      <c r="A4" s="32"/>
      <c r="B4" s="32"/>
      <c r="C4" s="32"/>
      <c r="D4" s="32"/>
      <c r="E4" s="32"/>
      <c r="F4" s="32">
        <f>'résultats bruts'!F4</f>
        <v>2</v>
      </c>
      <c r="G4" s="32"/>
      <c r="H4" s="33">
        <f>COUNTIF('résultats bruts'!BO4,1)</f>
        <v>0</v>
      </c>
      <c r="I4" s="33">
        <f>COUNTIF('résultats bruts'!BQ4,1)</f>
        <v>0</v>
      </c>
      <c r="J4" s="33">
        <f>COUNTIF('résultats bruts'!BS4,1)</f>
        <v>0</v>
      </c>
      <c r="K4" s="33">
        <f t="shared" ref="K4:K42" si="17">H4+I4+J4</f>
        <v>0</v>
      </c>
      <c r="L4" s="33">
        <f t="shared" ref="L4:L42" si="18">K4/3</f>
        <v>0</v>
      </c>
      <c r="M4" s="34">
        <f>COUNTIF('résultats bruts'!BP4,1)</f>
        <v>0</v>
      </c>
      <c r="N4" s="33">
        <f>COUNTIF('résultats bruts'!BR4,1)</f>
        <v>0</v>
      </c>
      <c r="O4" s="33">
        <f>COUNTIF('résultats bruts'!BT4,1)</f>
        <v>0</v>
      </c>
      <c r="P4" s="33">
        <f t="shared" ref="P4:P42" si="19">M4+N4+O4</f>
        <v>0</v>
      </c>
      <c r="Q4" s="33">
        <f t="shared" ref="Q4:Q42" si="20">P4/3</f>
        <v>0</v>
      </c>
      <c r="R4" s="33">
        <f>COUNTIF('résultats bruts'!H4,1)</f>
        <v>0</v>
      </c>
      <c r="S4" s="33">
        <f>COUNTIF('résultats bruts'!I4,1)</f>
        <v>0</v>
      </c>
      <c r="T4" s="33">
        <f>COUNTIF('résultats bruts'!J4,1)</f>
        <v>0</v>
      </c>
      <c r="U4" s="35">
        <f t="shared" ref="U4:U42" si="21">R4+S4+T4</f>
        <v>0</v>
      </c>
      <c r="V4" s="35">
        <f t="shared" ref="V4:V42" si="22">U4/3</f>
        <v>0</v>
      </c>
      <c r="W4" s="33">
        <f t="shared" ref="W4:W42" si="23">U4+P4+K4</f>
        <v>0</v>
      </c>
      <c r="X4" s="33">
        <f t="shared" ref="X4:X42" si="24">W4/9</f>
        <v>0</v>
      </c>
      <c r="Y4" s="33">
        <f>COUNTIF('résultats bruts'!AH4:AK4,1)</f>
        <v>0</v>
      </c>
      <c r="Z4" s="33">
        <f t="shared" ref="Z4:Z42" si="25">Y4/4</f>
        <v>0</v>
      </c>
      <c r="AA4" s="33">
        <f>COUNTIF('résultats bruts'!AL4:AO4,1)</f>
        <v>0</v>
      </c>
      <c r="AB4" s="33">
        <f t="shared" ref="AB4:AB42" si="26">AA4/4</f>
        <v>0</v>
      </c>
      <c r="AC4" s="33">
        <f>COUNTIF('résultats bruts'!AP4:AS4,1)</f>
        <v>0</v>
      </c>
      <c r="AD4" s="33">
        <f t="shared" ref="AD4:AD42" si="27">AC4/4</f>
        <v>0</v>
      </c>
      <c r="AE4" s="33">
        <f t="shared" ref="AE4:AE42" si="28">Y4+AA4+AC4</f>
        <v>0</v>
      </c>
      <c r="AF4" s="33">
        <f t="shared" ref="AF4:AF42" si="29">AE4/12</f>
        <v>0</v>
      </c>
      <c r="AG4" s="33">
        <f>COUNTIF('résultats bruts'!BF4,1) + COUNTIF('résultats bruts'!BI4,1)</f>
        <v>0</v>
      </c>
      <c r="AH4" s="33">
        <f t="shared" ref="AH4:AH42" si="30">AG4/2</f>
        <v>0</v>
      </c>
      <c r="AI4" s="33">
        <f>COUNTIF('résultats bruts'!AA4:AC4,1)</f>
        <v>0</v>
      </c>
      <c r="AJ4" s="33">
        <f t="shared" ref="AJ4:AJ42" si="31">AI4/3</f>
        <v>0</v>
      </c>
      <c r="AK4" s="33">
        <f t="shared" ref="AK4:AK42" si="32">Y4+H4+M4+R4</f>
        <v>0</v>
      </c>
      <c r="AL4" s="33">
        <f t="shared" ref="AL4:AL42" si="33">AK4/7</f>
        <v>0</v>
      </c>
      <c r="AM4" s="33">
        <f t="shared" ref="AM4:AM42" si="34">AA4+S4+N4+I4</f>
        <v>0</v>
      </c>
      <c r="AN4" s="33">
        <f t="shared" ref="AN4:AN42" si="35">AM4/7</f>
        <v>0</v>
      </c>
      <c r="AO4" s="33">
        <f t="shared" ref="AO4:AO42" si="36">AC4+T4+O4+J4</f>
        <v>0</v>
      </c>
      <c r="AP4" s="33">
        <f t="shared" ref="AP4:AP42" si="37">AO4/7</f>
        <v>0</v>
      </c>
      <c r="AQ4" s="33">
        <f>COUNTIF('résultats bruts'!AH4,0)+COUNTIF('résultats bruts'!AN4,0)+COUNTIF('résultats bruts'!AS4,0) + COUNTIF('résultats bruts'!AA4:AC4,"0A")+COUNTIF('résultats bruts'!BF4,"0A")+COUNTIF('résultats bruts'!BI4,"0A")</f>
        <v>3</v>
      </c>
      <c r="AR4" s="33">
        <f t="shared" ref="AR4:AR42" si="38">AQ4/7</f>
        <v>0.42857142857142855</v>
      </c>
      <c r="AS4" s="33">
        <f t="shared" ref="AS4:AS42" si="39">AK4+AM4+AO4+AI4+AG4</f>
        <v>0</v>
      </c>
      <c r="AT4" s="33">
        <f t="shared" ref="AT4:AT42" si="40">AS4/26</f>
        <v>0</v>
      </c>
      <c r="AU4" s="36">
        <f>COUNTIF('résultats bruts'!M4,1)</f>
        <v>0</v>
      </c>
      <c r="AV4" s="36">
        <f>COUNTIF('résultats bruts'!K4,1)</f>
        <v>0</v>
      </c>
      <c r="AW4" s="36">
        <f t="shared" ref="AW4:AW42" si="41">AV4+AU4</f>
        <v>0</v>
      </c>
      <c r="AX4" s="30">
        <f t="shared" ref="AX4:AX42" si="42">AW4/2</f>
        <v>0</v>
      </c>
      <c r="AY4" s="36">
        <f>COUNTIF('résultats bruts'!L4,1)</f>
        <v>0</v>
      </c>
      <c r="AZ4" s="36">
        <f>COUNTIF('résultats bruts'!N4,1)</f>
        <v>0</v>
      </c>
      <c r="BA4" s="36">
        <f t="shared" ref="BA4:BA42" si="43">AY4+AZ4</f>
        <v>0</v>
      </c>
      <c r="BB4" s="36">
        <f t="shared" ref="BB4:BB42" si="44">BA4/2</f>
        <v>0</v>
      </c>
      <c r="BC4" s="36">
        <f t="shared" ref="BC4:BC42" si="45">BA4+AW4</f>
        <v>0</v>
      </c>
      <c r="BD4" s="37">
        <f t="shared" ref="BD4:BD42" si="46">BC4/4</f>
        <v>0</v>
      </c>
      <c r="BE4" s="38">
        <f>COUNTIF('résultats bruts'!AG4,1)</f>
        <v>0</v>
      </c>
      <c r="BF4" s="38">
        <f>COUNTIF('résultats bruts'!AF4,1)</f>
        <v>0</v>
      </c>
      <c r="BG4" s="38">
        <f t="shared" ref="BG4:BG42" si="47">BE4+BF4</f>
        <v>0</v>
      </c>
      <c r="BH4" s="38">
        <f t="shared" ref="BH4:BH42" si="48">BG4/2</f>
        <v>0</v>
      </c>
      <c r="BI4" s="38">
        <f>COUNTIF('résultats bruts'!AD4,1)</f>
        <v>0</v>
      </c>
      <c r="BJ4" s="38">
        <f>COUNTIF('résultats bruts'!AE4,1)</f>
        <v>0</v>
      </c>
      <c r="BK4" s="38">
        <f t="shared" ref="BK4:BK42" si="49">BI4+BJ4</f>
        <v>0</v>
      </c>
      <c r="BL4" s="38">
        <f t="shared" ref="BL4:BL42" si="50">BK4/2</f>
        <v>0</v>
      </c>
      <c r="BM4" s="38">
        <f t="shared" ref="BM4:BM42" si="51">BK4+BG4</f>
        <v>0</v>
      </c>
      <c r="BN4" s="38">
        <f t="shared" ref="BN4:BN42" si="52">BM4/4</f>
        <v>0</v>
      </c>
      <c r="BO4" s="38">
        <f t="shared" ref="BO4:BO42" si="53">AU4+BE4</f>
        <v>0</v>
      </c>
      <c r="BP4" s="38">
        <f t="shared" ref="BP4:BP42" si="54">BO4/2</f>
        <v>0</v>
      </c>
      <c r="BQ4" s="38">
        <f t="shared" ref="BQ4:BQ42" si="55">AY4+BI4</f>
        <v>0</v>
      </c>
      <c r="BR4" s="38">
        <f t="shared" ref="BR4:BR42" si="56">BQ4/2</f>
        <v>0</v>
      </c>
      <c r="BS4" s="38">
        <f t="shared" ref="BS4:BS42" si="57">BO4+BQ4</f>
        <v>0</v>
      </c>
      <c r="BT4" s="38">
        <f t="shared" ref="BT4:BT42" si="58">BS4/4</f>
        <v>0</v>
      </c>
      <c r="BU4" s="38">
        <f t="shared" ref="BU4:BU42" si="59">AV4+BF4</f>
        <v>0</v>
      </c>
      <c r="BV4" s="38">
        <f t="shared" ref="BV4:BV42" si="60">BU4/2</f>
        <v>0</v>
      </c>
      <c r="BW4" s="38">
        <f t="shared" ref="BW4:BW42" si="61">AZ4+BJ4</f>
        <v>0</v>
      </c>
      <c r="BX4" s="38">
        <f t="shared" ref="BX4:BX42" si="62">BW4/2</f>
        <v>0</v>
      </c>
      <c r="BY4" s="38">
        <f t="shared" ref="BY4:BY42" si="63">BU4+BW4</f>
        <v>0</v>
      </c>
      <c r="BZ4" s="38">
        <f t="shared" ref="BZ4:BZ42" si="64">BY4/4</f>
        <v>0</v>
      </c>
      <c r="CA4" s="38">
        <f t="shared" ref="CA4:CA42" si="65">BO4+BU4</f>
        <v>0</v>
      </c>
      <c r="CB4" s="38">
        <f t="shared" ref="CB4:CB42" si="66">CA4/4</f>
        <v>0</v>
      </c>
      <c r="CC4" s="38">
        <f t="shared" ref="CC4:CC42" si="67">BQ4+BW4</f>
        <v>0</v>
      </c>
      <c r="CD4" s="38">
        <f t="shared" ref="CD4:CD42" si="68">CC4/4</f>
        <v>0</v>
      </c>
      <c r="CE4" s="38">
        <f t="shared" ref="CE4:CE42" si="69">CC4+CA4</f>
        <v>0</v>
      </c>
      <c r="CF4" s="38">
        <f t="shared" ref="CF4:CF42" si="70">CE4/8</f>
        <v>0</v>
      </c>
      <c r="CG4" s="38">
        <f>COUNTIF('résultats bruts'!CL4, 1) + COUNTIF('résultats bruts'!DI4,1)</f>
        <v>0</v>
      </c>
      <c r="CH4" s="38">
        <f t="shared" ref="CH4:CH42" si="71">CG4/2</f>
        <v>0</v>
      </c>
      <c r="CI4" s="38">
        <f>COUNTIF('résultats bruts'!CK4, 1) + COUNTIF('résultats bruts'!DJ4,1)</f>
        <v>0</v>
      </c>
      <c r="CJ4" s="38">
        <f t="shared" ref="CJ4:CJ42" si="72">CI4/2</f>
        <v>0</v>
      </c>
      <c r="CK4" s="38">
        <f>COUNTIF('résultats bruts'!CN4, 1) + COUNTIF('résultats bruts'!DK4,1)</f>
        <v>0</v>
      </c>
      <c r="CL4" s="38">
        <f t="shared" ref="CL4:CL42" si="73">CK4/2</f>
        <v>0</v>
      </c>
      <c r="CM4" s="38">
        <f>COUNTIF('résultats bruts'!CO4, 1) + COUNTIF('résultats bruts'!DM4,1)</f>
        <v>0</v>
      </c>
      <c r="CN4" s="38">
        <f t="shared" ref="CN4:CN42" si="74">CM4/2</f>
        <v>0</v>
      </c>
      <c r="CO4" s="38">
        <f>COUNTIF('résultats bruts'!DL4, "0A") + COUNTIF('résultats bruts'!CM4,0)</f>
        <v>1</v>
      </c>
      <c r="CP4" s="38">
        <f t="shared" ref="CP4:CP42" si="75">CO4/2</f>
        <v>0.5</v>
      </c>
      <c r="CQ4" s="38">
        <f t="shared" ref="CQ4:CQ42" si="76">CG4+CI4+CK4+CM4</f>
        <v>0</v>
      </c>
      <c r="CR4" s="38">
        <f t="shared" ref="CR4:CR42" si="77">CQ4/8</f>
        <v>0</v>
      </c>
      <c r="CS4" s="38">
        <f>COUNTIF('résultats bruts'!BB4,1)</f>
        <v>0</v>
      </c>
      <c r="CT4" s="38">
        <f>COUNTIF('résultats bruts'!W4,1)</f>
        <v>0</v>
      </c>
      <c r="CU4" s="38">
        <f t="shared" ref="CU4:CU42" si="78">CS4+CT4</f>
        <v>0</v>
      </c>
      <c r="CV4" s="38">
        <f t="shared" ref="CV4:CV42" si="79">CU4/2</f>
        <v>0</v>
      </c>
      <c r="CW4" s="38">
        <f>COUNTIF('résultats bruts'!BC4,1)</f>
        <v>0</v>
      </c>
      <c r="CX4" s="38">
        <f>COUNTIF('résultats bruts'!X4,1)</f>
        <v>0</v>
      </c>
      <c r="CY4" s="38">
        <f t="shared" ref="CY4:CY42" si="80">CW4+CX4</f>
        <v>0</v>
      </c>
      <c r="CZ4" s="38">
        <f t="shared" ref="CZ4:CZ42" si="81">CY4/2</f>
        <v>0</v>
      </c>
      <c r="DA4" s="38">
        <f t="shared" ref="DA4:DA42" si="82">CY4+CU4</f>
        <v>0</v>
      </c>
      <c r="DB4" s="38">
        <f t="shared" ref="DB4:DB42" si="83">DA4/4</f>
        <v>0</v>
      </c>
      <c r="DC4" s="38">
        <f>COUNTIF('résultats bruts'!BD4,1)</f>
        <v>0</v>
      </c>
      <c r="DD4" s="38">
        <f>COUNTIF('résultats bruts'!Y4,1)</f>
        <v>0</v>
      </c>
      <c r="DE4" s="38">
        <f t="shared" ref="DE4:DE42" si="84">DC4+DD4</f>
        <v>0</v>
      </c>
      <c r="DF4" s="30">
        <f t="shared" ref="DF4:DF42" si="85">DE4/2</f>
        <v>0</v>
      </c>
      <c r="DG4" s="30">
        <f>COUNTIF('résultats bruts'!BE4,1)</f>
        <v>0</v>
      </c>
      <c r="DH4" s="30">
        <f>COUNTIF('résultats bruts'!Z4,1)</f>
        <v>0</v>
      </c>
      <c r="DI4" s="30">
        <f t="shared" ref="DI4:DI42" si="86">DG4+DH4</f>
        <v>0</v>
      </c>
      <c r="DJ4" s="30">
        <f t="shared" ref="DJ4:DJ42" si="87">DI4/2</f>
        <v>0</v>
      </c>
      <c r="DK4" s="30">
        <f t="shared" ref="DK4:DK42" si="88">DI4+DE4</f>
        <v>0</v>
      </c>
      <c r="DL4" s="30">
        <f t="shared" ref="DL4:DL42" si="89">DK4/4</f>
        <v>0</v>
      </c>
      <c r="DM4" s="30">
        <f t="shared" ref="DM4:DM42" si="90">CS4+DG4+DC4+CW4</f>
        <v>0</v>
      </c>
      <c r="DN4" s="30">
        <f t="shared" ref="DN4:DN42" si="91">DM4/4</f>
        <v>0</v>
      </c>
      <c r="DO4" s="30">
        <f t="shared" ref="DO4:DO42" si="92">DH4+DD4+CX4+CT4</f>
        <v>0</v>
      </c>
      <c r="DP4" s="30">
        <f t="shared" ref="DP4:DP42" si="93">DO4/4</f>
        <v>0</v>
      </c>
      <c r="DQ4" s="30">
        <f t="shared" ref="DQ4:DQ42" si="94">DO4+DM4</f>
        <v>0</v>
      </c>
      <c r="DR4" s="30">
        <f t="shared" ref="DR4:DR42" si="95">DQ4/8</f>
        <v>0</v>
      </c>
      <c r="DS4" s="30">
        <f>COUNTIF('résultats bruts'!BY4, 1 ) + COUNTIF('résultats bruts'!DA4,1)</f>
        <v>0</v>
      </c>
      <c r="DT4" s="30">
        <f t="shared" ref="DT4:DT42" si="96">DS4/2</f>
        <v>0</v>
      </c>
      <c r="DU4" s="30">
        <f>COUNTIF('résultats bruts'!CA4, 1 ) + COUNTIF('résultats bruts'!DE4,1)</f>
        <v>0</v>
      </c>
      <c r="DV4" s="30">
        <f t="shared" ref="DV4:DV42" si="97">DU4/2</f>
        <v>0</v>
      </c>
      <c r="DW4" s="30">
        <f>COUNTIF('résultats bruts'!CB4, 1 ) + COUNTIF('résultats bruts'!CU4,1)</f>
        <v>0</v>
      </c>
      <c r="DX4" s="30">
        <f t="shared" ref="DX4:DX42" si="98">DW4/2</f>
        <v>0</v>
      </c>
      <c r="DY4" s="30">
        <f>COUNTIF('résultats bruts'!BZ4, 1 ) + COUNTIF('résultats bruts'!CX4,1)</f>
        <v>0</v>
      </c>
      <c r="DZ4" s="30">
        <f t="shared" ref="DZ4:DZ42" si="99">DY4/2</f>
        <v>0</v>
      </c>
      <c r="EA4" s="30">
        <f t="shared" ref="EA4:EA42" si="100">DS4+DU4+DW4+DY4</f>
        <v>0</v>
      </c>
      <c r="EB4" s="30">
        <f t="shared" ref="EB4:EB42" si="101">EA4/8</f>
        <v>0</v>
      </c>
      <c r="EC4" s="30">
        <f>COUNTIF('résultats bruts'!CE4, 1 ) + COUNTIF('résultats bruts'!CZ4,1)</f>
        <v>0</v>
      </c>
      <c r="ED4" s="30">
        <f t="shared" ref="ED4:ED42" si="102">EC4/2</f>
        <v>0</v>
      </c>
      <c r="EE4" s="30">
        <f>COUNTIF('résultats bruts'!CD4, 1 ) + COUNTIF('résultats bruts'!DC4,1)</f>
        <v>0</v>
      </c>
      <c r="EF4" s="30">
        <f t="shared" ref="EF4:EF42" si="103">EE4/2</f>
        <v>0</v>
      </c>
      <c r="EG4" s="30">
        <f>COUNTIF('résultats bruts'!CC4, 1 ) + COUNTIF('résultats bruts'!CT4,1)</f>
        <v>0</v>
      </c>
      <c r="EH4" s="30">
        <f t="shared" ref="EH4:EH42" si="104">EG4/2</f>
        <v>0</v>
      </c>
      <c r="EI4" s="30">
        <f>COUNTIF('résultats bruts'!CF4, 1 ) + COUNTIF('résultats bruts'!CW4,1)</f>
        <v>0</v>
      </c>
      <c r="EJ4" s="30">
        <f t="shared" ref="EJ4:EJ42" si="105">EI4/2</f>
        <v>0</v>
      </c>
      <c r="EK4" s="30">
        <f t="shared" ref="EK4:EK42" si="106">EI4+EG4+EE4+EC4</f>
        <v>0</v>
      </c>
      <c r="EL4" s="30">
        <f t="shared" ref="EL4:EL42" si="107">EK4/8</f>
        <v>0</v>
      </c>
      <c r="EM4" s="30">
        <f>COUNTIF('résultats bruts'!CJ4, 1 ) + COUNTIF('résultats bruts'!CY4,1)</f>
        <v>0</v>
      </c>
      <c r="EN4" s="30">
        <f t="shared" ref="EN4:EN42" si="108">EM4/2</f>
        <v>0</v>
      </c>
      <c r="EO4" s="30">
        <f>COUNTIF('résultats bruts'!CI4, 1 ) + COUNTIF('résultats bruts'!DB4,1)</f>
        <v>0</v>
      </c>
      <c r="EP4" s="30">
        <f t="shared" ref="EP4:EP42" si="109">EO4/2</f>
        <v>0</v>
      </c>
      <c r="EQ4" s="30">
        <f>COUNTIF('résultats bruts'!CG4, 1 ) + COUNTIF('résultats bruts'!CS4,1)</f>
        <v>0</v>
      </c>
      <c r="ER4" s="30">
        <f t="shared" ref="ER4:ER42" si="110">EQ4/2</f>
        <v>0</v>
      </c>
      <c r="ES4" s="30">
        <f>COUNTIF('résultats bruts'!CH4, 1 ) + COUNTIF('résultats bruts'!CV4,1)</f>
        <v>0</v>
      </c>
      <c r="ET4" s="30">
        <f t="shared" ref="ET4:ET42" si="111">ES4/2</f>
        <v>0</v>
      </c>
      <c r="EU4" s="30">
        <f t="shared" ref="EU4:EU42" si="112">ES4+EQ4+EO4+EM4</f>
        <v>0</v>
      </c>
      <c r="EV4" s="30">
        <f t="shared" ref="EV4:EV42" si="113">EU4/8</f>
        <v>0</v>
      </c>
      <c r="EW4" s="30">
        <f t="shared" ref="EW4:EW42" si="114">DS4+EC4+EM4</f>
        <v>0</v>
      </c>
      <c r="EX4" s="30">
        <f t="shared" ref="EX4:EX42" si="115">EW4/6</f>
        <v>0</v>
      </c>
      <c r="EY4" s="30">
        <f t="shared" ref="EY4:EY42" si="116">DU4+EE4+EO4</f>
        <v>0</v>
      </c>
      <c r="EZ4" s="30">
        <f t="shared" ref="EZ4:EZ42" si="117">EY4/6</f>
        <v>0</v>
      </c>
      <c r="FA4" s="30">
        <f t="shared" ref="FA4:FA42" si="118">DW4+EG4+EQ4</f>
        <v>0</v>
      </c>
      <c r="FB4" s="30">
        <f t="shared" ref="FB4:FB42" si="119">FA4/6</f>
        <v>0</v>
      </c>
      <c r="FC4" s="30">
        <f t="shared" ref="FC4:FC42" si="120">DY4+EI4+ES4</f>
        <v>0</v>
      </c>
      <c r="FD4" s="30">
        <f t="shared" ref="FD4:FD42" si="121">FC4/6</f>
        <v>0</v>
      </c>
      <c r="FE4" s="30">
        <f>COUNTIF('résultats bruts'!DD4,0)</f>
        <v>1</v>
      </c>
      <c r="FF4" s="30">
        <f t="shared" ref="FF4:FF42" si="122">FC4+FA4+EY4+EW4</f>
        <v>0</v>
      </c>
      <c r="FG4" s="30">
        <f t="shared" ref="FG4:FG42" si="123">FF4/24</f>
        <v>0</v>
      </c>
      <c r="FH4" s="30">
        <f>COUNTIF('résultats bruts'!DN4,1)</f>
        <v>0</v>
      </c>
      <c r="FI4" s="30">
        <f>COUNTIF('résultats bruts'!DO4,1)</f>
        <v>0</v>
      </c>
      <c r="FJ4" s="30">
        <f>COUNTIF('résultats bruts'!DP4,1)</f>
        <v>0</v>
      </c>
      <c r="FK4" s="30">
        <f>COUNTIF('résultats bruts'!O4,1) + COUNTIF('résultats bruts'!AT4,1)</f>
        <v>0</v>
      </c>
      <c r="FL4" s="30">
        <f>COUNTIF('résultats bruts'!P4,1) + COUNTIF('résultats bruts'!AX4,1)</f>
        <v>0</v>
      </c>
      <c r="FM4" s="30">
        <f t="shared" ref="FM4:FM42" si="124">FK4+FL4</f>
        <v>0</v>
      </c>
      <c r="FN4" s="30">
        <f t="shared" ref="FN4:FN42" si="125">FM4/4</f>
        <v>0</v>
      </c>
      <c r="FO4" s="30">
        <f>COUNTIF('résultats bruts'!Q4,1) + COUNTIF('résultats bruts'!AV4,1)</f>
        <v>0</v>
      </c>
      <c r="FP4" s="30">
        <f>COUNTIF('résultats bruts'!R4,1) + COUNTIF('résultats bruts'!BA4,1)</f>
        <v>0</v>
      </c>
      <c r="FQ4" s="30">
        <f t="shared" ref="FQ4:FQ42" si="126">FO4+FP4</f>
        <v>0</v>
      </c>
      <c r="FR4" s="30">
        <f t="shared" ref="FR4:FR42" si="127">FQ4/4</f>
        <v>0</v>
      </c>
      <c r="FS4" s="30">
        <f>COUNTIF('résultats bruts'!S4,1) + COUNTIF('résultats bruts'!AZ4,1)</f>
        <v>0</v>
      </c>
      <c r="FT4" s="30">
        <f>COUNTIF('résultats bruts'!T4,1) + COUNTIF('résultats bruts'!AW4,1)</f>
        <v>0</v>
      </c>
      <c r="FU4" s="30">
        <f t="shared" ref="FU4:FU42" si="128">FS4+FT4</f>
        <v>0</v>
      </c>
      <c r="FV4" s="30">
        <f t="shared" ref="FV4:FV42" si="129">FU4/4</f>
        <v>0</v>
      </c>
      <c r="FW4" s="30">
        <f>COUNTIF('résultats bruts'!U4,1) + COUNTIF('résultats bruts'!AY4,1)</f>
        <v>0</v>
      </c>
      <c r="FX4" s="30">
        <f>COUNTIF('résultats bruts'!V4,1) + COUNTIF('résultats bruts'!AU4,1)</f>
        <v>0</v>
      </c>
      <c r="FY4" s="30">
        <f t="shared" ref="FY4:FY42" si="130">FW4+FX4</f>
        <v>0</v>
      </c>
      <c r="FZ4" s="30">
        <f t="shared" ref="FZ4:FZ42" si="131">FY4/4</f>
        <v>0</v>
      </c>
      <c r="GA4" s="30">
        <f t="shared" ref="GA4:GA42" si="132">FW4+FS4+FO4+FK4</f>
        <v>0</v>
      </c>
      <c r="GB4" s="30">
        <f t="shared" ref="GB4:GB42" si="133">GA4/8</f>
        <v>0</v>
      </c>
      <c r="GC4" s="30">
        <f t="shared" ref="GC4:GC42" si="134">FX4+FT4+FP4+FL4</f>
        <v>0</v>
      </c>
      <c r="GD4" s="30">
        <f t="shared" ref="GD4:GD42" si="135">GC4/8</f>
        <v>0</v>
      </c>
      <c r="GE4" s="30">
        <f>COUNTIF('résultats bruts'!AT4:BA4,"0A")+ COUNTIF('résultats bruts'!BM4,"0A")</f>
        <v>0</v>
      </c>
      <c r="GF4" s="30">
        <f t="shared" ref="GF4:GF42" si="136">GE4/9</f>
        <v>0</v>
      </c>
      <c r="GG4" s="30">
        <f>COUNTIF('résultats bruts'!BL4,1)</f>
        <v>0</v>
      </c>
      <c r="GH4" s="30">
        <f>COUNTIF('résultats bruts'!BM4,1)</f>
        <v>0</v>
      </c>
      <c r="GI4" s="30">
        <f>COUNTIF('résultats bruts'!AV4,1)</f>
        <v>0</v>
      </c>
      <c r="GJ4" s="30">
        <f>COUNTIF('résultats bruts'!BN4,1)</f>
        <v>0</v>
      </c>
      <c r="GK4" s="30">
        <f t="shared" ref="GK4:GK42" si="137">GC4+GA4</f>
        <v>0</v>
      </c>
      <c r="GL4" s="30">
        <f t="shared" ref="GL4:GL42" si="138">GK4/16</f>
        <v>0</v>
      </c>
      <c r="GM4" s="30">
        <f>COUNTIF('résultats bruts'!CQ4, 1) + COUNTIF('résultats bruts'!DF4,1)</f>
        <v>0</v>
      </c>
      <c r="GN4" s="30">
        <f t="shared" ref="GN4:GN42" si="139">GM4/2</f>
        <v>0</v>
      </c>
      <c r="GO4" s="30">
        <f>COUNTIF('résultats bruts'!CP4, 1) + COUNTIF('résultats bruts'!DG4,1)</f>
        <v>0</v>
      </c>
      <c r="GP4" s="30">
        <f t="shared" ref="GP4:GP42" si="140">GO4/2</f>
        <v>0</v>
      </c>
      <c r="GQ4" s="30">
        <f>COUNTIF('résultats bruts'!CR4, 1) + COUNTIF('résultats bruts'!DH4,1)</f>
        <v>0</v>
      </c>
      <c r="GR4" s="30">
        <f t="shared" ref="GR4:GR42" si="141">GQ4/2</f>
        <v>0</v>
      </c>
      <c r="GS4" s="30">
        <f>COUNTIF('résultats bruts'!BU4:BX4,1)</f>
        <v>0</v>
      </c>
      <c r="GT4" s="30">
        <f t="shared" ref="GT4:GT42" si="142">GS4/4</f>
        <v>0</v>
      </c>
      <c r="GU4" s="30">
        <f>COUNTIF('résultats bruts'!DQ4:DT4,1)</f>
        <v>0</v>
      </c>
      <c r="GV4" s="30">
        <f t="shared" ref="GV4:GV42" si="143">GU4/4</f>
        <v>0</v>
      </c>
      <c r="GW4" s="30">
        <f t="shared" ref="GW4:GW42" si="144">GU4+GS4+GQ4</f>
        <v>0</v>
      </c>
      <c r="GX4" s="30">
        <f t="shared" ref="GX4:GX42" si="145">GW4/10</f>
        <v>0</v>
      </c>
      <c r="GY4" s="30">
        <f>COUNTIF('résultats bruts'!DF4:DH4,"0A")</f>
        <v>0</v>
      </c>
      <c r="GZ4" s="30">
        <f t="shared" ref="GZ4:GZ42" si="146">GY4/3</f>
        <v>0</v>
      </c>
      <c r="HA4" s="30">
        <f t="shared" ref="HA4:HA42" si="147">GW4+GO4+GM4</f>
        <v>0</v>
      </c>
      <c r="HB4" s="30">
        <f t="shared" ref="HB4:HB42" si="148">HA4/14</f>
        <v>0</v>
      </c>
    </row>
    <row r="5" spans="1:210" ht="15.75" customHeight="1" x14ac:dyDescent="0.25">
      <c r="A5" s="32"/>
      <c r="B5" s="32"/>
      <c r="C5" s="32"/>
      <c r="D5" s="32"/>
      <c r="E5" s="32"/>
      <c r="F5" s="32">
        <f>'résultats bruts'!F5</f>
        <v>3</v>
      </c>
      <c r="G5" s="32"/>
      <c r="H5" s="33">
        <f>COUNTIF('résultats bruts'!BO5,1)</f>
        <v>0</v>
      </c>
      <c r="I5" s="33">
        <f>COUNTIF('résultats bruts'!BQ5,1)</f>
        <v>0</v>
      </c>
      <c r="J5" s="33">
        <f>COUNTIF('résultats bruts'!BS5,1)</f>
        <v>0</v>
      </c>
      <c r="K5" s="33">
        <f t="shared" si="17"/>
        <v>0</v>
      </c>
      <c r="L5" s="33">
        <f t="shared" si="18"/>
        <v>0</v>
      </c>
      <c r="M5" s="34">
        <f>COUNTIF('résultats bruts'!BP5,1)</f>
        <v>0</v>
      </c>
      <c r="N5" s="33">
        <f>COUNTIF('résultats bruts'!BR5,1)</f>
        <v>0</v>
      </c>
      <c r="O5" s="33">
        <f>COUNTIF('résultats bruts'!BT5,1)</f>
        <v>0</v>
      </c>
      <c r="P5" s="33">
        <f t="shared" si="19"/>
        <v>0</v>
      </c>
      <c r="Q5" s="33">
        <f t="shared" si="20"/>
        <v>0</v>
      </c>
      <c r="R5" s="33">
        <f>COUNTIF('résultats bruts'!H5,1)</f>
        <v>0</v>
      </c>
      <c r="S5" s="33">
        <f>COUNTIF('résultats bruts'!I5,1)</f>
        <v>0</v>
      </c>
      <c r="T5" s="33">
        <f>COUNTIF('résultats bruts'!J5,1)</f>
        <v>0</v>
      </c>
      <c r="U5" s="35">
        <f t="shared" si="21"/>
        <v>0</v>
      </c>
      <c r="V5" s="35">
        <f t="shared" si="22"/>
        <v>0</v>
      </c>
      <c r="W5" s="33">
        <f t="shared" si="23"/>
        <v>0</v>
      </c>
      <c r="X5" s="33">
        <f t="shared" si="24"/>
        <v>0</v>
      </c>
      <c r="Y5" s="33">
        <f>COUNTIF('résultats bruts'!AH5:AK5,1)</f>
        <v>0</v>
      </c>
      <c r="Z5" s="33">
        <f t="shared" si="25"/>
        <v>0</v>
      </c>
      <c r="AA5" s="33">
        <f>COUNTIF('résultats bruts'!AL5:AO5,1)</f>
        <v>0</v>
      </c>
      <c r="AB5" s="33">
        <f t="shared" si="26"/>
        <v>0</v>
      </c>
      <c r="AC5" s="33">
        <f>COUNTIF('résultats bruts'!AP5:AS5,1)</f>
        <v>0</v>
      </c>
      <c r="AD5" s="33">
        <f t="shared" si="27"/>
        <v>0</v>
      </c>
      <c r="AE5" s="33">
        <f t="shared" si="28"/>
        <v>0</v>
      </c>
      <c r="AF5" s="33">
        <f t="shared" si="29"/>
        <v>0</v>
      </c>
      <c r="AG5" s="33">
        <f>COUNTIF('résultats bruts'!BF5,1) + COUNTIF('résultats bruts'!BI5,1)</f>
        <v>0</v>
      </c>
      <c r="AH5" s="33">
        <f t="shared" si="30"/>
        <v>0</v>
      </c>
      <c r="AI5" s="33">
        <f>COUNTIF('résultats bruts'!AA5:AC5,1)</f>
        <v>0</v>
      </c>
      <c r="AJ5" s="33">
        <f t="shared" si="31"/>
        <v>0</v>
      </c>
      <c r="AK5" s="33">
        <f t="shared" si="32"/>
        <v>0</v>
      </c>
      <c r="AL5" s="33">
        <f t="shared" si="33"/>
        <v>0</v>
      </c>
      <c r="AM5" s="33">
        <f t="shared" si="34"/>
        <v>0</v>
      </c>
      <c r="AN5" s="33">
        <f t="shared" si="35"/>
        <v>0</v>
      </c>
      <c r="AO5" s="33">
        <f t="shared" si="36"/>
        <v>0</v>
      </c>
      <c r="AP5" s="33">
        <f t="shared" si="37"/>
        <v>0</v>
      </c>
      <c r="AQ5" s="33">
        <f>COUNTIF('résultats bruts'!AH5,0)+COUNTIF('résultats bruts'!AN5,0)+COUNTIF('résultats bruts'!AS5,0) + COUNTIF('résultats bruts'!AA5:AC5,"0A")+COUNTIF('résultats bruts'!BF5,"0A")+COUNTIF('résultats bruts'!BI5,"0A")</f>
        <v>3</v>
      </c>
      <c r="AR5" s="33">
        <f t="shared" si="38"/>
        <v>0.42857142857142855</v>
      </c>
      <c r="AS5" s="33">
        <f t="shared" si="39"/>
        <v>0</v>
      </c>
      <c r="AT5" s="33">
        <f t="shared" si="40"/>
        <v>0</v>
      </c>
      <c r="AU5" s="36">
        <f>COUNTIF('résultats bruts'!M5,1)</f>
        <v>0</v>
      </c>
      <c r="AV5" s="36">
        <f>COUNTIF('résultats bruts'!K5,1)</f>
        <v>0</v>
      </c>
      <c r="AW5" s="36">
        <f t="shared" si="41"/>
        <v>0</v>
      </c>
      <c r="AX5" s="30">
        <f t="shared" si="42"/>
        <v>0</v>
      </c>
      <c r="AY5" s="36">
        <f>COUNTIF('résultats bruts'!L5,1)</f>
        <v>0</v>
      </c>
      <c r="AZ5" s="36">
        <f>COUNTIF('résultats bruts'!N5,1)</f>
        <v>0</v>
      </c>
      <c r="BA5" s="36">
        <f t="shared" si="43"/>
        <v>0</v>
      </c>
      <c r="BB5" s="36">
        <f t="shared" si="44"/>
        <v>0</v>
      </c>
      <c r="BC5" s="36">
        <f t="shared" si="45"/>
        <v>0</v>
      </c>
      <c r="BD5" s="37">
        <f t="shared" si="46"/>
        <v>0</v>
      </c>
      <c r="BE5" s="38">
        <f>COUNTIF('résultats bruts'!AG5,1)</f>
        <v>0</v>
      </c>
      <c r="BF5" s="38">
        <f>COUNTIF('résultats bruts'!AF5,1)</f>
        <v>0</v>
      </c>
      <c r="BG5" s="38">
        <f t="shared" si="47"/>
        <v>0</v>
      </c>
      <c r="BH5" s="38">
        <f t="shared" si="48"/>
        <v>0</v>
      </c>
      <c r="BI5" s="38">
        <f>COUNTIF('résultats bruts'!AD5,1)</f>
        <v>0</v>
      </c>
      <c r="BJ5" s="38">
        <f>COUNTIF('résultats bruts'!AE5,1)</f>
        <v>0</v>
      </c>
      <c r="BK5" s="38">
        <f t="shared" si="49"/>
        <v>0</v>
      </c>
      <c r="BL5" s="38">
        <f t="shared" si="50"/>
        <v>0</v>
      </c>
      <c r="BM5" s="38">
        <f t="shared" si="51"/>
        <v>0</v>
      </c>
      <c r="BN5" s="38">
        <f t="shared" si="52"/>
        <v>0</v>
      </c>
      <c r="BO5" s="38">
        <f t="shared" si="53"/>
        <v>0</v>
      </c>
      <c r="BP5" s="38">
        <f t="shared" si="54"/>
        <v>0</v>
      </c>
      <c r="BQ5" s="38">
        <f t="shared" si="55"/>
        <v>0</v>
      </c>
      <c r="BR5" s="38">
        <f t="shared" si="56"/>
        <v>0</v>
      </c>
      <c r="BS5" s="38">
        <f t="shared" si="57"/>
        <v>0</v>
      </c>
      <c r="BT5" s="38">
        <f t="shared" si="58"/>
        <v>0</v>
      </c>
      <c r="BU5" s="38">
        <f t="shared" si="59"/>
        <v>0</v>
      </c>
      <c r="BV5" s="38">
        <f t="shared" si="60"/>
        <v>0</v>
      </c>
      <c r="BW5" s="38">
        <f t="shared" si="61"/>
        <v>0</v>
      </c>
      <c r="BX5" s="38">
        <f t="shared" si="62"/>
        <v>0</v>
      </c>
      <c r="BY5" s="38">
        <f t="shared" si="63"/>
        <v>0</v>
      </c>
      <c r="BZ5" s="38">
        <f t="shared" si="64"/>
        <v>0</v>
      </c>
      <c r="CA5" s="38">
        <f t="shared" si="65"/>
        <v>0</v>
      </c>
      <c r="CB5" s="38">
        <f t="shared" si="66"/>
        <v>0</v>
      </c>
      <c r="CC5" s="38">
        <f t="shared" si="67"/>
        <v>0</v>
      </c>
      <c r="CD5" s="38">
        <f t="shared" si="68"/>
        <v>0</v>
      </c>
      <c r="CE5" s="38">
        <f t="shared" si="69"/>
        <v>0</v>
      </c>
      <c r="CF5" s="38">
        <f t="shared" si="70"/>
        <v>0</v>
      </c>
      <c r="CG5" s="38">
        <f>COUNTIF('résultats bruts'!CL5, 1) + COUNTIF('résultats bruts'!DI5,1)</f>
        <v>0</v>
      </c>
      <c r="CH5" s="38">
        <f t="shared" si="71"/>
        <v>0</v>
      </c>
      <c r="CI5" s="38">
        <f>COUNTIF('résultats bruts'!CK5, 1) + COUNTIF('résultats bruts'!DJ5,1)</f>
        <v>0</v>
      </c>
      <c r="CJ5" s="38">
        <f t="shared" si="72"/>
        <v>0</v>
      </c>
      <c r="CK5" s="38">
        <f>COUNTIF('résultats bruts'!CN5, 1) + COUNTIF('résultats bruts'!DK5,1)</f>
        <v>0</v>
      </c>
      <c r="CL5" s="38">
        <f t="shared" si="73"/>
        <v>0</v>
      </c>
      <c r="CM5" s="38">
        <f>COUNTIF('résultats bruts'!CO5, 1) + COUNTIF('résultats bruts'!DM5,1)</f>
        <v>0</v>
      </c>
      <c r="CN5" s="38">
        <f t="shared" si="74"/>
        <v>0</v>
      </c>
      <c r="CO5" s="38">
        <f>COUNTIF('résultats bruts'!DL5, "0A") + COUNTIF('résultats bruts'!CM5,0)</f>
        <v>1</v>
      </c>
      <c r="CP5" s="38">
        <f t="shared" si="75"/>
        <v>0.5</v>
      </c>
      <c r="CQ5" s="38">
        <f t="shared" si="76"/>
        <v>0</v>
      </c>
      <c r="CR5" s="38">
        <f t="shared" si="77"/>
        <v>0</v>
      </c>
      <c r="CS5" s="38">
        <f>COUNTIF('résultats bruts'!BB5,1)</f>
        <v>0</v>
      </c>
      <c r="CT5" s="38">
        <f>COUNTIF('résultats bruts'!W5,1)</f>
        <v>0</v>
      </c>
      <c r="CU5" s="38">
        <f t="shared" si="78"/>
        <v>0</v>
      </c>
      <c r="CV5" s="38">
        <f t="shared" si="79"/>
        <v>0</v>
      </c>
      <c r="CW5" s="38">
        <f>COUNTIF('résultats bruts'!BC5,1)</f>
        <v>0</v>
      </c>
      <c r="CX5" s="38">
        <f>COUNTIF('résultats bruts'!X5,1)</f>
        <v>0</v>
      </c>
      <c r="CY5" s="38">
        <f t="shared" si="80"/>
        <v>0</v>
      </c>
      <c r="CZ5" s="38">
        <f t="shared" si="81"/>
        <v>0</v>
      </c>
      <c r="DA5" s="38">
        <f t="shared" si="82"/>
        <v>0</v>
      </c>
      <c r="DB5" s="38">
        <f t="shared" si="83"/>
        <v>0</v>
      </c>
      <c r="DC5" s="38">
        <f>COUNTIF('résultats bruts'!BD5,1)</f>
        <v>0</v>
      </c>
      <c r="DD5" s="38">
        <f>COUNTIF('résultats bruts'!Y5,1)</f>
        <v>0</v>
      </c>
      <c r="DE5" s="38">
        <f t="shared" si="84"/>
        <v>0</v>
      </c>
      <c r="DF5" s="30">
        <f t="shared" si="85"/>
        <v>0</v>
      </c>
      <c r="DG5" s="30">
        <f>COUNTIF('résultats bruts'!BE5,1)</f>
        <v>0</v>
      </c>
      <c r="DH5" s="30">
        <f>COUNTIF('résultats bruts'!Z5,1)</f>
        <v>0</v>
      </c>
      <c r="DI5" s="30">
        <f t="shared" si="86"/>
        <v>0</v>
      </c>
      <c r="DJ5" s="30">
        <f t="shared" si="87"/>
        <v>0</v>
      </c>
      <c r="DK5" s="30">
        <f t="shared" si="88"/>
        <v>0</v>
      </c>
      <c r="DL5" s="30">
        <f t="shared" si="89"/>
        <v>0</v>
      </c>
      <c r="DM5" s="30">
        <f t="shared" si="90"/>
        <v>0</v>
      </c>
      <c r="DN5" s="30">
        <f t="shared" si="91"/>
        <v>0</v>
      </c>
      <c r="DO5" s="30">
        <f t="shared" si="92"/>
        <v>0</v>
      </c>
      <c r="DP5" s="30">
        <f t="shared" si="93"/>
        <v>0</v>
      </c>
      <c r="DQ5" s="30">
        <f t="shared" si="94"/>
        <v>0</v>
      </c>
      <c r="DR5" s="30">
        <f t="shared" si="95"/>
        <v>0</v>
      </c>
      <c r="DS5" s="30">
        <f>COUNTIF('résultats bruts'!BY5, 1 ) + COUNTIF('résultats bruts'!DA5,1)</f>
        <v>0</v>
      </c>
      <c r="DT5" s="30">
        <f t="shared" si="96"/>
        <v>0</v>
      </c>
      <c r="DU5" s="30">
        <f>COUNTIF('résultats bruts'!CA5, 1 ) + COUNTIF('résultats bruts'!DE5,1)</f>
        <v>0</v>
      </c>
      <c r="DV5" s="30">
        <f t="shared" si="97"/>
        <v>0</v>
      </c>
      <c r="DW5" s="30">
        <f>COUNTIF('résultats bruts'!CB5, 1 ) + COUNTIF('résultats bruts'!CU5,1)</f>
        <v>0</v>
      </c>
      <c r="DX5" s="30">
        <f t="shared" si="98"/>
        <v>0</v>
      </c>
      <c r="DY5" s="30">
        <f>COUNTIF('résultats bruts'!BZ5, 1 ) + COUNTIF('résultats bruts'!CX5,1)</f>
        <v>0</v>
      </c>
      <c r="DZ5" s="30">
        <f t="shared" si="99"/>
        <v>0</v>
      </c>
      <c r="EA5" s="30">
        <f t="shared" si="100"/>
        <v>0</v>
      </c>
      <c r="EB5" s="30">
        <f t="shared" si="101"/>
        <v>0</v>
      </c>
      <c r="EC5" s="30">
        <f>COUNTIF('résultats bruts'!CE5, 1 ) + COUNTIF('résultats bruts'!CZ5,1)</f>
        <v>0</v>
      </c>
      <c r="ED5" s="30">
        <f t="shared" si="102"/>
        <v>0</v>
      </c>
      <c r="EE5" s="30">
        <f>COUNTIF('résultats bruts'!CD5, 1 ) + COUNTIF('résultats bruts'!DC5,1)</f>
        <v>0</v>
      </c>
      <c r="EF5" s="30">
        <f t="shared" si="103"/>
        <v>0</v>
      </c>
      <c r="EG5" s="30">
        <f>COUNTIF('résultats bruts'!CC5, 1 ) + COUNTIF('résultats bruts'!CT5,1)</f>
        <v>0</v>
      </c>
      <c r="EH5" s="30">
        <f t="shared" si="104"/>
        <v>0</v>
      </c>
      <c r="EI5" s="30">
        <f>COUNTIF('résultats bruts'!CF5, 1 ) + COUNTIF('résultats bruts'!CW5,1)</f>
        <v>0</v>
      </c>
      <c r="EJ5" s="30">
        <f t="shared" si="105"/>
        <v>0</v>
      </c>
      <c r="EK5" s="30">
        <f t="shared" si="106"/>
        <v>0</v>
      </c>
      <c r="EL5" s="30">
        <f t="shared" si="107"/>
        <v>0</v>
      </c>
      <c r="EM5" s="30">
        <f>COUNTIF('résultats bruts'!CJ5, 1 ) + COUNTIF('résultats bruts'!CY5,1)</f>
        <v>0</v>
      </c>
      <c r="EN5" s="30">
        <f t="shared" si="108"/>
        <v>0</v>
      </c>
      <c r="EO5" s="30">
        <f>COUNTIF('résultats bruts'!CI5, 1 ) + COUNTIF('résultats bruts'!DB5,1)</f>
        <v>0</v>
      </c>
      <c r="EP5" s="30">
        <f t="shared" si="109"/>
        <v>0</v>
      </c>
      <c r="EQ5" s="30">
        <f>COUNTIF('résultats bruts'!CG5, 1 ) + COUNTIF('résultats bruts'!CS5,1)</f>
        <v>0</v>
      </c>
      <c r="ER5" s="30">
        <f t="shared" si="110"/>
        <v>0</v>
      </c>
      <c r="ES5" s="30">
        <f>COUNTIF('résultats bruts'!CH5, 1 ) + COUNTIF('résultats bruts'!CV5,1)</f>
        <v>0</v>
      </c>
      <c r="ET5" s="30">
        <f t="shared" si="111"/>
        <v>0</v>
      </c>
      <c r="EU5" s="30">
        <f t="shared" si="112"/>
        <v>0</v>
      </c>
      <c r="EV5" s="30">
        <f t="shared" si="113"/>
        <v>0</v>
      </c>
      <c r="EW5" s="30">
        <f t="shared" si="114"/>
        <v>0</v>
      </c>
      <c r="EX5" s="30">
        <f t="shared" si="115"/>
        <v>0</v>
      </c>
      <c r="EY5" s="30">
        <f t="shared" si="116"/>
        <v>0</v>
      </c>
      <c r="EZ5" s="30">
        <f t="shared" si="117"/>
        <v>0</v>
      </c>
      <c r="FA5" s="30">
        <f t="shared" si="118"/>
        <v>0</v>
      </c>
      <c r="FB5" s="30">
        <f t="shared" si="119"/>
        <v>0</v>
      </c>
      <c r="FC5" s="30">
        <f t="shared" si="120"/>
        <v>0</v>
      </c>
      <c r="FD5" s="30">
        <f t="shared" si="121"/>
        <v>0</v>
      </c>
      <c r="FE5" s="30">
        <f>COUNTIF('résultats bruts'!DD5,0)</f>
        <v>1</v>
      </c>
      <c r="FF5" s="30">
        <f t="shared" si="122"/>
        <v>0</v>
      </c>
      <c r="FG5" s="30">
        <f t="shared" si="123"/>
        <v>0</v>
      </c>
      <c r="FH5" s="30">
        <f>COUNTIF('résultats bruts'!DN5,1)</f>
        <v>0</v>
      </c>
      <c r="FI5" s="30">
        <f>COUNTIF('résultats bruts'!DO5,1)</f>
        <v>0</v>
      </c>
      <c r="FJ5" s="30">
        <f>COUNTIF('résultats bruts'!DP5,1)</f>
        <v>0</v>
      </c>
      <c r="FK5" s="30">
        <f>COUNTIF('résultats bruts'!O5,1) + COUNTIF('résultats bruts'!AT5,1)</f>
        <v>0</v>
      </c>
      <c r="FL5" s="30">
        <f>COUNTIF('résultats bruts'!P5,1) + COUNTIF('résultats bruts'!AX5,1)</f>
        <v>0</v>
      </c>
      <c r="FM5" s="30">
        <f t="shared" si="124"/>
        <v>0</v>
      </c>
      <c r="FN5" s="30">
        <f t="shared" si="125"/>
        <v>0</v>
      </c>
      <c r="FO5" s="30">
        <f>COUNTIF('résultats bruts'!Q5,1) + COUNTIF('résultats bruts'!AV5,1)</f>
        <v>0</v>
      </c>
      <c r="FP5" s="30">
        <f>COUNTIF('résultats bruts'!R5,1) + COUNTIF('résultats bruts'!BA5,1)</f>
        <v>0</v>
      </c>
      <c r="FQ5" s="30">
        <f t="shared" si="126"/>
        <v>0</v>
      </c>
      <c r="FR5" s="30">
        <f t="shared" si="127"/>
        <v>0</v>
      </c>
      <c r="FS5" s="30">
        <f>COUNTIF('résultats bruts'!S5,1) + COUNTIF('résultats bruts'!AZ5,1)</f>
        <v>0</v>
      </c>
      <c r="FT5" s="30">
        <f>COUNTIF('résultats bruts'!T5,1) + COUNTIF('résultats bruts'!AW5,1)</f>
        <v>0</v>
      </c>
      <c r="FU5" s="30">
        <f t="shared" si="128"/>
        <v>0</v>
      </c>
      <c r="FV5" s="30">
        <f t="shared" si="129"/>
        <v>0</v>
      </c>
      <c r="FW5" s="30">
        <f>COUNTIF('résultats bruts'!U5,1) + COUNTIF('résultats bruts'!AY5,1)</f>
        <v>0</v>
      </c>
      <c r="FX5" s="30">
        <f>COUNTIF('résultats bruts'!V5,1) + COUNTIF('résultats bruts'!AU5,1)</f>
        <v>0</v>
      </c>
      <c r="FY5" s="30">
        <f t="shared" si="130"/>
        <v>0</v>
      </c>
      <c r="FZ5" s="30">
        <f t="shared" si="131"/>
        <v>0</v>
      </c>
      <c r="GA5" s="30">
        <f t="shared" si="132"/>
        <v>0</v>
      </c>
      <c r="GB5" s="30">
        <f t="shared" si="133"/>
        <v>0</v>
      </c>
      <c r="GC5" s="30">
        <f t="shared" si="134"/>
        <v>0</v>
      </c>
      <c r="GD5" s="30">
        <f t="shared" si="135"/>
        <v>0</v>
      </c>
      <c r="GE5" s="30">
        <f>COUNTIF('résultats bruts'!AT5:BA5,"0A")+ COUNTIF('résultats bruts'!BM5,"0A")</f>
        <v>0</v>
      </c>
      <c r="GF5" s="30">
        <f t="shared" si="136"/>
        <v>0</v>
      </c>
      <c r="GG5" s="30">
        <f>COUNTIF('résultats bruts'!BL5,1)</f>
        <v>0</v>
      </c>
      <c r="GH5" s="30">
        <f>COUNTIF('résultats bruts'!BM5,1)</f>
        <v>0</v>
      </c>
      <c r="GI5" s="30">
        <f>COUNTIF('résultats bruts'!AV5,1)</f>
        <v>0</v>
      </c>
      <c r="GJ5" s="30">
        <f>COUNTIF('résultats bruts'!BN5,1)</f>
        <v>0</v>
      </c>
      <c r="GK5" s="30">
        <f t="shared" si="137"/>
        <v>0</v>
      </c>
      <c r="GL5" s="30">
        <f t="shared" si="138"/>
        <v>0</v>
      </c>
      <c r="GM5" s="30">
        <f>COUNTIF('résultats bruts'!CQ5, 1) + COUNTIF('résultats bruts'!DF5,1)</f>
        <v>0</v>
      </c>
      <c r="GN5" s="30">
        <f t="shared" si="139"/>
        <v>0</v>
      </c>
      <c r="GO5" s="30">
        <f>COUNTIF('résultats bruts'!CP5, 1) + COUNTIF('résultats bruts'!DG5,1)</f>
        <v>0</v>
      </c>
      <c r="GP5" s="30">
        <f t="shared" si="140"/>
        <v>0</v>
      </c>
      <c r="GQ5" s="30">
        <f>COUNTIF('résultats bruts'!CR5, 1) + COUNTIF('résultats bruts'!DH5,1)</f>
        <v>0</v>
      </c>
      <c r="GR5" s="30">
        <f t="shared" si="141"/>
        <v>0</v>
      </c>
      <c r="GS5" s="30">
        <f>COUNTIF('résultats bruts'!BU5:BX5,1)</f>
        <v>0</v>
      </c>
      <c r="GT5" s="30">
        <f t="shared" si="142"/>
        <v>0</v>
      </c>
      <c r="GU5" s="30">
        <f>COUNTIF('résultats bruts'!DQ5:DT5,1)</f>
        <v>0</v>
      </c>
      <c r="GV5" s="30">
        <f t="shared" si="143"/>
        <v>0</v>
      </c>
      <c r="GW5" s="30">
        <f t="shared" si="144"/>
        <v>0</v>
      </c>
      <c r="GX5" s="30">
        <f t="shared" si="145"/>
        <v>0</v>
      </c>
      <c r="GY5" s="30">
        <f>COUNTIF('résultats bruts'!DF5:DH5,"0A")</f>
        <v>0</v>
      </c>
      <c r="GZ5" s="30">
        <f t="shared" si="146"/>
        <v>0</v>
      </c>
      <c r="HA5" s="30">
        <f t="shared" si="147"/>
        <v>0</v>
      </c>
      <c r="HB5" s="30">
        <f t="shared" si="148"/>
        <v>0</v>
      </c>
    </row>
    <row r="6" spans="1:210" ht="15.75" customHeight="1" x14ac:dyDescent="0.25">
      <c r="A6" s="32"/>
      <c r="B6" s="32"/>
      <c r="C6" s="32"/>
      <c r="D6" s="32"/>
      <c r="E6" s="32"/>
      <c r="F6" s="32">
        <f>'résultats bruts'!F6</f>
        <v>4</v>
      </c>
      <c r="G6" s="32"/>
      <c r="H6" s="33">
        <f>COUNTIF('résultats bruts'!BO6,1)</f>
        <v>0</v>
      </c>
      <c r="I6" s="33">
        <f>COUNTIF('résultats bruts'!BQ6,1)</f>
        <v>0</v>
      </c>
      <c r="J6" s="33">
        <f>COUNTIF('résultats bruts'!BS6,1)</f>
        <v>0</v>
      </c>
      <c r="K6" s="33">
        <f t="shared" si="17"/>
        <v>0</v>
      </c>
      <c r="L6" s="33">
        <f t="shared" si="18"/>
        <v>0</v>
      </c>
      <c r="M6" s="34">
        <f>COUNTIF('résultats bruts'!BP6,1)</f>
        <v>0</v>
      </c>
      <c r="N6" s="33">
        <f>COUNTIF('résultats bruts'!BR6,1)</f>
        <v>0</v>
      </c>
      <c r="O6" s="33">
        <f>COUNTIF('résultats bruts'!BT6,1)</f>
        <v>0</v>
      </c>
      <c r="P6" s="33">
        <f t="shared" si="19"/>
        <v>0</v>
      </c>
      <c r="Q6" s="33">
        <f t="shared" si="20"/>
        <v>0</v>
      </c>
      <c r="R6" s="33">
        <f>COUNTIF('résultats bruts'!H6,1)</f>
        <v>0</v>
      </c>
      <c r="S6" s="33">
        <f>COUNTIF('résultats bruts'!I6,1)</f>
        <v>0</v>
      </c>
      <c r="T6" s="33">
        <f>COUNTIF('résultats bruts'!J6,1)</f>
        <v>0</v>
      </c>
      <c r="U6" s="35">
        <f t="shared" si="21"/>
        <v>0</v>
      </c>
      <c r="V6" s="35">
        <f t="shared" si="22"/>
        <v>0</v>
      </c>
      <c r="W6" s="33">
        <f t="shared" si="23"/>
        <v>0</v>
      </c>
      <c r="X6" s="33">
        <f t="shared" si="24"/>
        <v>0</v>
      </c>
      <c r="Y6" s="33">
        <f>COUNTIF('résultats bruts'!AH6:AK6,1)</f>
        <v>0</v>
      </c>
      <c r="Z6" s="33">
        <f t="shared" si="25"/>
        <v>0</v>
      </c>
      <c r="AA6" s="33">
        <f>COUNTIF('résultats bruts'!AL6:AO6,1)</f>
        <v>0</v>
      </c>
      <c r="AB6" s="33">
        <f t="shared" si="26"/>
        <v>0</v>
      </c>
      <c r="AC6" s="33">
        <f>COUNTIF('résultats bruts'!AP6:AS6,1)</f>
        <v>0</v>
      </c>
      <c r="AD6" s="33">
        <f t="shared" si="27"/>
        <v>0</v>
      </c>
      <c r="AE6" s="33">
        <f t="shared" si="28"/>
        <v>0</v>
      </c>
      <c r="AF6" s="33">
        <f t="shared" si="29"/>
        <v>0</v>
      </c>
      <c r="AG6" s="33">
        <f>COUNTIF('résultats bruts'!BF6,1) + COUNTIF('résultats bruts'!BI6,1)</f>
        <v>0</v>
      </c>
      <c r="AH6" s="33">
        <f t="shared" si="30"/>
        <v>0</v>
      </c>
      <c r="AI6" s="33">
        <f>COUNTIF('résultats bruts'!AA6:AC6,1)</f>
        <v>0</v>
      </c>
      <c r="AJ6" s="33">
        <f t="shared" si="31"/>
        <v>0</v>
      </c>
      <c r="AK6" s="33">
        <f t="shared" si="32"/>
        <v>0</v>
      </c>
      <c r="AL6" s="33">
        <f t="shared" si="33"/>
        <v>0</v>
      </c>
      <c r="AM6" s="33">
        <f t="shared" si="34"/>
        <v>0</v>
      </c>
      <c r="AN6" s="33">
        <f t="shared" si="35"/>
        <v>0</v>
      </c>
      <c r="AO6" s="33">
        <f t="shared" si="36"/>
        <v>0</v>
      </c>
      <c r="AP6" s="33">
        <f t="shared" si="37"/>
        <v>0</v>
      </c>
      <c r="AQ6" s="33">
        <f>COUNTIF('résultats bruts'!AH6,0)+COUNTIF('résultats bruts'!AN6,0)+COUNTIF('résultats bruts'!AS6,0) + COUNTIF('résultats bruts'!AA6:AC6,"0A")+COUNTIF('résultats bruts'!BF6,"0A")+COUNTIF('résultats bruts'!BI6,"0A")</f>
        <v>3</v>
      </c>
      <c r="AR6" s="33">
        <f t="shared" si="38"/>
        <v>0.42857142857142855</v>
      </c>
      <c r="AS6" s="33">
        <f t="shared" si="39"/>
        <v>0</v>
      </c>
      <c r="AT6" s="33">
        <f t="shared" si="40"/>
        <v>0</v>
      </c>
      <c r="AU6" s="36">
        <f>COUNTIF('résultats bruts'!M6,1)</f>
        <v>0</v>
      </c>
      <c r="AV6" s="36">
        <f>COUNTIF('résultats bruts'!K6,1)</f>
        <v>0</v>
      </c>
      <c r="AW6" s="36">
        <f t="shared" si="41"/>
        <v>0</v>
      </c>
      <c r="AX6" s="30">
        <f t="shared" si="42"/>
        <v>0</v>
      </c>
      <c r="AY6" s="36">
        <f>COUNTIF('résultats bruts'!L6,1)</f>
        <v>0</v>
      </c>
      <c r="AZ6" s="36">
        <f>COUNTIF('résultats bruts'!N6,1)</f>
        <v>0</v>
      </c>
      <c r="BA6" s="36">
        <f t="shared" si="43"/>
        <v>0</v>
      </c>
      <c r="BB6" s="36">
        <f t="shared" si="44"/>
        <v>0</v>
      </c>
      <c r="BC6" s="36">
        <f t="shared" si="45"/>
        <v>0</v>
      </c>
      <c r="BD6" s="37">
        <f t="shared" si="46"/>
        <v>0</v>
      </c>
      <c r="BE6" s="38">
        <f>COUNTIF('résultats bruts'!AG6,1)</f>
        <v>0</v>
      </c>
      <c r="BF6" s="38">
        <f>COUNTIF('résultats bruts'!AF6,1)</f>
        <v>0</v>
      </c>
      <c r="BG6" s="38">
        <f t="shared" si="47"/>
        <v>0</v>
      </c>
      <c r="BH6" s="38">
        <f t="shared" si="48"/>
        <v>0</v>
      </c>
      <c r="BI6" s="38">
        <f>COUNTIF('résultats bruts'!AD6,1)</f>
        <v>0</v>
      </c>
      <c r="BJ6" s="38">
        <f>COUNTIF('résultats bruts'!AE6,1)</f>
        <v>0</v>
      </c>
      <c r="BK6" s="38">
        <f t="shared" si="49"/>
        <v>0</v>
      </c>
      <c r="BL6" s="38">
        <f t="shared" si="50"/>
        <v>0</v>
      </c>
      <c r="BM6" s="38">
        <f t="shared" si="51"/>
        <v>0</v>
      </c>
      <c r="BN6" s="38">
        <f t="shared" si="52"/>
        <v>0</v>
      </c>
      <c r="BO6" s="38">
        <f t="shared" si="53"/>
        <v>0</v>
      </c>
      <c r="BP6" s="38">
        <f t="shared" si="54"/>
        <v>0</v>
      </c>
      <c r="BQ6" s="38">
        <f t="shared" si="55"/>
        <v>0</v>
      </c>
      <c r="BR6" s="38">
        <f t="shared" si="56"/>
        <v>0</v>
      </c>
      <c r="BS6" s="38">
        <f t="shared" si="57"/>
        <v>0</v>
      </c>
      <c r="BT6" s="38">
        <f t="shared" si="58"/>
        <v>0</v>
      </c>
      <c r="BU6" s="38">
        <f t="shared" si="59"/>
        <v>0</v>
      </c>
      <c r="BV6" s="38">
        <f t="shared" si="60"/>
        <v>0</v>
      </c>
      <c r="BW6" s="38">
        <f t="shared" si="61"/>
        <v>0</v>
      </c>
      <c r="BX6" s="38">
        <f t="shared" si="62"/>
        <v>0</v>
      </c>
      <c r="BY6" s="38">
        <f t="shared" si="63"/>
        <v>0</v>
      </c>
      <c r="BZ6" s="38">
        <f t="shared" si="64"/>
        <v>0</v>
      </c>
      <c r="CA6" s="38">
        <f t="shared" si="65"/>
        <v>0</v>
      </c>
      <c r="CB6" s="38">
        <f t="shared" si="66"/>
        <v>0</v>
      </c>
      <c r="CC6" s="38">
        <f t="shared" si="67"/>
        <v>0</v>
      </c>
      <c r="CD6" s="38">
        <f t="shared" si="68"/>
        <v>0</v>
      </c>
      <c r="CE6" s="38">
        <f t="shared" si="69"/>
        <v>0</v>
      </c>
      <c r="CF6" s="38">
        <f t="shared" si="70"/>
        <v>0</v>
      </c>
      <c r="CG6" s="38">
        <f>COUNTIF('résultats bruts'!CL6, 1) + COUNTIF('résultats bruts'!DI6,1)</f>
        <v>0</v>
      </c>
      <c r="CH6" s="38">
        <f t="shared" si="71"/>
        <v>0</v>
      </c>
      <c r="CI6" s="38">
        <f>COUNTIF('résultats bruts'!CK6, 1) + COUNTIF('résultats bruts'!DJ6,1)</f>
        <v>0</v>
      </c>
      <c r="CJ6" s="38">
        <f t="shared" si="72"/>
        <v>0</v>
      </c>
      <c r="CK6" s="38">
        <f>COUNTIF('résultats bruts'!CN6, 1) + COUNTIF('résultats bruts'!DK6,1)</f>
        <v>0</v>
      </c>
      <c r="CL6" s="38">
        <f t="shared" si="73"/>
        <v>0</v>
      </c>
      <c r="CM6" s="38">
        <f>COUNTIF('résultats bruts'!CO6, 1) + COUNTIF('résultats bruts'!DM6,1)</f>
        <v>0</v>
      </c>
      <c r="CN6" s="38">
        <f t="shared" si="74"/>
        <v>0</v>
      </c>
      <c r="CO6" s="38">
        <f>COUNTIF('résultats bruts'!DL6, "0A") + COUNTIF('résultats bruts'!CM6,0)</f>
        <v>1</v>
      </c>
      <c r="CP6" s="38">
        <f t="shared" si="75"/>
        <v>0.5</v>
      </c>
      <c r="CQ6" s="38">
        <f t="shared" si="76"/>
        <v>0</v>
      </c>
      <c r="CR6" s="38">
        <f t="shared" si="77"/>
        <v>0</v>
      </c>
      <c r="CS6" s="38">
        <f>COUNTIF('résultats bruts'!BB6,1)</f>
        <v>0</v>
      </c>
      <c r="CT6" s="38">
        <f>COUNTIF('résultats bruts'!W6,1)</f>
        <v>0</v>
      </c>
      <c r="CU6" s="38">
        <f t="shared" si="78"/>
        <v>0</v>
      </c>
      <c r="CV6" s="38">
        <f t="shared" si="79"/>
        <v>0</v>
      </c>
      <c r="CW6" s="38">
        <f>COUNTIF('résultats bruts'!BC6,1)</f>
        <v>0</v>
      </c>
      <c r="CX6" s="38">
        <f>COUNTIF('résultats bruts'!X6,1)</f>
        <v>0</v>
      </c>
      <c r="CY6" s="38">
        <f t="shared" si="80"/>
        <v>0</v>
      </c>
      <c r="CZ6" s="38">
        <f t="shared" si="81"/>
        <v>0</v>
      </c>
      <c r="DA6" s="38">
        <f t="shared" si="82"/>
        <v>0</v>
      </c>
      <c r="DB6" s="38">
        <f t="shared" si="83"/>
        <v>0</v>
      </c>
      <c r="DC6" s="38">
        <f>COUNTIF('résultats bruts'!BD6,1)</f>
        <v>0</v>
      </c>
      <c r="DD6" s="38">
        <f>COUNTIF('résultats bruts'!Y6,1)</f>
        <v>0</v>
      </c>
      <c r="DE6" s="38">
        <f t="shared" si="84"/>
        <v>0</v>
      </c>
      <c r="DF6" s="30">
        <f t="shared" si="85"/>
        <v>0</v>
      </c>
      <c r="DG6" s="30">
        <f>COUNTIF('résultats bruts'!BE6,1)</f>
        <v>0</v>
      </c>
      <c r="DH6" s="30">
        <f>COUNTIF('résultats bruts'!Z6,1)</f>
        <v>0</v>
      </c>
      <c r="DI6" s="30">
        <f t="shared" si="86"/>
        <v>0</v>
      </c>
      <c r="DJ6" s="30">
        <f t="shared" si="87"/>
        <v>0</v>
      </c>
      <c r="DK6" s="30">
        <f t="shared" si="88"/>
        <v>0</v>
      </c>
      <c r="DL6" s="30">
        <f t="shared" si="89"/>
        <v>0</v>
      </c>
      <c r="DM6" s="30">
        <f t="shared" si="90"/>
        <v>0</v>
      </c>
      <c r="DN6" s="30">
        <f t="shared" si="91"/>
        <v>0</v>
      </c>
      <c r="DO6" s="30">
        <f t="shared" si="92"/>
        <v>0</v>
      </c>
      <c r="DP6" s="30">
        <f t="shared" si="93"/>
        <v>0</v>
      </c>
      <c r="DQ6" s="30">
        <f t="shared" si="94"/>
        <v>0</v>
      </c>
      <c r="DR6" s="30">
        <f t="shared" si="95"/>
        <v>0</v>
      </c>
      <c r="DS6" s="30">
        <f>COUNTIF('résultats bruts'!BY6, 1 ) + COUNTIF('résultats bruts'!DA6,1)</f>
        <v>0</v>
      </c>
      <c r="DT6" s="30">
        <f t="shared" si="96"/>
        <v>0</v>
      </c>
      <c r="DU6" s="30">
        <f>COUNTIF('résultats bruts'!CA6, 1 ) + COUNTIF('résultats bruts'!DE6,1)</f>
        <v>0</v>
      </c>
      <c r="DV6" s="30">
        <f t="shared" si="97"/>
        <v>0</v>
      </c>
      <c r="DW6" s="30">
        <f>COUNTIF('résultats bruts'!CB6, 1 ) + COUNTIF('résultats bruts'!CU6,1)</f>
        <v>0</v>
      </c>
      <c r="DX6" s="30">
        <f t="shared" si="98"/>
        <v>0</v>
      </c>
      <c r="DY6" s="30">
        <f>COUNTIF('résultats bruts'!BZ6, 1 ) + COUNTIF('résultats bruts'!CX6,1)</f>
        <v>0</v>
      </c>
      <c r="DZ6" s="30">
        <f t="shared" si="99"/>
        <v>0</v>
      </c>
      <c r="EA6" s="30">
        <f t="shared" si="100"/>
        <v>0</v>
      </c>
      <c r="EB6" s="30">
        <f t="shared" si="101"/>
        <v>0</v>
      </c>
      <c r="EC6" s="30">
        <f>COUNTIF('résultats bruts'!CE6, 1 ) + COUNTIF('résultats bruts'!CZ6,1)</f>
        <v>0</v>
      </c>
      <c r="ED6" s="30">
        <f t="shared" si="102"/>
        <v>0</v>
      </c>
      <c r="EE6" s="30">
        <f>COUNTIF('résultats bruts'!CD6, 1 ) + COUNTIF('résultats bruts'!DC6,1)</f>
        <v>0</v>
      </c>
      <c r="EF6" s="30">
        <f t="shared" si="103"/>
        <v>0</v>
      </c>
      <c r="EG6" s="30">
        <f>COUNTIF('résultats bruts'!CC6, 1 ) + COUNTIF('résultats bruts'!CT6,1)</f>
        <v>0</v>
      </c>
      <c r="EH6" s="30">
        <f t="shared" si="104"/>
        <v>0</v>
      </c>
      <c r="EI6" s="30">
        <f>COUNTIF('résultats bruts'!CF6, 1 ) + COUNTIF('résultats bruts'!CW6,1)</f>
        <v>0</v>
      </c>
      <c r="EJ6" s="30">
        <f t="shared" si="105"/>
        <v>0</v>
      </c>
      <c r="EK6" s="30">
        <f t="shared" si="106"/>
        <v>0</v>
      </c>
      <c r="EL6" s="30">
        <f t="shared" si="107"/>
        <v>0</v>
      </c>
      <c r="EM6" s="30">
        <f>COUNTIF('résultats bruts'!CJ6, 1 ) + COUNTIF('résultats bruts'!CY6,1)</f>
        <v>0</v>
      </c>
      <c r="EN6" s="30">
        <f t="shared" si="108"/>
        <v>0</v>
      </c>
      <c r="EO6" s="30">
        <f>COUNTIF('résultats bruts'!CI6, 1 ) + COUNTIF('résultats bruts'!DB6,1)</f>
        <v>0</v>
      </c>
      <c r="EP6" s="30">
        <f t="shared" si="109"/>
        <v>0</v>
      </c>
      <c r="EQ6" s="30">
        <f>COUNTIF('résultats bruts'!CG6, 1 ) + COUNTIF('résultats bruts'!CS6,1)</f>
        <v>0</v>
      </c>
      <c r="ER6" s="30">
        <f t="shared" si="110"/>
        <v>0</v>
      </c>
      <c r="ES6" s="30">
        <f>COUNTIF('résultats bruts'!CH6, 1 ) + COUNTIF('résultats bruts'!CV6,1)</f>
        <v>0</v>
      </c>
      <c r="ET6" s="30">
        <f t="shared" si="111"/>
        <v>0</v>
      </c>
      <c r="EU6" s="30">
        <f t="shared" si="112"/>
        <v>0</v>
      </c>
      <c r="EV6" s="30">
        <f t="shared" si="113"/>
        <v>0</v>
      </c>
      <c r="EW6" s="30">
        <f t="shared" si="114"/>
        <v>0</v>
      </c>
      <c r="EX6" s="30">
        <f t="shared" si="115"/>
        <v>0</v>
      </c>
      <c r="EY6" s="30">
        <f t="shared" si="116"/>
        <v>0</v>
      </c>
      <c r="EZ6" s="30">
        <f t="shared" si="117"/>
        <v>0</v>
      </c>
      <c r="FA6" s="30">
        <f t="shared" si="118"/>
        <v>0</v>
      </c>
      <c r="FB6" s="30">
        <f t="shared" si="119"/>
        <v>0</v>
      </c>
      <c r="FC6" s="30">
        <f t="shared" si="120"/>
        <v>0</v>
      </c>
      <c r="FD6" s="30">
        <f t="shared" si="121"/>
        <v>0</v>
      </c>
      <c r="FE6" s="30">
        <f>COUNTIF('résultats bruts'!DD6,0)</f>
        <v>1</v>
      </c>
      <c r="FF6" s="30">
        <f t="shared" si="122"/>
        <v>0</v>
      </c>
      <c r="FG6" s="30">
        <f t="shared" si="123"/>
        <v>0</v>
      </c>
      <c r="FH6" s="30">
        <f>COUNTIF('résultats bruts'!DN6,1)</f>
        <v>0</v>
      </c>
      <c r="FI6" s="30">
        <f>COUNTIF('résultats bruts'!DO6,1)</f>
        <v>0</v>
      </c>
      <c r="FJ6" s="30">
        <f>COUNTIF('résultats bruts'!DP6,1)</f>
        <v>0</v>
      </c>
      <c r="FK6" s="30">
        <f>COUNTIF('résultats bruts'!O6,1) + COUNTIF('résultats bruts'!AT6,1)</f>
        <v>0</v>
      </c>
      <c r="FL6" s="30">
        <f>COUNTIF('résultats bruts'!P6,1) + COUNTIF('résultats bruts'!AX6,1)</f>
        <v>0</v>
      </c>
      <c r="FM6" s="30">
        <f t="shared" si="124"/>
        <v>0</v>
      </c>
      <c r="FN6" s="30">
        <f t="shared" si="125"/>
        <v>0</v>
      </c>
      <c r="FO6" s="30">
        <f>COUNTIF('résultats bruts'!Q6,1) + COUNTIF('résultats bruts'!AV6,1)</f>
        <v>0</v>
      </c>
      <c r="FP6" s="30">
        <f>COUNTIF('résultats bruts'!R6,1) + COUNTIF('résultats bruts'!BA6,1)</f>
        <v>0</v>
      </c>
      <c r="FQ6" s="30">
        <f t="shared" si="126"/>
        <v>0</v>
      </c>
      <c r="FR6" s="30">
        <f t="shared" si="127"/>
        <v>0</v>
      </c>
      <c r="FS6" s="30">
        <f>COUNTIF('résultats bruts'!S6,1) + COUNTIF('résultats bruts'!AZ6,1)</f>
        <v>0</v>
      </c>
      <c r="FT6" s="30">
        <f>COUNTIF('résultats bruts'!T6,1) + COUNTIF('résultats bruts'!AW6,1)</f>
        <v>0</v>
      </c>
      <c r="FU6" s="30">
        <f t="shared" si="128"/>
        <v>0</v>
      </c>
      <c r="FV6" s="30">
        <f t="shared" si="129"/>
        <v>0</v>
      </c>
      <c r="FW6" s="30">
        <f>COUNTIF('résultats bruts'!U6,1) + COUNTIF('résultats bruts'!AY6,1)</f>
        <v>0</v>
      </c>
      <c r="FX6" s="30">
        <f>COUNTIF('résultats bruts'!V6,1) + COUNTIF('résultats bruts'!AU6,1)</f>
        <v>0</v>
      </c>
      <c r="FY6" s="30">
        <f t="shared" si="130"/>
        <v>0</v>
      </c>
      <c r="FZ6" s="30">
        <f t="shared" si="131"/>
        <v>0</v>
      </c>
      <c r="GA6" s="30">
        <f t="shared" si="132"/>
        <v>0</v>
      </c>
      <c r="GB6" s="30">
        <f t="shared" si="133"/>
        <v>0</v>
      </c>
      <c r="GC6" s="30">
        <f t="shared" si="134"/>
        <v>0</v>
      </c>
      <c r="GD6" s="30">
        <f t="shared" si="135"/>
        <v>0</v>
      </c>
      <c r="GE6" s="30">
        <f>COUNTIF('résultats bruts'!AT6:BA6,"0A")+ COUNTIF('résultats bruts'!BM6,"0A")</f>
        <v>0</v>
      </c>
      <c r="GF6" s="30">
        <f t="shared" si="136"/>
        <v>0</v>
      </c>
      <c r="GG6" s="30">
        <f>COUNTIF('résultats bruts'!BL6,1)</f>
        <v>0</v>
      </c>
      <c r="GH6" s="30">
        <f>COUNTIF('résultats bruts'!BM6,1)</f>
        <v>0</v>
      </c>
      <c r="GI6" s="30">
        <f>COUNTIF('résultats bruts'!AV6,1)</f>
        <v>0</v>
      </c>
      <c r="GJ6" s="30">
        <f>COUNTIF('résultats bruts'!BN6,1)</f>
        <v>0</v>
      </c>
      <c r="GK6" s="30">
        <f t="shared" si="137"/>
        <v>0</v>
      </c>
      <c r="GL6" s="30">
        <f t="shared" si="138"/>
        <v>0</v>
      </c>
      <c r="GM6" s="30">
        <f>COUNTIF('résultats bruts'!CQ6, 1) + COUNTIF('résultats bruts'!DF6,1)</f>
        <v>0</v>
      </c>
      <c r="GN6" s="30">
        <f t="shared" si="139"/>
        <v>0</v>
      </c>
      <c r="GO6" s="30">
        <f>COUNTIF('résultats bruts'!CP6, 1) + COUNTIF('résultats bruts'!DG6,1)</f>
        <v>0</v>
      </c>
      <c r="GP6" s="30">
        <f t="shared" si="140"/>
        <v>0</v>
      </c>
      <c r="GQ6" s="30">
        <f>COUNTIF('résultats bruts'!CR6, 1) + COUNTIF('résultats bruts'!DH6,1)</f>
        <v>0</v>
      </c>
      <c r="GR6" s="30">
        <f t="shared" si="141"/>
        <v>0</v>
      </c>
      <c r="GS6" s="30">
        <f>COUNTIF('résultats bruts'!BU6:BX6,1)</f>
        <v>0</v>
      </c>
      <c r="GT6" s="30">
        <f t="shared" si="142"/>
        <v>0</v>
      </c>
      <c r="GU6" s="30">
        <f>COUNTIF('résultats bruts'!DQ6:DT6,1)</f>
        <v>0</v>
      </c>
      <c r="GV6" s="30">
        <f t="shared" si="143"/>
        <v>0</v>
      </c>
      <c r="GW6" s="30">
        <f t="shared" si="144"/>
        <v>0</v>
      </c>
      <c r="GX6" s="30">
        <f t="shared" si="145"/>
        <v>0</v>
      </c>
      <c r="GY6" s="30">
        <f>COUNTIF('résultats bruts'!DF6:DH6,"0A")</f>
        <v>0</v>
      </c>
      <c r="GZ6" s="30">
        <f t="shared" si="146"/>
        <v>0</v>
      </c>
      <c r="HA6" s="30">
        <f t="shared" si="147"/>
        <v>0</v>
      </c>
      <c r="HB6" s="30">
        <f t="shared" si="148"/>
        <v>0</v>
      </c>
    </row>
    <row r="7" spans="1:210" ht="15.75" customHeight="1" x14ac:dyDescent="0.25">
      <c r="A7" s="32"/>
      <c r="B7" s="32"/>
      <c r="C7" s="32"/>
      <c r="D7" s="32"/>
      <c r="E7" s="32"/>
      <c r="F7" s="32">
        <f>'résultats bruts'!F7</f>
        <v>5</v>
      </c>
      <c r="G7" s="32"/>
      <c r="H7" s="33">
        <f>COUNTIF('résultats bruts'!BO7,1)</f>
        <v>0</v>
      </c>
      <c r="I7" s="33">
        <f>COUNTIF('résultats bruts'!BQ7,1)</f>
        <v>0</v>
      </c>
      <c r="J7" s="33">
        <f>COUNTIF('résultats bruts'!BS7,1)</f>
        <v>0</v>
      </c>
      <c r="K7" s="33">
        <f t="shared" si="17"/>
        <v>0</v>
      </c>
      <c r="L7" s="33">
        <f t="shared" si="18"/>
        <v>0</v>
      </c>
      <c r="M7" s="34">
        <f>COUNTIF('résultats bruts'!BP7,1)</f>
        <v>0</v>
      </c>
      <c r="N7" s="33">
        <f>COUNTIF('résultats bruts'!BR7,1)</f>
        <v>0</v>
      </c>
      <c r="O7" s="33">
        <f>COUNTIF('résultats bruts'!BT7,1)</f>
        <v>0</v>
      </c>
      <c r="P7" s="33">
        <f t="shared" si="19"/>
        <v>0</v>
      </c>
      <c r="Q7" s="33">
        <f t="shared" si="20"/>
        <v>0</v>
      </c>
      <c r="R7" s="33">
        <f>COUNTIF('résultats bruts'!H7,1)</f>
        <v>0</v>
      </c>
      <c r="S7" s="33">
        <f>COUNTIF('résultats bruts'!I7,1)</f>
        <v>0</v>
      </c>
      <c r="T7" s="33">
        <f>COUNTIF('résultats bruts'!J7,1)</f>
        <v>0</v>
      </c>
      <c r="U7" s="35">
        <f t="shared" si="21"/>
        <v>0</v>
      </c>
      <c r="V7" s="35">
        <f t="shared" si="22"/>
        <v>0</v>
      </c>
      <c r="W7" s="33">
        <f t="shared" si="23"/>
        <v>0</v>
      </c>
      <c r="X7" s="33">
        <f t="shared" si="24"/>
        <v>0</v>
      </c>
      <c r="Y7" s="33">
        <f>COUNTIF('résultats bruts'!AH7:AK7,1)</f>
        <v>0</v>
      </c>
      <c r="Z7" s="33">
        <f t="shared" si="25"/>
        <v>0</v>
      </c>
      <c r="AA7" s="33">
        <f>COUNTIF('résultats bruts'!AL7:AO7,1)</f>
        <v>0</v>
      </c>
      <c r="AB7" s="33">
        <f t="shared" si="26"/>
        <v>0</v>
      </c>
      <c r="AC7" s="33">
        <f>COUNTIF('résultats bruts'!AP7:AS7,1)</f>
        <v>0</v>
      </c>
      <c r="AD7" s="33">
        <f t="shared" si="27"/>
        <v>0</v>
      </c>
      <c r="AE7" s="33">
        <f t="shared" si="28"/>
        <v>0</v>
      </c>
      <c r="AF7" s="33">
        <f t="shared" si="29"/>
        <v>0</v>
      </c>
      <c r="AG7" s="33">
        <f>COUNTIF('résultats bruts'!BF7,1) + COUNTIF('résultats bruts'!BI7,1)</f>
        <v>0</v>
      </c>
      <c r="AH7" s="33">
        <f t="shared" si="30"/>
        <v>0</v>
      </c>
      <c r="AI7" s="33">
        <f>COUNTIF('résultats bruts'!AA7:AC7,1)</f>
        <v>0</v>
      </c>
      <c r="AJ7" s="33">
        <f t="shared" si="31"/>
        <v>0</v>
      </c>
      <c r="AK7" s="33">
        <f t="shared" si="32"/>
        <v>0</v>
      </c>
      <c r="AL7" s="33">
        <f t="shared" si="33"/>
        <v>0</v>
      </c>
      <c r="AM7" s="33">
        <f t="shared" si="34"/>
        <v>0</v>
      </c>
      <c r="AN7" s="33">
        <f t="shared" si="35"/>
        <v>0</v>
      </c>
      <c r="AO7" s="33">
        <f t="shared" si="36"/>
        <v>0</v>
      </c>
      <c r="AP7" s="33">
        <f t="shared" si="37"/>
        <v>0</v>
      </c>
      <c r="AQ7" s="33">
        <f>COUNTIF('résultats bruts'!AH7,0)+COUNTIF('résultats bruts'!AN7,0)+COUNTIF('résultats bruts'!AS7,0) + COUNTIF('résultats bruts'!AA7:AC7,"0A")+COUNTIF('résultats bruts'!BF7,"0A")+COUNTIF('résultats bruts'!BI7,"0A")</f>
        <v>3</v>
      </c>
      <c r="AR7" s="33">
        <f t="shared" si="38"/>
        <v>0.42857142857142855</v>
      </c>
      <c r="AS7" s="33">
        <f t="shared" si="39"/>
        <v>0</v>
      </c>
      <c r="AT7" s="33">
        <f t="shared" si="40"/>
        <v>0</v>
      </c>
      <c r="AU7" s="36">
        <f>COUNTIF('résultats bruts'!M7,1)</f>
        <v>0</v>
      </c>
      <c r="AV7" s="36">
        <f>COUNTIF('résultats bruts'!K7,1)</f>
        <v>0</v>
      </c>
      <c r="AW7" s="36">
        <f t="shared" si="41"/>
        <v>0</v>
      </c>
      <c r="AX7" s="30">
        <f t="shared" si="42"/>
        <v>0</v>
      </c>
      <c r="AY7" s="36">
        <f>COUNTIF('résultats bruts'!L7,1)</f>
        <v>0</v>
      </c>
      <c r="AZ7" s="36">
        <f>COUNTIF('résultats bruts'!N7,1)</f>
        <v>0</v>
      </c>
      <c r="BA7" s="36">
        <f t="shared" si="43"/>
        <v>0</v>
      </c>
      <c r="BB7" s="36">
        <f t="shared" si="44"/>
        <v>0</v>
      </c>
      <c r="BC7" s="36">
        <f t="shared" si="45"/>
        <v>0</v>
      </c>
      <c r="BD7" s="37">
        <f t="shared" si="46"/>
        <v>0</v>
      </c>
      <c r="BE7" s="38">
        <f>COUNTIF('résultats bruts'!AG7,1)</f>
        <v>0</v>
      </c>
      <c r="BF7" s="38">
        <f>COUNTIF('résultats bruts'!AF7,1)</f>
        <v>0</v>
      </c>
      <c r="BG7" s="38">
        <f t="shared" si="47"/>
        <v>0</v>
      </c>
      <c r="BH7" s="38">
        <f t="shared" si="48"/>
        <v>0</v>
      </c>
      <c r="BI7" s="38">
        <f>COUNTIF('résultats bruts'!AD7,1)</f>
        <v>0</v>
      </c>
      <c r="BJ7" s="38">
        <f>COUNTIF('résultats bruts'!AE7,1)</f>
        <v>0</v>
      </c>
      <c r="BK7" s="38">
        <f t="shared" si="49"/>
        <v>0</v>
      </c>
      <c r="BL7" s="38">
        <f t="shared" si="50"/>
        <v>0</v>
      </c>
      <c r="BM7" s="38">
        <f t="shared" si="51"/>
        <v>0</v>
      </c>
      <c r="BN7" s="38">
        <f t="shared" si="52"/>
        <v>0</v>
      </c>
      <c r="BO7" s="38">
        <f t="shared" si="53"/>
        <v>0</v>
      </c>
      <c r="BP7" s="38">
        <f t="shared" si="54"/>
        <v>0</v>
      </c>
      <c r="BQ7" s="38">
        <f t="shared" si="55"/>
        <v>0</v>
      </c>
      <c r="BR7" s="38">
        <f t="shared" si="56"/>
        <v>0</v>
      </c>
      <c r="BS7" s="38">
        <f t="shared" si="57"/>
        <v>0</v>
      </c>
      <c r="BT7" s="38">
        <f t="shared" si="58"/>
        <v>0</v>
      </c>
      <c r="BU7" s="38">
        <f t="shared" si="59"/>
        <v>0</v>
      </c>
      <c r="BV7" s="38">
        <f t="shared" si="60"/>
        <v>0</v>
      </c>
      <c r="BW7" s="38">
        <f t="shared" si="61"/>
        <v>0</v>
      </c>
      <c r="BX7" s="38">
        <f t="shared" si="62"/>
        <v>0</v>
      </c>
      <c r="BY7" s="38">
        <f t="shared" si="63"/>
        <v>0</v>
      </c>
      <c r="BZ7" s="38">
        <f t="shared" si="64"/>
        <v>0</v>
      </c>
      <c r="CA7" s="38">
        <f t="shared" si="65"/>
        <v>0</v>
      </c>
      <c r="CB7" s="38">
        <f t="shared" si="66"/>
        <v>0</v>
      </c>
      <c r="CC7" s="38">
        <f t="shared" si="67"/>
        <v>0</v>
      </c>
      <c r="CD7" s="38">
        <f t="shared" si="68"/>
        <v>0</v>
      </c>
      <c r="CE7" s="38">
        <f t="shared" si="69"/>
        <v>0</v>
      </c>
      <c r="CF7" s="38">
        <f t="shared" si="70"/>
        <v>0</v>
      </c>
      <c r="CG7" s="38">
        <f>COUNTIF('résultats bruts'!CL7, 1) + COUNTIF('résultats bruts'!DI7,1)</f>
        <v>0</v>
      </c>
      <c r="CH7" s="38">
        <f t="shared" si="71"/>
        <v>0</v>
      </c>
      <c r="CI7" s="38">
        <f>COUNTIF('résultats bruts'!CK7, 1) + COUNTIF('résultats bruts'!DJ7,1)</f>
        <v>0</v>
      </c>
      <c r="CJ7" s="38">
        <f t="shared" si="72"/>
        <v>0</v>
      </c>
      <c r="CK7" s="38">
        <f>COUNTIF('résultats bruts'!CN7, 1) + COUNTIF('résultats bruts'!DK7,1)</f>
        <v>0</v>
      </c>
      <c r="CL7" s="38">
        <f t="shared" si="73"/>
        <v>0</v>
      </c>
      <c r="CM7" s="38">
        <f>COUNTIF('résultats bruts'!CO7, 1) + COUNTIF('résultats bruts'!DM7,1)</f>
        <v>0</v>
      </c>
      <c r="CN7" s="38">
        <f t="shared" si="74"/>
        <v>0</v>
      </c>
      <c r="CO7" s="38">
        <f>COUNTIF('résultats bruts'!DL7, "0A") + COUNTIF('résultats bruts'!CM7,0)</f>
        <v>1</v>
      </c>
      <c r="CP7" s="38">
        <f t="shared" si="75"/>
        <v>0.5</v>
      </c>
      <c r="CQ7" s="38">
        <f t="shared" si="76"/>
        <v>0</v>
      </c>
      <c r="CR7" s="38">
        <f t="shared" si="77"/>
        <v>0</v>
      </c>
      <c r="CS7" s="38">
        <f>COUNTIF('résultats bruts'!BB7,1)</f>
        <v>0</v>
      </c>
      <c r="CT7" s="38">
        <f>COUNTIF('résultats bruts'!W7,1)</f>
        <v>0</v>
      </c>
      <c r="CU7" s="38">
        <f t="shared" si="78"/>
        <v>0</v>
      </c>
      <c r="CV7" s="38">
        <f t="shared" si="79"/>
        <v>0</v>
      </c>
      <c r="CW7" s="38">
        <f>COUNTIF('résultats bruts'!BC7,1)</f>
        <v>0</v>
      </c>
      <c r="CX7" s="38">
        <f>COUNTIF('résultats bruts'!X7,1)</f>
        <v>0</v>
      </c>
      <c r="CY7" s="38">
        <f t="shared" si="80"/>
        <v>0</v>
      </c>
      <c r="CZ7" s="38">
        <f t="shared" si="81"/>
        <v>0</v>
      </c>
      <c r="DA7" s="38">
        <f t="shared" si="82"/>
        <v>0</v>
      </c>
      <c r="DB7" s="38">
        <f t="shared" si="83"/>
        <v>0</v>
      </c>
      <c r="DC7" s="38">
        <f>COUNTIF('résultats bruts'!BD7,1)</f>
        <v>0</v>
      </c>
      <c r="DD7" s="38">
        <f>COUNTIF('résultats bruts'!Y7,1)</f>
        <v>0</v>
      </c>
      <c r="DE7" s="38">
        <f t="shared" si="84"/>
        <v>0</v>
      </c>
      <c r="DF7" s="30">
        <f t="shared" si="85"/>
        <v>0</v>
      </c>
      <c r="DG7" s="30">
        <f>COUNTIF('résultats bruts'!BE7,1)</f>
        <v>0</v>
      </c>
      <c r="DH7" s="30">
        <f>COUNTIF('résultats bruts'!Z7,1)</f>
        <v>0</v>
      </c>
      <c r="DI7" s="30">
        <f t="shared" si="86"/>
        <v>0</v>
      </c>
      <c r="DJ7" s="30">
        <f t="shared" si="87"/>
        <v>0</v>
      </c>
      <c r="DK7" s="30">
        <f t="shared" si="88"/>
        <v>0</v>
      </c>
      <c r="DL7" s="30">
        <f t="shared" si="89"/>
        <v>0</v>
      </c>
      <c r="DM7" s="30">
        <f t="shared" si="90"/>
        <v>0</v>
      </c>
      <c r="DN7" s="30">
        <f t="shared" si="91"/>
        <v>0</v>
      </c>
      <c r="DO7" s="30">
        <f t="shared" si="92"/>
        <v>0</v>
      </c>
      <c r="DP7" s="30">
        <f t="shared" si="93"/>
        <v>0</v>
      </c>
      <c r="DQ7" s="30">
        <f t="shared" si="94"/>
        <v>0</v>
      </c>
      <c r="DR7" s="30">
        <f t="shared" si="95"/>
        <v>0</v>
      </c>
      <c r="DS7" s="30">
        <f>COUNTIF('résultats bruts'!BY7, 1 ) + COUNTIF('résultats bruts'!DA7,1)</f>
        <v>0</v>
      </c>
      <c r="DT7" s="30">
        <f t="shared" si="96"/>
        <v>0</v>
      </c>
      <c r="DU7" s="30">
        <f>COUNTIF('résultats bruts'!CA7, 1 ) + COUNTIF('résultats bruts'!DE7,1)</f>
        <v>0</v>
      </c>
      <c r="DV7" s="30">
        <f t="shared" si="97"/>
        <v>0</v>
      </c>
      <c r="DW7" s="30">
        <f>COUNTIF('résultats bruts'!CB7, 1 ) + COUNTIF('résultats bruts'!CU7,1)</f>
        <v>0</v>
      </c>
      <c r="DX7" s="30">
        <f t="shared" si="98"/>
        <v>0</v>
      </c>
      <c r="DY7" s="30">
        <f>COUNTIF('résultats bruts'!BZ7, 1 ) + COUNTIF('résultats bruts'!CX7,1)</f>
        <v>0</v>
      </c>
      <c r="DZ7" s="30">
        <f t="shared" si="99"/>
        <v>0</v>
      </c>
      <c r="EA7" s="30">
        <f t="shared" si="100"/>
        <v>0</v>
      </c>
      <c r="EB7" s="30">
        <f t="shared" si="101"/>
        <v>0</v>
      </c>
      <c r="EC7" s="30">
        <f>COUNTIF('résultats bruts'!CE7, 1 ) + COUNTIF('résultats bruts'!CZ7,1)</f>
        <v>0</v>
      </c>
      <c r="ED7" s="30">
        <f t="shared" si="102"/>
        <v>0</v>
      </c>
      <c r="EE7" s="30">
        <f>COUNTIF('résultats bruts'!CD7, 1 ) + COUNTIF('résultats bruts'!DC7,1)</f>
        <v>0</v>
      </c>
      <c r="EF7" s="30">
        <f t="shared" si="103"/>
        <v>0</v>
      </c>
      <c r="EG7" s="30">
        <f>COUNTIF('résultats bruts'!CC7, 1 ) + COUNTIF('résultats bruts'!CT7,1)</f>
        <v>0</v>
      </c>
      <c r="EH7" s="30">
        <f t="shared" si="104"/>
        <v>0</v>
      </c>
      <c r="EI7" s="30">
        <f>COUNTIF('résultats bruts'!CF7, 1 ) + COUNTIF('résultats bruts'!CW7,1)</f>
        <v>0</v>
      </c>
      <c r="EJ7" s="30">
        <f t="shared" si="105"/>
        <v>0</v>
      </c>
      <c r="EK7" s="30">
        <f t="shared" si="106"/>
        <v>0</v>
      </c>
      <c r="EL7" s="30">
        <f t="shared" si="107"/>
        <v>0</v>
      </c>
      <c r="EM7" s="30">
        <f>COUNTIF('résultats bruts'!CJ7, 1 ) + COUNTIF('résultats bruts'!CY7,1)</f>
        <v>0</v>
      </c>
      <c r="EN7" s="30">
        <f t="shared" si="108"/>
        <v>0</v>
      </c>
      <c r="EO7" s="30">
        <f>COUNTIF('résultats bruts'!CI7, 1 ) + COUNTIF('résultats bruts'!DB7,1)</f>
        <v>0</v>
      </c>
      <c r="EP7" s="30">
        <f t="shared" si="109"/>
        <v>0</v>
      </c>
      <c r="EQ7" s="30">
        <f>COUNTIF('résultats bruts'!CG7, 1 ) + COUNTIF('résultats bruts'!CS7,1)</f>
        <v>0</v>
      </c>
      <c r="ER7" s="30">
        <f t="shared" si="110"/>
        <v>0</v>
      </c>
      <c r="ES7" s="30">
        <f>COUNTIF('résultats bruts'!CH7, 1 ) + COUNTIF('résultats bruts'!CV7,1)</f>
        <v>0</v>
      </c>
      <c r="ET7" s="30">
        <f t="shared" si="111"/>
        <v>0</v>
      </c>
      <c r="EU7" s="30">
        <f t="shared" si="112"/>
        <v>0</v>
      </c>
      <c r="EV7" s="30">
        <f t="shared" si="113"/>
        <v>0</v>
      </c>
      <c r="EW7" s="30">
        <f t="shared" si="114"/>
        <v>0</v>
      </c>
      <c r="EX7" s="30">
        <f t="shared" si="115"/>
        <v>0</v>
      </c>
      <c r="EY7" s="30">
        <f t="shared" si="116"/>
        <v>0</v>
      </c>
      <c r="EZ7" s="30">
        <f t="shared" si="117"/>
        <v>0</v>
      </c>
      <c r="FA7" s="30">
        <f t="shared" si="118"/>
        <v>0</v>
      </c>
      <c r="FB7" s="30">
        <f t="shared" si="119"/>
        <v>0</v>
      </c>
      <c r="FC7" s="30">
        <f t="shared" si="120"/>
        <v>0</v>
      </c>
      <c r="FD7" s="30">
        <f t="shared" si="121"/>
        <v>0</v>
      </c>
      <c r="FE7" s="30">
        <f>COUNTIF('résultats bruts'!DD7,0)</f>
        <v>1</v>
      </c>
      <c r="FF7" s="30">
        <f t="shared" si="122"/>
        <v>0</v>
      </c>
      <c r="FG7" s="30">
        <f t="shared" si="123"/>
        <v>0</v>
      </c>
      <c r="FH7" s="30">
        <f>COUNTIF('résultats bruts'!DN7,1)</f>
        <v>0</v>
      </c>
      <c r="FI7" s="30">
        <f>COUNTIF('résultats bruts'!DO7,1)</f>
        <v>0</v>
      </c>
      <c r="FJ7" s="30">
        <f>COUNTIF('résultats bruts'!DP7,1)</f>
        <v>0</v>
      </c>
      <c r="FK7" s="30">
        <f>COUNTIF('résultats bruts'!O7,1) + COUNTIF('résultats bruts'!AT7,1)</f>
        <v>0</v>
      </c>
      <c r="FL7" s="30">
        <f>COUNTIF('résultats bruts'!P7,1) + COUNTIF('résultats bruts'!AX7,1)</f>
        <v>0</v>
      </c>
      <c r="FM7" s="30">
        <f t="shared" si="124"/>
        <v>0</v>
      </c>
      <c r="FN7" s="30">
        <f t="shared" si="125"/>
        <v>0</v>
      </c>
      <c r="FO7" s="30">
        <f>COUNTIF('résultats bruts'!Q7,1) + COUNTIF('résultats bruts'!AV7,1)</f>
        <v>0</v>
      </c>
      <c r="FP7" s="30">
        <f>COUNTIF('résultats bruts'!R7,1) + COUNTIF('résultats bruts'!BA7,1)</f>
        <v>0</v>
      </c>
      <c r="FQ7" s="30">
        <f t="shared" si="126"/>
        <v>0</v>
      </c>
      <c r="FR7" s="30">
        <f t="shared" si="127"/>
        <v>0</v>
      </c>
      <c r="FS7" s="30">
        <f>COUNTIF('résultats bruts'!S7,1) + COUNTIF('résultats bruts'!AZ7,1)</f>
        <v>0</v>
      </c>
      <c r="FT7" s="30">
        <f>COUNTIF('résultats bruts'!T7,1) + COUNTIF('résultats bruts'!AW7,1)</f>
        <v>0</v>
      </c>
      <c r="FU7" s="30">
        <f t="shared" si="128"/>
        <v>0</v>
      </c>
      <c r="FV7" s="30">
        <f t="shared" si="129"/>
        <v>0</v>
      </c>
      <c r="FW7" s="30">
        <f>COUNTIF('résultats bruts'!U7,1) + COUNTIF('résultats bruts'!AY7,1)</f>
        <v>0</v>
      </c>
      <c r="FX7" s="30">
        <f>COUNTIF('résultats bruts'!V7,1) + COUNTIF('résultats bruts'!AU7,1)</f>
        <v>0</v>
      </c>
      <c r="FY7" s="30">
        <f t="shared" si="130"/>
        <v>0</v>
      </c>
      <c r="FZ7" s="30">
        <f t="shared" si="131"/>
        <v>0</v>
      </c>
      <c r="GA7" s="30">
        <f t="shared" si="132"/>
        <v>0</v>
      </c>
      <c r="GB7" s="30">
        <f t="shared" si="133"/>
        <v>0</v>
      </c>
      <c r="GC7" s="30">
        <f t="shared" si="134"/>
        <v>0</v>
      </c>
      <c r="GD7" s="30">
        <f t="shared" si="135"/>
        <v>0</v>
      </c>
      <c r="GE7" s="30">
        <f>COUNTIF('résultats bruts'!AT7:BA7,"0A")+ COUNTIF('résultats bruts'!BM7,"0A")</f>
        <v>0</v>
      </c>
      <c r="GF7" s="30">
        <f t="shared" si="136"/>
        <v>0</v>
      </c>
      <c r="GG7" s="30">
        <f>COUNTIF('résultats bruts'!BL7,1)</f>
        <v>0</v>
      </c>
      <c r="GH7" s="30">
        <f>COUNTIF('résultats bruts'!BM7,1)</f>
        <v>0</v>
      </c>
      <c r="GI7" s="30">
        <f>COUNTIF('résultats bruts'!AV7,1)</f>
        <v>0</v>
      </c>
      <c r="GJ7" s="30">
        <f>COUNTIF('résultats bruts'!BN7,1)</f>
        <v>0</v>
      </c>
      <c r="GK7" s="30">
        <f t="shared" si="137"/>
        <v>0</v>
      </c>
      <c r="GL7" s="30">
        <f t="shared" si="138"/>
        <v>0</v>
      </c>
      <c r="GM7" s="30">
        <f>COUNTIF('résultats bruts'!CQ7, 1) + COUNTIF('résultats bruts'!DF7,1)</f>
        <v>0</v>
      </c>
      <c r="GN7" s="30">
        <f t="shared" si="139"/>
        <v>0</v>
      </c>
      <c r="GO7" s="30">
        <f>COUNTIF('résultats bruts'!CP7, 1) + COUNTIF('résultats bruts'!DG7,1)</f>
        <v>0</v>
      </c>
      <c r="GP7" s="30">
        <f t="shared" si="140"/>
        <v>0</v>
      </c>
      <c r="GQ7" s="30">
        <f>COUNTIF('résultats bruts'!CR7, 1) + COUNTIF('résultats bruts'!DH7,1)</f>
        <v>0</v>
      </c>
      <c r="GR7" s="30">
        <f t="shared" si="141"/>
        <v>0</v>
      </c>
      <c r="GS7" s="30">
        <f>COUNTIF('résultats bruts'!BU7:BX7,1)</f>
        <v>0</v>
      </c>
      <c r="GT7" s="30">
        <f t="shared" si="142"/>
        <v>0</v>
      </c>
      <c r="GU7" s="30">
        <f>COUNTIF('résultats bruts'!DQ7:DT7,1)</f>
        <v>0</v>
      </c>
      <c r="GV7" s="30">
        <f t="shared" si="143"/>
        <v>0</v>
      </c>
      <c r="GW7" s="30">
        <f t="shared" si="144"/>
        <v>0</v>
      </c>
      <c r="GX7" s="30">
        <f t="shared" si="145"/>
        <v>0</v>
      </c>
      <c r="GY7" s="30">
        <f>COUNTIF('résultats bruts'!DF7:DH7,"0A")</f>
        <v>0</v>
      </c>
      <c r="GZ7" s="30">
        <f t="shared" si="146"/>
        <v>0</v>
      </c>
      <c r="HA7" s="30">
        <f t="shared" si="147"/>
        <v>0</v>
      </c>
      <c r="HB7" s="30">
        <f t="shared" si="148"/>
        <v>0</v>
      </c>
    </row>
    <row r="8" spans="1:210" ht="15.75" customHeight="1" x14ac:dyDescent="0.25">
      <c r="A8" s="32"/>
      <c r="B8" s="32"/>
      <c r="C8" s="32"/>
      <c r="D8" s="32"/>
      <c r="E8" s="32"/>
      <c r="F8" s="32">
        <f>'résultats bruts'!F8</f>
        <v>6</v>
      </c>
      <c r="G8" s="32"/>
      <c r="H8" s="33">
        <f>COUNTIF('résultats bruts'!BO8,1)</f>
        <v>0</v>
      </c>
      <c r="I8" s="33">
        <f>COUNTIF('résultats bruts'!BQ8,1)</f>
        <v>0</v>
      </c>
      <c r="J8" s="33">
        <f>COUNTIF('résultats bruts'!BS8,1)</f>
        <v>0</v>
      </c>
      <c r="K8" s="33">
        <f t="shared" si="17"/>
        <v>0</v>
      </c>
      <c r="L8" s="33">
        <f t="shared" si="18"/>
        <v>0</v>
      </c>
      <c r="M8" s="34">
        <f>COUNTIF('résultats bruts'!BP8,1)</f>
        <v>0</v>
      </c>
      <c r="N8" s="33">
        <f>COUNTIF('résultats bruts'!BR8,1)</f>
        <v>0</v>
      </c>
      <c r="O8" s="33">
        <f>COUNTIF('résultats bruts'!BT8,1)</f>
        <v>0</v>
      </c>
      <c r="P8" s="33">
        <f t="shared" si="19"/>
        <v>0</v>
      </c>
      <c r="Q8" s="33">
        <f t="shared" si="20"/>
        <v>0</v>
      </c>
      <c r="R8" s="33">
        <f>COUNTIF('résultats bruts'!H8,1)</f>
        <v>0</v>
      </c>
      <c r="S8" s="33">
        <f>COUNTIF('résultats bruts'!I8,1)</f>
        <v>0</v>
      </c>
      <c r="T8" s="33">
        <f>COUNTIF('résultats bruts'!J8,1)</f>
        <v>0</v>
      </c>
      <c r="U8" s="35">
        <f t="shared" si="21"/>
        <v>0</v>
      </c>
      <c r="V8" s="35">
        <f t="shared" si="22"/>
        <v>0</v>
      </c>
      <c r="W8" s="33">
        <f t="shared" si="23"/>
        <v>0</v>
      </c>
      <c r="X8" s="33">
        <f t="shared" si="24"/>
        <v>0</v>
      </c>
      <c r="Y8" s="33">
        <f>COUNTIF('résultats bruts'!AH8:AK8,1)</f>
        <v>0</v>
      </c>
      <c r="Z8" s="33">
        <f t="shared" si="25"/>
        <v>0</v>
      </c>
      <c r="AA8" s="33">
        <f>COUNTIF('résultats bruts'!AL8:AO8,1)</f>
        <v>0</v>
      </c>
      <c r="AB8" s="33">
        <f t="shared" si="26"/>
        <v>0</v>
      </c>
      <c r="AC8" s="33">
        <f>COUNTIF('résultats bruts'!AP8:AS8,1)</f>
        <v>0</v>
      </c>
      <c r="AD8" s="33">
        <f t="shared" si="27"/>
        <v>0</v>
      </c>
      <c r="AE8" s="33">
        <f t="shared" si="28"/>
        <v>0</v>
      </c>
      <c r="AF8" s="33">
        <f t="shared" si="29"/>
        <v>0</v>
      </c>
      <c r="AG8" s="33">
        <f>COUNTIF('résultats bruts'!BF8,1) + COUNTIF('résultats bruts'!BI8,1)</f>
        <v>0</v>
      </c>
      <c r="AH8" s="33">
        <f t="shared" si="30"/>
        <v>0</v>
      </c>
      <c r="AI8" s="33">
        <f>COUNTIF('résultats bruts'!AA8:AC8,1)</f>
        <v>0</v>
      </c>
      <c r="AJ8" s="33">
        <f t="shared" si="31"/>
        <v>0</v>
      </c>
      <c r="AK8" s="33">
        <f t="shared" si="32"/>
        <v>0</v>
      </c>
      <c r="AL8" s="33">
        <f t="shared" si="33"/>
        <v>0</v>
      </c>
      <c r="AM8" s="33">
        <f t="shared" si="34"/>
        <v>0</v>
      </c>
      <c r="AN8" s="33">
        <f t="shared" si="35"/>
        <v>0</v>
      </c>
      <c r="AO8" s="33">
        <f t="shared" si="36"/>
        <v>0</v>
      </c>
      <c r="AP8" s="33">
        <f t="shared" si="37"/>
        <v>0</v>
      </c>
      <c r="AQ8" s="33">
        <f>COUNTIF('résultats bruts'!AH8,0)+COUNTIF('résultats bruts'!AN8,0)+COUNTIF('résultats bruts'!AS8,0) + COUNTIF('résultats bruts'!AA8:AC8,"0A")+COUNTIF('résultats bruts'!BF8,"0A")+COUNTIF('résultats bruts'!BI8,"0A")</f>
        <v>3</v>
      </c>
      <c r="AR8" s="33">
        <f t="shared" si="38"/>
        <v>0.42857142857142855</v>
      </c>
      <c r="AS8" s="33">
        <f t="shared" si="39"/>
        <v>0</v>
      </c>
      <c r="AT8" s="33">
        <f t="shared" si="40"/>
        <v>0</v>
      </c>
      <c r="AU8" s="36">
        <f>COUNTIF('résultats bruts'!M8,1)</f>
        <v>0</v>
      </c>
      <c r="AV8" s="36">
        <f>COUNTIF('résultats bruts'!K8,1)</f>
        <v>0</v>
      </c>
      <c r="AW8" s="36">
        <f t="shared" si="41"/>
        <v>0</v>
      </c>
      <c r="AX8" s="30">
        <f t="shared" si="42"/>
        <v>0</v>
      </c>
      <c r="AY8" s="36">
        <f>COUNTIF('résultats bruts'!L8,1)</f>
        <v>0</v>
      </c>
      <c r="AZ8" s="36">
        <f>COUNTIF('résultats bruts'!N8,1)</f>
        <v>0</v>
      </c>
      <c r="BA8" s="36">
        <f t="shared" si="43"/>
        <v>0</v>
      </c>
      <c r="BB8" s="36">
        <f t="shared" si="44"/>
        <v>0</v>
      </c>
      <c r="BC8" s="36">
        <f t="shared" si="45"/>
        <v>0</v>
      </c>
      <c r="BD8" s="37">
        <f t="shared" si="46"/>
        <v>0</v>
      </c>
      <c r="BE8" s="38">
        <f>COUNTIF('résultats bruts'!AG8,1)</f>
        <v>0</v>
      </c>
      <c r="BF8" s="38">
        <f>COUNTIF('résultats bruts'!AF8,1)</f>
        <v>0</v>
      </c>
      <c r="BG8" s="38">
        <f t="shared" si="47"/>
        <v>0</v>
      </c>
      <c r="BH8" s="38">
        <f t="shared" si="48"/>
        <v>0</v>
      </c>
      <c r="BI8" s="38">
        <f>COUNTIF('résultats bruts'!AD8,1)</f>
        <v>0</v>
      </c>
      <c r="BJ8" s="38">
        <f>COUNTIF('résultats bruts'!AE8,1)</f>
        <v>0</v>
      </c>
      <c r="BK8" s="38">
        <f t="shared" si="49"/>
        <v>0</v>
      </c>
      <c r="BL8" s="38">
        <f t="shared" si="50"/>
        <v>0</v>
      </c>
      <c r="BM8" s="38">
        <f t="shared" si="51"/>
        <v>0</v>
      </c>
      <c r="BN8" s="38">
        <f t="shared" si="52"/>
        <v>0</v>
      </c>
      <c r="BO8" s="38">
        <f t="shared" si="53"/>
        <v>0</v>
      </c>
      <c r="BP8" s="38">
        <f t="shared" si="54"/>
        <v>0</v>
      </c>
      <c r="BQ8" s="38">
        <f t="shared" si="55"/>
        <v>0</v>
      </c>
      <c r="BR8" s="38">
        <f t="shared" si="56"/>
        <v>0</v>
      </c>
      <c r="BS8" s="38">
        <f t="shared" si="57"/>
        <v>0</v>
      </c>
      <c r="BT8" s="38">
        <f t="shared" si="58"/>
        <v>0</v>
      </c>
      <c r="BU8" s="38">
        <f t="shared" si="59"/>
        <v>0</v>
      </c>
      <c r="BV8" s="38">
        <f t="shared" si="60"/>
        <v>0</v>
      </c>
      <c r="BW8" s="38">
        <f t="shared" si="61"/>
        <v>0</v>
      </c>
      <c r="BX8" s="38">
        <f t="shared" si="62"/>
        <v>0</v>
      </c>
      <c r="BY8" s="38">
        <f t="shared" si="63"/>
        <v>0</v>
      </c>
      <c r="BZ8" s="38">
        <f t="shared" si="64"/>
        <v>0</v>
      </c>
      <c r="CA8" s="38">
        <f t="shared" si="65"/>
        <v>0</v>
      </c>
      <c r="CB8" s="38">
        <f t="shared" si="66"/>
        <v>0</v>
      </c>
      <c r="CC8" s="38">
        <f t="shared" si="67"/>
        <v>0</v>
      </c>
      <c r="CD8" s="38">
        <f t="shared" si="68"/>
        <v>0</v>
      </c>
      <c r="CE8" s="38">
        <f t="shared" si="69"/>
        <v>0</v>
      </c>
      <c r="CF8" s="38">
        <f t="shared" si="70"/>
        <v>0</v>
      </c>
      <c r="CG8" s="38">
        <f>COUNTIF('résultats bruts'!CL8, 1) + COUNTIF('résultats bruts'!DI8,1)</f>
        <v>0</v>
      </c>
      <c r="CH8" s="38">
        <f t="shared" si="71"/>
        <v>0</v>
      </c>
      <c r="CI8" s="38">
        <f>COUNTIF('résultats bruts'!CK8, 1) + COUNTIF('résultats bruts'!DJ8,1)</f>
        <v>0</v>
      </c>
      <c r="CJ8" s="38">
        <f t="shared" si="72"/>
        <v>0</v>
      </c>
      <c r="CK8" s="38">
        <f>COUNTIF('résultats bruts'!CN8, 1) + COUNTIF('résultats bruts'!DK8,1)</f>
        <v>0</v>
      </c>
      <c r="CL8" s="38">
        <f t="shared" si="73"/>
        <v>0</v>
      </c>
      <c r="CM8" s="38">
        <f>COUNTIF('résultats bruts'!CO8, 1) + COUNTIF('résultats bruts'!DM8,1)</f>
        <v>0</v>
      </c>
      <c r="CN8" s="38">
        <f t="shared" si="74"/>
        <v>0</v>
      </c>
      <c r="CO8" s="38">
        <f>COUNTIF('résultats bruts'!DL8, "0A") + COUNTIF('résultats bruts'!CM8,0)</f>
        <v>1</v>
      </c>
      <c r="CP8" s="38">
        <f t="shared" si="75"/>
        <v>0.5</v>
      </c>
      <c r="CQ8" s="38">
        <f t="shared" si="76"/>
        <v>0</v>
      </c>
      <c r="CR8" s="38">
        <f t="shared" si="77"/>
        <v>0</v>
      </c>
      <c r="CS8" s="38">
        <f>COUNTIF('résultats bruts'!BB8,1)</f>
        <v>0</v>
      </c>
      <c r="CT8" s="38">
        <f>COUNTIF('résultats bruts'!W8,1)</f>
        <v>0</v>
      </c>
      <c r="CU8" s="38">
        <f t="shared" si="78"/>
        <v>0</v>
      </c>
      <c r="CV8" s="38">
        <f t="shared" si="79"/>
        <v>0</v>
      </c>
      <c r="CW8" s="38">
        <f>COUNTIF('résultats bruts'!BC8,1)</f>
        <v>0</v>
      </c>
      <c r="CX8" s="38">
        <f>COUNTIF('résultats bruts'!X8,1)</f>
        <v>0</v>
      </c>
      <c r="CY8" s="38">
        <f t="shared" si="80"/>
        <v>0</v>
      </c>
      <c r="CZ8" s="38">
        <f t="shared" si="81"/>
        <v>0</v>
      </c>
      <c r="DA8" s="38">
        <f t="shared" si="82"/>
        <v>0</v>
      </c>
      <c r="DB8" s="38">
        <f t="shared" si="83"/>
        <v>0</v>
      </c>
      <c r="DC8" s="38">
        <f>COUNTIF('résultats bruts'!BD8,1)</f>
        <v>0</v>
      </c>
      <c r="DD8" s="38">
        <f>COUNTIF('résultats bruts'!Y8,1)</f>
        <v>0</v>
      </c>
      <c r="DE8" s="38">
        <f t="shared" si="84"/>
        <v>0</v>
      </c>
      <c r="DF8" s="30">
        <f t="shared" si="85"/>
        <v>0</v>
      </c>
      <c r="DG8" s="30">
        <f>COUNTIF('résultats bruts'!BE8,1)</f>
        <v>0</v>
      </c>
      <c r="DH8" s="30">
        <f>COUNTIF('résultats bruts'!Z8,1)</f>
        <v>0</v>
      </c>
      <c r="DI8" s="30">
        <f t="shared" si="86"/>
        <v>0</v>
      </c>
      <c r="DJ8" s="30">
        <f t="shared" si="87"/>
        <v>0</v>
      </c>
      <c r="DK8" s="30">
        <f t="shared" si="88"/>
        <v>0</v>
      </c>
      <c r="DL8" s="30">
        <f t="shared" si="89"/>
        <v>0</v>
      </c>
      <c r="DM8" s="30">
        <f t="shared" si="90"/>
        <v>0</v>
      </c>
      <c r="DN8" s="30">
        <f t="shared" si="91"/>
        <v>0</v>
      </c>
      <c r="DO8" s="30">
        <f t="shared" si="92"/>
        <v>0</v>
      </c>
      <c r="DP8" s="30">
        <f t="shared" si="93"/>
        <v>0</v>
      </c>
      <c r="DQ8" s="30">
        <f t="shared" si="94"/>
        <v>0</v>
      </c>
      <c r="DR8" s="30">
        <f t="shared" si="95"/>
        <v>0</v>
      </c>
      <c r="DS8" s="30">
        <f>COUNTIF('résultats bruts'!BY8, 1 ) + COUNTIF('résultats bruts'!DA8,1)</f>
        <v>0</v>
      </c>
      <c r="DT8" s="30">
        <f t="shared" si="96"/>
        <v>0</v>
      </c>
      <c r="DU8" s="30">
        <f>COUNTIF('résultats bruts'!CA8, 1 ) + COUNTIF('résultats bruts'!DE8,1)</f>
        <v>0</v>
      </c>
      <c r="DV8" s="30">
        <f t="shared" si="97"/>
        <v>0</v>
      </c>
      <c r="DW8" s="30">
        <f>COUNTIF('résultats bruts'!CB8, 1 ) + COUNTIF('résultats bruts'!CU8,1)</f>
        <v>0</v>
      </c>
      <c r="DX8" s="30">
        <f t="shared" si="98"/>
        <v>0</v>
      </c>
      <c r="DY8" s="30">
        <f>COUNTIF('résultats bruts'!BZ8, 1 ) + COUNTIF('résultats bruts'!CX8,1)</f>
        <v>0</v>
      </c>
      <c r="DZ8" s="30">
        <f t="shared" si="99"/>
        <v>0</v>
      </c>
      <c r="EA8" s="30">
        <f t="shared" si="100"/>
        <v>0</v>
      </c>
      <c r="EB8" s="30">
        <f t="shared" si="101"/>
        <v>0</v>
      </c>
      <c r="EC8" s="30">
        <f>COUNTIF('résultats bruts'!CE8, 1 ) + COUNTIF('résultats bruts'!CZ8,1)</f>
        <v>0</v>
      </c>
      <c r="ED8" s="30">
        <f t="shared" si="102"/>
        <v>0</v>
      </c>
      <c r="EE8" s="30">
        <f>COUNTIF('résultats bruts'!CD8, 1 ) + COUNTIF('résultats bruts'!DC8,1)</f>
        <v>0</v>
      </c>
      <c r="EF8" s="30">
        <f t="shared" si="103"/>
        <v>0</v>
      </c>
      <c r="EG8" s="30">
        <f>COUNTIF('résultats bruts'!CC8, 1 ) + COUNTIF('résultats bruts'!CT8,1)</f>
        <v>0</v>
      </c>
      <c r="EH8" s="30">
        <f t="shared" si="104"/>
        <v>0</v>
      </c>
      <c r="EI8" s="30">
        <f>COUNTIF('résultats bruts'!CF8, 1 ) + COUNTIF('résultats bruts'!CW8,1)</f>
        <v>0</v>
      </c>
      <c r="EJ8" s="30">
        <f t="shared" si="105"/>
        <v>0</v>
      </c>
      <c r="EK8" s="30">
        <f t="shared" si="106"/>
        <v>0</v>
      </c>
      <c r="EL8" s="30">
        <f t="shared" si="107"/>
        <v>0</v>
      </c>
      <c r="EM8" s="30">
        <f>COUNTIF('résultats bruts'!CJ8, 1 ) + COUNTIF('résultats bruts'!CY8,1)</f>
        <v>0</v>
      </c>
      <c r="EN8" s="30">
        <f t="shared" si="108"/>
        <v>0</v>
      </c>
      <c r="EO8" s="30">
        <f>COUNTIF('résultats bruts'!CI8, 1 ) + COUNTIF('résultats bruts'!DB8,1)</f>
        <v>0</v>
      </c>
      <c r="EP8" s="30">
        <f t="shared" si="109"/>
        <v>0</v>
      </c>
      <c r="EQ8" s="30">
        <f>COUNTIF('résultats bruts'!CG8, 1 ) + COUNTIF('résultats bruts'!CS8,1)</f>
        <v>0</v>
      </c>
      <c r="ER8" s="30">
        <f t="shared" si="110"/>
        <v>0</v>
      </c>
      <c r="ES8" s="30">
        <f>COUNTIF('résultats bruts'!CH8, 1 ) + COUNTIF('résultats bruts'!CV8,1)</f>
        <v>0</v>
      </c>
      <c r="ET8" s="30">
        <f t="shared" si="111"/>
        <v>0</v>
      </c>
      <c r="EU8" s="30">
        <f t="shared" si="112"/>
        <v>0</v>
      </c>
      <c r="EV8" s="30">
        <f t="shared" si="113"/>
        <v>0</v>
      </c>
      <c r="EW8" s="30">
        <f t="shared" si="114"/>
        <v>0</v>
      </c>
      <c r="EX8" s="30">
        <f t="shared" si="115"/>
        <v>0</v>
      </c>
      <c r="EY8" s="30">
        <f t="shared" si="116"/>
        <v>0</v>
      </c>
      <c r="EZ8" s="30">
        <f t="shared" si="117"/>
        <v>0</v>
      </c>
      <c r="FA8" s="30">
        <f t="shared" si="118"/>
        <v>0</v>
      </c>
      <c r="FB8" s="30">
        <f t="shared" si="119"/>
        <v>0</v>
      </c>
      <c r="FC8" s="30">
        <f t="shared" si="120"/>
        <v>0</v>
      </c>
      <c r="FD8" s="30">
        <f t="shared" si="121"/>
        <v>0</v>
      </c>
      <c r="FE8" s="30">
        <f>COUNTIF('résultats bruts'!DD8,0)</f>
        <v>1</v>
      </c>
      <c r="FF8" s="30">
        <f t="shared" si="122"/>
        <v>0</v>
      </c>
      <c r="FG8" s="30">
        <f t="shared" si="123"/>
        <v>0</v>
      </c>
      <c r="FH8" s="30">
        <f>COUNTIF('résultats bruts'!DN8,1)</f>
        <v>0</v>
      </c>
      <c r="FI8" s="30">
        <f>COUNTIF('résultats bruts'!DO8,1)</f>
        <v>0</v>
      </c>
      <c r="FJ8" s="30">
        <f>COUNTIF('résultats bruts'!DP8,1)</f>
        <v>0</v>
      </c>
      <c r="FK8" s="30">
        <f>COUNTIF('résultats bruts'!O8,1) + COUNTIF('résultats bruts'!AT8,1)</f>
        <v>0</v>
      </c>
      <c r="FL8" s="30">
        <f>COUNTIF('résultats bruts'!P8,1) + COUNTIF('résultats bruts'!AX8,1)</f>
        <v>0</v>
      </c>
      <c r="FM8" s="30">
        <f t="shared" si="124"/>
        <v>0</v>
      </c>
      <c r="FN8" s="30">
        <f t="shared" si="125"/>
        <v>0</v>
      </c>
      <c r="FO8" s="30">
        <f>COUNTIF('résultats bruts'!Q8,1) + COUNTIF('résultats bruts'!AV8,1)</f>
        <v>0</v>
      </c>
      <c r="FP8" s="30">
        <f>COUNTIF('résultats bruts'!R8,1) + COUNTIF('résultats bruts'!BA8,1)</f>
        <v>0</v>
      </c>
      <c r="FQ8" s="30">
        <f t="shared" si="126"/>
        <v>0</v>
      </c>
      <c r="FR8" s="30">
        <f t="shared" si="127"/>
        <v>0</v>
      </c>
      <c r="FS8" s="30">
        <f>COUNTIF('résultats bruts'!S8,1) + COUNTIF('résultats bruts'!AZ8,1)</f>
        <v>0</v>
      </c>
      <c r="FT8" s="30">
        <f>COUNTIF('résultats bruts'!T8,1) + COUNTIF('résultats bruts'!AW8,1)</f>
        <v>0</v>
      </c>
      <c r="FU8" s="30">
        <f t="shared" si="128"/>
        <v>0</v>
      </c>
      <c r="FV8" s="30">
        <f t="shared" si="129"/>
        <v>0</v>
      </c>
      <c r="FW8" s="30">
        <f>COUNTIF('résultats bruts'!U8,1) + COUNTIF('résultats bruts'!AY8,1)</f>
        <v>0</v>
      </c>
      <c r="FX8" s="30">
        <f>COUNTIF('résultats bruts'!V8,1) + COUNTIF('résultats bruts'!AU8,1)</f>
        <v>0</v>
      </c>
      <c r="FY8" s="30">
        <f t="shared" si="130"/>
        <v>0</v>
      </c>
      <c r="FZ8" s="30">
        <f t="shared" si="131"/>
        <v>0</v>
      </c>
      <c r="GA8" s="30">
        <f t="shared" si="132"/>
        <v>0</v>
      </c>
      <c r="GB8" s="30">
        <f t="shared" si="133"/>
        <v>0</v>
      </c>
      <c r="GC8" s="30">
        <f t="shared" si="134"/>
        <v>0</v>
      </c>
      <c r="GD8" s="30">
        <f t="shared" si="135"/>
        <v>0</v>
      </c>
      <c r="GE8" s="30">
        <f>COUNTIF('résultats bruts'!AT8:BA8,"0A")+ COUNTIF('résultats bruts'!BM8,"0A")</f>
        <v>0</v>
      </c>
      <c r="GF8" s="30">
        <f t="shared" si="136"/>
        <v>0</v>
      </c>
      <c r="GG8" s="30">
        <f>COUNTIF('résultats bruts'!BL8,1)</f>
        <v>0</v>
      </c>
      <c r="GH8" s="30">
        <f>COUNTIF('résultats bruts'!BM8,1)</f>
        <v>0</v>
      </c>
      <c r="GI8" s="30">
        <f>COUNTIF('résultats bruts'!AV8,1)</f>
        <v>0</v>
      </c>
      <c r="GJ8" s="30">
        <f>COUNTIF('résultats bruts'!BN8,1)</f>
        <v>0</v>
      </c>
      <c r="GK8" s="30">
        <f t="shared" si="137"/>
        <v>0</v>
      </c>
      <c r="GL8" s="30">
        <f t="shared" si="138"/>
        <v>0</v>
      </c>
      <c r="GM8" s="30">
        <f>COUNTIF('résultats bruts'!CQ8, 1) + COUNTIF('résultats bruts'!DF8,1)</f>
        <v>0</v>
      </c>
      <c r="GN8" s="30">
        <f t="shared" si="139"/>
        <v>0</v>
      </c>
      <c r="GO8" s="30">
        <f>COUNTIF('résultats bruts'!CP8, 1) + COUNTIF('résultats bruts'!DG8,1)</f>
        <v>0</v>
      </c>
      <c r="GP8" s="30">
        <f t="shared" si="140"/>
        <v>0</v>
      </c>
      <c r="GQ8" s="30">
        <f>COUNTIF('résultats bruts'!CR8, 1) + COUNTIF('résultats bruts'!DH8,1)</f>
        <v>0</v>
      </c>
      <c r="GR8" s="30">
        <f t="shared" si="141"/>
        <v>0</v>
      </c>
      <c r="GS8" s="30">
        <f>COUNTIF('résultats bruts'!BU8:BX8,1)</f>
        <v>0</v>
      </c>
      <c r="GT8" s="30">
        <f t="shared" si="142"/>
        <v>0</v>
      </c>
      <c r="GU8" s="30">
        <f>COUNTIF('résultats bruts'!DQ8:DT8,1)</f>
        <v>0</v>
      </c>
      <c r="GV8" s="30">
        <f t="shared" si="143"/>
        <v>0</v>
      </c>
      <c r="GW8" s="30">
        <f t="shared" si="144"/>
        <v>0</v>
      </c>
      <c r="GX8" s="30">
        <f t="shared" si="145"/>
        <v>0</v>
      </c>
      <c r="GY8" s="30">
        <f>COUNTIF('résultats bruts'!DF8:DH8,"0A")</f>
        <v>0</v>
      </c>
      <c r="GZ8" s="30">
        <f t="shared" si="146"/>
        <v>0</v>
      </c>
      <c r="HA8" s="30">
        <f t="shared" si="147"/>
        <v>0</v>
      </c>
      <c r="HB8" s="30">
        <f t="shared" si="148"/>
        <v>0</v>
      </c>
    </row>
    <row r="9" spans="1:210" ht="15.75" customHeight="1" x14ac:dyDescent="0.25">
      <c r="A9" s="32"/>
      <c r="B9" s="32"/>
      <c r="C9" s="32"/>
      <c r="D9" s="32"/>
      <c r="E9" s="32"/>
      <c r="F9" s="32">
        <f>'résultats bruts'!F9</f>
        <v>7</v>
      </c>
      <c r="G9" s="32"/>
      <c r="H9" s="33">
        <f>COUNTIF('résultats bruts'!BO9,1)</f>
        <v>0</v>
      </c>
      <c r="I9" s="33">
        <f>COUNTIF('résultats bruts'!BQ9,1)</f>
        <v>0</v>
      </c>
      <c r="J9" s="33">
        <f>COUNTIF('résultats bruts'!BS9,1)</f>
        <v>0</v>
      </c>
      <c r="K9" s="33">
        <f t="shared" si="17"/>
        <v>0</v>
      </c>
      <c r="L9" s="33">
        <f t="shared" si="18"/>
        <v>0</v>
      </c>
      <c r="M9" s="34">
        <f>COUNTIF('résultats bruts'!BP9,1)</f>
        <v>0</v>
      </c>
      <c r="N9" s="33">
        <f>COUNTIF('résultats bruts'!BR9,1)</f>
        <v>0</v>
      </c>
      <c r="O9" s="33">
        <f>COUNTIF('résultats bruts'!BT9,1)</f>
        <v>0</v>
      </c>
      <c r="P9" s="33">
        <f t="shared" si="19"/>
        <v>0</v>
      </c>
      <c r="Q9" s="33">
        <f t="shared" si="20"/>
        <v>0</v>
      </c>
      <c r="R9" s="33">
        <f>COUNTIF('résultats bruts'!H9,1)</f>
        <v>0</v>
      </c>
      <c r="S9" s="33">
        <f>COUNTIF('résultats bruts'!I9,1)</f>
        <v>0</v>
      </c>
      <c r="T9" s="33">
        <f>COUNTIF('résultats bruts'!J9,1)</f>
        <v>0</v>
      </c>
      <c r="U9" s="35">
        <f t="shared" si="21"/>
        <v>0</v>
      </c>
      <c r="V9" s="35">
        <f t="shared" si="22"/>
        <v>0</v>
      </c>
      <c r="W9" s="33">
        <f t="shared" si="23"/>
        <v>0</v>
      </c>
      <c r="X9" s="33">
        <f t="shared" si="24"/>
        <v>0</v>
      </c>
      <c r="Y9" s="33">
        <f>COUNTIF('résultats bruts'!AH9:AK9,1)</f>
        <v>0</v>
      </c>
      <c r="Z9" s="33">
        <f t="shared" si="25"/>
        <v>0</v>
      </c>
      <c r="AA9" s="33">
        <f>COUNTIF('résultats bruts'!AL9:AO9,1)</f>
        <v>0</v>
      </c>
      <c r="AB9" s="33">
        <f t="shared" si="26"/>
        <v>0</v>
      </c>
      <c r="AC9" s="33">
        <f>COUNTIF('résultats bruts'!AP9:AS9,1)</f>
        <v>0</v>
      </c>
      <c r="AD9" s="33">
        <f t="shared" si="27"/>
        <v>0</v>
      </c>
      <c r="AE9" s="33">
        <f t="shared" si="28"/>
        <v>0</v>
      </c>
      <c r="AF9" s="33">
        <f t="shared" si="29"/>
        <v>0</v>
      </c>
      <c r="AG9" s="33">
        <f>COUNTIF('résultats bruts'!BF9,1) + COUNTIF('résultats bruts'!BI9,1)</f>
        <v>0</v>
      </c>
      <c r="AH9" s="33">
        <f t="shared" si="30"/>
        <v>0</v>
      </c>
      <c r="AI9" s="33">
        <f>COUNTIF('résultats bruts'!AA9:AC9,1)</f>
        <v>0</v>
      </c>
      <c r="AJ9" s="33">
        <f t="shared" si="31"/>
        <v>0</v>
      </c>
      <c r="AK9" s="33">
        <f t="shared" si="32"/>
        <v>0</v>
      </c>
      <c r="AL9" s="33">
        <f t="shared" si="33"/>
        <v>0</v>
      </c>
      <c r="AM9" s="33">
        <f t="shared" si="34"/>
        <v>0</v>
      </c>
      <c r="AN9" s="33">
        <f t="shared" si="35"/>
        <v>0</v>
      </c>
      <c r="AO9" s="33">
        <f t="shared" si="36"/>
        <v>0</v>
      </c>
      <c r="AP9" s="33">
        <f t="shared" si="37"/>
        <v>0</v>
      </c>
      <c r="AQ9" s="33">
        <f>COUNTIF('résultats bruts'!AH9,0)+COUNTIF('résultats bruts'!AN9,0)+COUNTIF('résultats bruts'!AS9,0) + COUNTIF('résultats bruts'!AA9:AC9,"0A")+COUNTIF('résultats bruts'!BF9,"0A")+COUNTIF('résultats bruts'!BI9,"0A")</f>
        <v>3</v>
      </c>
      <c r="AR9" s="33">
        <f t="shared" si="38"/>
        <v>0.42857142857142855</v>
      </c>
      <c r="AS9" s="33">
        <f t="shared" si="39"/>
        <v>0</v>
      </c>
      <c r="AT9" s="33">
        <f t="shared" si="40"/>
        <v>0</v>
      </c>
      <c r="AU9" s="36">
        <f>COUNTIF('résultats bruts'!M9,1)</f>
        <v>0</v>
      </c>
      <c r="AV9" s="36">
        <f>COUNTIF('résultats bruts'!K9,1)</f>
        <v>0</v>
      </c>
      <c r="AW9" s="36">
        <f t="shared" si="41"/>
        <v>0</v>
      </c>
      <c r="AX9" s="30">
        <f t="shared" si="42"/>
        <v>0</v>
      </c>
      <c r="AY9" s="36">
        <f>COUNTIF('résultats bruts'!L9,1)</f>
        <v>0</v>
      </c>
      <c r="AZ9" s="36">
        <f>COUNTIF('résultats bruts'!N9,1)</f>
        <v>0</v>
      </c>
      <c r="BA9" s="36">
        <f t="shared" si="43"/>
        <v>0</v>
      </c>
      <c r="BB9" s="36">
        <f t="shared" si="44"/>
        <v>0</v>
      </c>
      <c r="BC9" s="36">
        <f t="shared" si="45"/>
        <v>0</v>
      </c>
      <c r="BD9" s="37">
        <f t="shared" si="46"/>
        <v>0</v>
      </c>
      <c r="BE9" s="38">
        <f>COUNTIF('résultats bruts'!AG9,1)</f>
        <v>0</v>
      </c>
      <c r="BF9" s="38">
        <f>COUNTIF('résultats bruts'!AF9,1)</f>
        <v>0</v>
      </c>
      <c r="BG9" s="38">
        <f t="shared" si="47"/>
        <v>0</v>
      </c>
      <c r="BH9" s="38">
        <f t="shared" si="48"/>
        <v>0</v>
      </c>
      <c r="BI9" s="38">
        <f>COUNTIF('résultats bruts'!AD9,1)</f>
        <v>0</v>
      </c>
      <c r="BJ9" s="38">
        <f>COUNTIF('résultats bruts'!AE9,1)</f>
        <v>0</v>
      </c>
      <c r="BK9" s="38">
        <f t="shared" si="49"/>
        <v>0</v>
      </c>
      <c r="BL9" s="38">
        <f t="shared" si="50"/>
        <v>0</v>
      </c>
      <c r="BM9" s="38">
        <f t="shared" si="51"/>
        <v>0</v>
      </c>
      <c r="BN9" s="38">
        <f t="shared" si="52"/>
        <v>0</v>
      </c>
      <c r="BO9" s="38">
        <f t="shared" si="53"/>
        <v>0</v>
      </c>
      <c r="BP9" s="38">
        <f t="shared" si="54"/>
        <v>0</v>
      </c>
      <c r="BQ9" s="38">
        <f t="shared" si="55"/>
        <v>0</v>
      </c>
      <c r="BR9" s="38">
        <f t="shared" si="56"/>
        <v>0</v>
      </c>
      <c r="BS9" s="38">
        <f t="shared" si="57"/>
        <v>0</v>
      </c>
      <c r="BT9" s="38">
        <f t="shared" si="58"/>
        <v>0</v>
      </c>
      <c r="BU9" s="38">
        <f t="shared" si="59"/>
        <v>0</v>
      </c>
      <c r="BV9" s="38">
        <f t="shared" si="60"/>
        <v>0</v>
      </c>
      <c r="BW9" s="38">
        <f t="shared" si="61"/>
        <v>0</v>
      </c>
      <c r="BX9" s="38">
        <f t="shared" si="62"/>
        <v>0</v>
      </c>
      <c r="BY9" s="38">
        <f t="shared" si="63"/>
        <v>0</v>
      </c>
      <c r="BZ9" s="38">
        <f t="shared" si="64"/>
        <v>0</v>
      </c>
      <c r="CA9" s="38">
        <f t="shared" si="65"/>
        <v>0</v>
      </c>
      <c r="CB9" s="38">
        <f t="shared" si="66"/>
        <v>0</v>
      </c>
      <c r="CC9" s="38">
        <f t="shared" si="67"/>
        <v>0</v>
      </c>
      <c r="CD9" s="38">
        <f t="shared" si="68"/>
        <v>0</v>
      </c>
      <c r="CE9" s="38">
        <f t="shared" si="69"/>
        <v>0</v>
      </c>
      <c r="CF9" s="38">
        <f t="shared" si="70"/>
        <v>0</v>
      </c>
      <c r="CG9" s="38">
        <f>COUNTIF('résultats bruts'!CL9, 1) + COUNTIF('résultats bruts'!DI9,1)</f>
        <v>0</v>
      </c>
      <c r="CH9" s="38">
        <f t="shared" si="71"/>
        <v>0</v>
      </c>
      <c r="CI9" s="38">
        <f>COUNTIF('résultats bruts'!CK9, 1) + COUNTIF('résultats bruts'!DJ9,1)</f>
        <v>0</v>
      </c>
      <c r="CJ9" s="38">
        <f t="shared" si="72"/>
        <v>0</v>
      </c>
      <c r="CK9" s="38">
        <f>COUNTIF('résultats bruts'!CN9, 1) + COUNTIF('résultats bruts'!DK9,1)</f>
        <v>0</v>
      </c>
      <c r="CL9" s="38">
        <f t="shared" si="73"/>
        <v>0</v>
      </c>
      <c r="CM9" s="38">
        <f>COUNTIF('résultats bruts'!CO9, 1) + COUNTIF('résultats bruts'!DM9,1)</f>
        <v>0</v>
      </c>
      <c r="CN9" s="38">
        <f t="shared" si="74"/>
        <v>0</v>
      </c>
      <c r="CO9" s="38">
        <f>COUNTIF('résultats bruts'!DL9, "0A") + COUNTIF('résultats bruts'!CM9,0)</f>
        <v>1</v>
      </c>
      <c r="CP9" s="38">
        <f t="shared" si="75"/>
        <v>0.5</v>
      </c>
      <c r="CQ9" s="38">
        <f t="shared" si="76"/>
        <v>0</v>
      </c>
      <c r="CR9" s="38">
        <f t="shared" si="77"/>
        <v>0</v>
      </c>
      <c r="CS9" s="38">
        <f>COUNTIF('résultats bruts'!BB9,1)</f>
        <v>0</v>
      </c>
      <c r="CT9" s="38">
        <f>COUNTIF('résultats bruts'!W9,1)</f>
        <v>0</v>
      </c>
      <c r="CU9" s="38">
        <f t="shared" si="78"/>
        <v>0</v>
      </c>
      <c r="CV9" s="38">
        <f t="shared" si="79"/>
        <v>0</v>
      </c>
      <c r="CW9" s="38">
        <f>COUNTIF('résultats bruts'!BC9,1)</f>
        <v>0</v>
      </c>
      <c r="CX9" s="38">
        <f>COUNTIF('résultats bruts'!X9,1)</f>
        <v>0</v>
      </c>
      <c r="CY9" s="38">
        <f t="shared" si="80"/>
        <v>0</v>
      </c>
      <c r="CZ9" s="38">
        <f t="shared" si="81"/>
        <v>0</v>
      </c>
      <c r="DA9" s="38">
        <f t="shared" si="82"/>
        <v>0</v>
      </c>
      <c r="DB9" s="38">
        <f t="shared" si="83"/>
        <v>0</v>
      </c>
      <c r="DC9" s="38">
        <f>COUNTIF('résultats bruts'!BD9,1)</f>
        <v>0</v>
      </c>
      <c r="DD9" s="38">
        <f>COUNTIF('résultats bruts'!Y9,1)</f>
        <v>0</v>
      </c>
      <c r="DE9" s="38">
        <f t="shared" si="84"/>
        <v>0</v>
      </c>
      <c r="DF9" s="30">
        <f t="shared" si="85"/>
        <v>0</v>
      </c>
      <c r="DG9" s="30">
        <f>COUNTIF('résultats bruts'!BE9,1)</f>
        <v>0</v>
      </c>
      <c r="DH9" s="30">
        <f>COUNTIF('résultats bruts'!Z9,1)</f>
        <v>0</v>
      </c>
      <c r="DI9" s="30">
        <f t="shared" si="86"/>
        <v>0</v>
      </c>
      <c r="DJ9" s="30">
        <f t="shared" si="87"/>
        <v>0</v>
      </c>
      <c r="DK9" s="30">
        <f t="shared" si="88"/>
        <v>0</v>
      </c>
      <c r="DL9" s="30">
        <f t="shared" si="89"/>
        <v>0</v>
      </c>
      <c r="DM9" s="30">
        <f t="shared" si="90"/>
        <v>0</v>
      </c>
      <c r="DN9" s="30">
        <f t="shared" si="91"/>
        <v>0</v>
      </c>
      <c r="DO9" s="30">
        <f t="shared" si="92"/>
        <v>0</v>
      </c>
      <c r="DP9" s="30">
        <f t="shared" si="93"/>
        <v>0</v>
      </c>
      <c r="DQ9" s="30">
        <f t="shared" si="94"/>
        <v>0</v>
      </c>
      <c r="DR9" s="30">
        <f t="shared" si="95"/>
        <v>0</v>
      </c>
      <c r="DS9" s="30">
        <f>COUNTIF('résultats bruts'!BY9, 1 ) + COUNTIF('résultats bruts'!DA9,1)</f>
        <v>0</v>
      </c>
      <c r="DT9" s="30">
        <f t="shared" si="96"/>
        <v>0</v>
      </c>
      <c r="DU9" s="30">
        <f>COUNTIF('résultats bruts'!CA9, 1 ) + COUNTIF('résultats bruts'!DE9,1)</f>
        <v>0</v>
      </c>
      <c r="DV9" s="30">
        <f t="shared" si="97"/>
        <v>0</v>
      </c>
      <c r="DW9" s="30">
        <f>COUNTIF('résultats bruts'!CB9, 1 ) + COUNTIF('résultats bruts'!CU9,1)</f>
        <v>0</v>
      </c>
      <c r="DX9" s="30">
        <f t="shared" si="98"/>
        <v>0</v>
      </c>
      <c r="DY9" s="30">
        <f>COUNTIF('résultats bruts'!BZ9, 1 ) + COUNTIF('résultats bruts'!CX9,1)</f>
        <v>0</v>
      </c>
      <c r="DZ9" s="30">
        <f t="shared" si="99"/>
        <v>0</v>
      </c>
      <c r="EA9" s="30">
        <f t="shared" si="100"/>
        <v>0</v>
      </c>
      <c r="EB9" s="30">
        <f t="shared" si="101"/>
        <v>0</v>
      </c>
      <c r="EC9" s="30">
        <f>COUNTIF('résultats bruts'!CE9, 1 ) + COUNTIF('résultats bruts'!CZ9,1)</f>
        <v>0</v>
      </c>
      <c r="ED9" s="30">
        <f t="shared" si="102"/>
        <v>0</v>
      </c>
      <c r="EE9" s="30">
        <f>COUNTIF('résultats bruts'!CD9, 1 ) + COUNTIF('résultats bruts'!DC9,1)</f>
        <v>0</v>
      </c>
      <c r="EF9" s="30">
        <f t="shared" si="103"/>
        <v>0</v>
      </c>
      <c r="EG9" s="30">
        <f>COUNTIF('résultats bruts'!CC9, 1 ) + COUNTIF('résultats bruts'!CT9,1)</f>
        <v>0</v>
      </c>
      <c r="EH9" s="30">
        <f t="shared" si="104"/>
        <v>0</v>
      </c>
      <c r="EI9" s="30">
        <f>COUNTIF('résultats bruts'!CF9, 1 ) + COUNTIF('résultats bruts'!CW9,1)</f>
        <v>0</v>
      </c>
      <c r="EJ9" s="30">
        <f t="shared" si="105"/>
        <v>0</v>
      </c>
      <c r="EK9" s="30">
        <f t="shared" si="106"/>
        <v>0</v>
      </c>
      <c r="EL9" s="30">
        <f t="shared" si="107"/>
        <v>0</v>
      </c>
      <c r="EM9" s="30">
        <f>COUNTIF('résultats bruts'!CJ9, 1 ) + COUNTIF('résultats bruts'!CY9,1)</f>
        <v>0</v>
      </c>
      <c r="EN9" s="30">
        <f t="shared" si="108"/>
        <v>0</v>
      </c>
      <c r="EO9" s="30">
        <f>COUNTIF('résultats bruts'!CI9, 1 ) + COUNTIF('résultats bruts'!DB9,1)</f>
        <v>0</v>
      </c>
      <c r="EP9" s="30">
        <f t="shared" si="109"/>
        <v>0</v>
      </c>
      <c r="EQ9" s="30">
        <f>COUNTIF('résultats bruts'!CG9, 1 ) + COUNTIF('résultats bruts'!CS9,1)</f>
        <v>0</v>
      </c>
      <c r="ER9" s="30">
        <f t="shared" si="110"/>
        <v>0</v>
      </c>
      <c r="ES9" s="30">
        <f>COUNTIF('résultats bruts'!CH9, 1 ) + COUNTIF('résultats bruts'!CV9,1)</f>
        <v>0</v>
      </c>
      <c r="ET9" s="30">
        <f t="shared" si="111"/>
        <v>0</v>
      </c>
      <c r="EU9" s="30">
        <f t="shared" si="112"/>
        <v>0</v>
      </c>
      <c r="EV9" s="30">
        <f t="shared" si="113"/>
        <v>0</v>
      </c>
      <c r="EW9" s="30">
        <f t="shared" si="114"/>
        <v>0</v>
      </c>
      <c r="EX9" s="30">
        <f t="shared" si="115"/>
        <v>0</v>
      </c>
      <c r="EY9" s="30">
        <f t="shared" si="116"/>
        <v>0</v>
      </c>
      <c r="EZ9" s="30">
        <f t="shared" si="117"/>
        <v>0</v>
      </c>
      <c r="FA9" s="30">
        <f t="shared" si="118"/>
        <v>0</v>
      </c>
      <c r="FB9" s="30">
        <f t="shared" si="119"/>
        <v>0</v>
      </c>
      <c r="FC9" s="30">
        <f t="shared" si="120"/>
        <v>0</v>
      </c>
      <c r="FD9" s="30">
        <f t="shared" si="121"/>
        <v>0</v>
      </c>
      <c r="FE9" s="30">
        <f>COUNTIF('résultats bruts'!DD9,0)</f>
        <v>1</v>
      </c>
      <c r="FF9" s="30">
        <f t="shared" si="122"/>
        <v>0</v>
      </c>
      <c r="FG9" s="30">
        <f t="shared" si="123"/>
        <v>0</v>
      </c>
      <c r="FH9" s="30">
        <f>COUNTIF('résultats bruts'!DN9,1)</f>
        <v>0</v>
      </c>
      <c r="FI9" s="30">
        <f>COUNTIF('résultats bruts'!DO9,1)</f>
        <v>0</v>
      </c>
      <c r="FJ9" s="30">
        <f>COUNTIF('résultats bruts'!DP9,1)</f>
        <v>0</v>
      </c>
      <c r="FK9" s="30">
        <f>COUNTIF('résultats bruts'!O9,1) + COUNTIF('résultats bruts'!AT9,1)</f>
        <v>0</v>
      </c>
      <c r="FL9" s="30">
        <f>COUNTIF('résultats bruts'!P9,1) + COUNTIF('résultats bruts'!AX9,1)</f>
        <v>0</v>
      </c>
      <c r="FM9" s="30">
        <f t="shared" si="124"/>
        <v>0</v>
      </c>
      <c r="FN9" s="30">
        <f t="shared" si="125"/>
        <v>0</v>
      </c>
      <c r="FO9" s="30">
        <f>COUNTIF('résultats bruts'!Q9,1) + COUNTIF('résultats bruts'!AV9,1)</f>
        <v>0</v>
      </c>
      <c r="FP9" s="30">
        <f>COUNTIF('résultats bruts'!R9,1) + COUNTIF('résultats bruts'!BA9,1)</f>
        <v>0</v>
      </c>
      <c r="FQ9" s="30">
        <f t="shared" si="126"/>
        <v>0</v>
      </c>
      <c r="FR9" s="30">
        <f t="shared" si="127"/>
        <v>0</v>
      </c>
      <c r="FS9" s="30">
        <f>COUNTIF('résultats bruts'!S9,1) + COUNTIF('résultats bruts'!AZ9,1)</f>
        <v>0</v>
      </c>
      <c r="FT9" s="30">
        <f>COUNTIF('résultats bruts'!T9,1) + COUNTIF('résultats bruts'!AW9,1)</f>
        <v>0</v>
      </c>
      <c r="FU9" s="30">
        <f t="shared" si="128"/>
        <v>0</v>
      </c>
      <c r="FV9" s="30">
        <f t="shared" si="129"/>
        <v>0</v>
      </c>
      <c r="FW9" s="30">
        <f>COUNTIF('résultats bruts'!U9,1) + COUNTIF('résultats bruts'!AY9,1)</f>
        <v>0</v>
      </c>
      <c r="FX9" s="30">
        <f>COUNTIF('résultats bruts'!V9,1) + COUNTIF('résultats bruts'!AU9,1)</f>
        <v>0</v>
      </c>
      <c r="FY9" s="30">
        <f t="shared" si="130"/>
        <v>0</v>
      </c>
      <c r="FZ9" s="30">
        <f t="shared" si="131"/>
        <v>0</v>
      </c>
      <c r="GA9" s="30">
        <f t="shared" si="132"/>
        <v>0</v>
      </c>
      <c r="GB9" s="30">
        <f t="shared" si="133"/>
        <v>0</v>
      </c>
      <c r="GC9" s="30">
        <f t="shared" si="134"/>
        <v>0</v>
      </c>
      <c r="GD9" s="30">
        <f t="shared" si="135"/>
        <v>0</v>
      </c>
      <c r="GE9" s="30">
        <f>COUNTIF('résultats bruts'!AT9:BA9,"0A")+ COUNTIF('résultats bruts'!BM9,"0A")</f>
        <v>0</v>
      </c>
      <c r="GF9" s="30">
        <f t="shared" si="136"/>
        <v>0</v>
      </c>
      <c r="GG9" s="30">
        <f>COUNTIF('résultats bruts'!BL9,1)</f>
        <v>0</v>
      </c>
      <c r="GH9" s="30">
        <f>COUNTIF('résultats bruts'!BM9,1)</f>
        <v>0</v>
      </c>
      <c r="GI9" s="30">
        <f>COUNTIF('résultats bruts'!AV9,1)</f>
        <v>0</v>
      </c>
      <c r="GJ9" s="30">
        <f>COUNTIF('résultats bruts'!BN9,1)</f>
        <v>0</v>
      </c>
      <c r="GK9" s="30">
        <f t="shared" si="137"/>
        <v>0</v>
      </c>
      <c r="GL9" s="30">
        <f t="shared" si="138"/>
        <v>0</v>
      </c>
      <c r="GM9" s="30">
        <f>COUNTIF('résultats bruts'!CQ9, 1) + COUNTIF('résultats bruts'!DF9,1)</f>
        <v>0</v>
      </c>
      <c r="GN9" s="30">
        <f t="shared" si="139"/>
        <v>0</v>
      </c>
      <c r="GO9" s="30">
        <f>COUNTIF('résultats bruts'!CP9, 1) + COUNTIF('résultats bruts'!DG9,1)</f>
        <v>0</v>
      </c>
      <c r="GP9" s="30">
        <f t="shared" si="140"/>
        <v>0</v>
      </c>
      <c r="GQ9" s="30">
        <f>COUNTIF('résultats bruts'!CR9, 1) + COUNTIF('résultats bruts'!DH9,1)</f>
        <v>0</v>
      </c>
      <c r="GR9" s="30">
        <f t="shared" si="141"/>
        <v>0</v>
      </c>
      <c r="GS9" s="30">
        <f>COUNTIF('résultats bruts'!BU9:BX9,1)</f>
        <v>0</v>
      </c>
      <c r="GT9" s="30">
        <f t="shared" si="142"/>
        <v>0</v>
      </c>
      <c r="GU9" s="30">
        <f>COUNTIF('résultats bruts'!DQ9:DT9,1)</f>
        <v>0</v>
      </c>
      <c r="GV9" s="30">
        <f t="shared" si="143"/>
        <v>0</v>
      </c>
      <c r="GW9" s="30">
        <f t="shared" si="144"/>
        <v>0</v>
      </c>
      <c r="GX9" s="30">
        <f t="shared" si="145"/>
        <v>0</v>
      </c>
      <c r="GY9" s="30">
        <f>COUNTIF('résultats bruts'!DF9:DH9,"0A")</f>
        <v>0</v>
      </c>
      <c r="GZ9" s="30">
        <f t="shared" si="146"/>
        <v>0</v>
      </c>
      <c r="HA9" s="30">
        <f t="shared" si="147"/>
        <v>0</v>
      </c>
      <c r="HB9" s="30">
        <f t="shared" si="148"/>
        <v>0</v>
      </c>
    </row>
    <row r="10" spans="1:210" ht="15.75" customHeight="1" x14ac:dyDescent="0.25">
      <c r="A10" s="32"/>
      <c r="B10" s="32"/>
      <c r="C10" s="32"/>
      <c r="D10" s="32"/>
      <c r="E10" s="32"/>
      <c r="F10" s="32">
        <f>'résultats bruts'!F10</f>
        <v>8</v>
      </c>
      <c r="G10" s="32"/>
      <c r="H10" s="33">
        <f>COUNTIF('résultats bruts'!BO10,1)</f>
        <v>0</v>
      </c>
      <c r="I10" s="33">
        <f>COUNTIF('résultats bruts'!BQ10,1)</f>
        <v>0</v>
      </c>
      <c r="J10" s="33">
        <f>COUNTIF('résultats bruts'!BS10,1)</f>
        <v>0</v>
      </c>
      <c r="K10" s="33">
        <f t="shared" si="17"/>
        <v>0</v>
      </c>
      <c r="L10" s="33">
        <f t="shared" si="18"/>
        <v>0</v>
      </c>
      <c r="M10" s="34">
        <f>COUNTIF('résultats bruts'!BP10,1)</f>
        <v>0</v>
      </c>
      <c r="N10" s="33">
        <f>COUNTIF('résultats bruts'!BR10,1)</f>
        <v>0</v>
      </c>
      <c r="O10" s="33">
        <f>COUNTIF('résultats bruts'!BT10,1)</f>
        <v>0</v>
      </c>
      <c r="P10" s="33">
        <f t="shared" si="19"/>
        <v>0</v>
      </c>
      <c r="Q10" s="33">
        <f t="shared" si="20"/>
        <v>0</v>
      </c>
      <c r="R10" s="33">
        <f>COUNTIF('résultats bruts'!H10,1)</f>
        <v>0</v>
      </c>
      <c r="S10" s="33">
        <f>COUNTIF('résultats bruts'!I10,1)</f>
        <v>0</v>
      </c>
      <c r="T10" s="33">
        <f>COUNTIF('résultats bruts'!J10,1)</f>
        <v>0</v>
      </c>
      <c r="U10" s="35">
        <f t="shared" si="21"/>
        <v>0</v>
      </c>
      <c r="V10" s="35">
        <f t="shared" si="22"/>
        <v>0</v>
      </c>
      <c r="W10" s="33">
        <f t="shared" si="23"/>
        <v>0</v>
      </c>
      <c r="X10" s="33">
        <f t="shared" si="24"/>
        <v>0</v>
      </c>
      <c r="Y10" s="33">
        <f>COUNTIF('résultats bruts'!AH10:AK10,1)</f>
        <v>0</v>
      </c>
      <c r="Z10" s="33">
        <f t="shared" si="25"/>
        <v>0</v>
      </c>
      <c r="AA10" s="33">
        <f>COUNTIF('résultats bruts'!AL10:AO10,1)</f>
        <v>0</v>
      </c>
      <c r="AB10" s="33">
        <f t="shared" si="26"/>
        <v>0</v>
      </c>
      <c r="AC10" s="33">
        <f>COUNTIF('résultats bruts'!AP10:AS10,1)</f>
        <v>0</v>
      </c>
      <c r="AD10" s="33">
        <f t="shared" si="27"/>
        <v>0</v>
      </c>
      <c r="AE10" s="33">
        <f t="shared" si="28"/>
        <v>0</v>
      </c>
      <c r="AF10" s="33">
        <f t="shared" si="29"/>
        <v>0</v>
      </c>
      <c r="AG10" s="33">
        <f>COUNTIF('résultats bruts'!BF10,1) + COUNTIF('résultats bruts'!BI10,1)</f>
        <v>0</v>
      </c>
      <c r="AH10" s="33">
        <f t="shared" si="30"/>
        <v>0</v>
      </c>
      <c r="AI10" s="33">
        <f>COUNTIF('résultats bruts'!AA10:AC10,1)</f>
        <v>0</v>
      </c>
      <c r="AJ10" s="33">
        <f t="shared" si="31"/>
        <v>0</v>
      </c>
      <c r="AK10" s="33">
        <f t="shared" si="32"/>
        <v>0</v>
      </c>
      <c r="AL10" s="33">
        <f t="shared" si="33"/>
        <v>0</v>
      </c>
      <c r="AM10" s="33">
        <f t="shared" si="34"/>
        <v>0</v>
      </c>
      <c r="AN10" s="33">
        <f t="shared" si="35"/>
        <v>0</v>
      </c>
      <c r="AO10" s="33">
        <f t="shared" si="36"/>
        <v>0</v>
      </c>
      <c r="AP10" s="33">
        <f t="shared" si="37"/>
        <v>0</v>
      </c>
      <c r="AQ10" s="33">
        <f>COUNTIF('résultats bruts'!AH10,0)+COUNTIF('résultats bruts'!AN10,0)+COUNTIF('résultats bruts'!AS10,0) + COUNTIF('résultats bruts'!AA10:AC10,"0A")+COUNTIF('résultats bruts'!BF10,"0A")+COUNTIF('résultats bruts'!BI10,"0A")</f>
        <v>3</v>
      </c>
      <c r="AR10" s="33">
        <f t="shared" si="38"/>
        <v>0.42857142857142855</v>
      </c>
      <c r="AS10" s="33">
        <f t="shared" si="39"/>
        <v>0</v>
      </c>
      <c r="AT10" s="33">
        <f t="shared" si="40"/>
        <v>0</v>
      </c>
      <c r="AU10" s="36">
        <f>COUNTIF('résultats bruts'!M10,1)</f>
        <v>0</v>
      </c>
      <c r="AV10" s="36">
        <f>COUNTIF('résultats bruts'!K10,1)</f>
        <v>0</v>
      </c>
      <c r="AW10" s="36">
        <f t="shared" si="41"/>
        <v>0</v>
      </c>
      <c r="AX10" s="30">
        <f t="shared" si="42"/>
        <v>0</v>
      </c>
      <c r="AY10" s="36">
        <f>COUNTIF('résultats bruts'!L10,1)</f>
        <v>0</v>
      </c>
      <c r="AZ10" s="36">
        <f>COUNTIF('résultats bruts'!N10,1)</f>
        <v>0</v>
      </c>
      <c r="BA10" s="36">
        <f t="shared" si="43"/>
        <v>0</v>
      </c>
      <c r="BB10" s="36">
        <f t="shared" si="44"/>
        <v>0</v>
      </c>
      <c r="BC10" s="36">
        <f t="shared" si="45"/>
        <v>0</v>
      </c>
      <c r="BD10" s="37">
        <f t="shared" si="46"/>
        <v>0</v>
      </c>
      <c r="BE10" s="38">
        <f>COUNTIF('résultats bruts'!AG10,1)</f>
        <v>0</v>
      </c>
      <c r="BF10" s="38">
        <f>COUNTIF('résultats bruts'!AF10,1)</f>
        <v>0</v>
      </c>
      <c r="BG10" s="38">
        <f t="shared" si="47"/>
        <v>0</v>
      </c>
      <c r="BH10" s="38">
        <f t="shared" si="48"/>
        <v>0</v>
      </c>
      <c r="BI10" s="38">
        <f>COUNTIF('résultats bruts'!AD10,1)</f>
        <v>0</v>
      </c>
      <c r="BJ10" s="38">
        <f>COUNTIF('résultats bruts'!AE10,1)</f>
        <v>0</v>
      </c>
      <c r="BK10" s="38">
        <f t="shared" si="49"/>
        <v>0</v>
      </c>
      <c r="BL10" s="38">
        <f t="shared" si="50"/>
        <v>0</v>
      </c>
      <c r="BM10" s="38">
        <f t="shared" si="51"/>
        <v>0</v>
      </c>
      <c r="BN10" s="38">
        <f t="shared" si="52"/>
        <v>0</v>
      </c>
      <c r="BO10" s="38">
        <f t="shared" si="53"/>
        <v>0</v>
      </c>
      <c r="BP10" s="38">
        <f t="shared" si="54"/>
        <v>0</v>
      </c>
      <c r="BQ10" s="38">
        <f t="shared" si="55"/>
        <v>0</v>
      </c>
      <c r="BR10" s="38">
        <f t="shared" si="56"/>
        <v>0</v>
      </c>
      <c r="BS10" s="38">
        <f t="shared" si="57"/>
        <v>0</v>
      </c>
      <c r="BT10" s="38">
        <f t="shared" si="58"/>
        <v>0</v>
      </c>
      <c r="BU10" s="38">
        <f t="shared" si="59"/>
        <v>0</v>
      </c>
      <c r="BV10" s="38">
        <f t="shared" si="60"/>
        <v>0</v>
      </c>
      <c r="BW10" s="38">
        <f t="shared" si="61"/>
        <v>0</v>
      </c>
      <c r="BX10" s="38">
        <f t="shared" si="62"/>
        <v>0</v>
      </c>
      <c r="BY10" s="38">
        <f t="shared" si="63"/>
        <v>0</v>
      </c>
      <c r="BZ10" s="38">
        <f t="shared" si="64"/>
        <v>0</v>
      </c>
      <c r="CA10" s="38">
        <f t="shared" si="65"/>
        <v>0</v>
      </c>
      <c r="CB10" s="38">
        <f t="shared" si="66"/>
        <v>0</v>
      </c>
      <c r="CC10" s="38">
        <f t="shared" si="67"/>
        <v>0</v>
      </c>
      <c r="CD10" s="38">
        <f t="shared" si="68"/>
        <v>0</v>
      </c>
      <c r="CE10" s="38">
        <f t="shared" si="69"/>
        <v>0</v>
      </c>
      <c r="CF10" s="38">
        <f t="shared" si="70"/>
        <v>0</v>
      </c>
      <c r="CG10" s="38">
        <f>COUNTIF('résultats bruts'!CL10, 1) + COUNTIF('résultats bruts'!DI10,1)</f>
        <v>0</v>
      </c>
      <c r="CH10" s="38">
        <f t="shared" si="71"/>
        <v>0</v>
      </c>
      <c r="CI10" s="38">
        <f>COUNTIF('résultats bruts'!CK10, 1) + COUNTIF('résultats bruts'!DJ10,1)</f>
        <v>0</v>
      </c>
      <c r="CJ10" s="38">
        <f t="shared" si="72"/>
        <v>0</v>
      </c>
      <c r="CK10" s="38">
        <f>COUNTIF('résultats bruts'!CN10, 1) + COUNTIF('résultats bruts'!DK10,1)</f>
        <v>0</v>
      </c>
      <c r="CL10" s="38">
        <f t="shared" si="73"/>
        <v>0</v>
      </c>
      <c r="CM10" s="38">
        <f>COUNTIF('résultats bruts'!CO10, 1) + COUNTIF('résultats bruts'!DM10,1)</f>
        <v>0</v>
      </c>
      <c r="CN10" s="38">
        <f t="shared" si="74"/>
        <v>0</v>
      </c>
      <c r="CO10" s="38">
        <f>COUNTIF('résultats bruts'!DL10, "0A") + COUNTIF('résultats bruts'!CM10,0)</f>
        <v>1</v>
      </c>
      <c r="CP10" s="38">
        <f t="shared" si="75"/>
        <v>0.5</v>
      </c>
      <c r="CQ10" s="38">
        <f t="shared" si="76"/>
        <v>0</v>
      </c>
      <c r="CR10" s="38">
        <f t="shared" si="77"/>
        <v>0</v>
      </c>
      <c r="CS10" s="38">
        <f>COUNTIF('résultats bruts'!BB10,1)</f>
        <v>0</v>
      </c>
      <c r="CT10" s="38">
        <f>COUNTIF('résultats bruts'!W10,1)</f>
        <v>0</v>
      </c>
      <c r="CU10" s="38">
        <f t="shared" si="78"/>
        <v>0</v>
      </c>
      <c r="CV10" s="38">
        <f t="shared" si="79"/>
        <v>0</v>
      </c>
      <c r="CW10" s="38">
        <f>COUNTIF('résultats bruts'!BC10,1)</f>
        <v>0</v>
      </c>
      <c r="CX10" s="38">
        <f>COUNTIF('résultats bruts'!X10,1)</f>
        <v>0</v>
      </c>
      <c r="CY10" s="38">
        <f t="shared" si="80"/>
        <v>0</v>
      </c>
      <c r="CZ10" s="38">
        <f t="shared" si="81"/>
        <v>0</v>
      </c>
      <c r="DA10" s="38">
        <f t="shared" si="82"/>
        <v>0</v>
      </c>
      <c r="DB10" s="38">
        <f t="shared" si="83"/>
        <v>0</v>
      </c>
      <c r="DC10" s="38">
        <f>COUNTIF('résultats bruts'!BD10,1)</f>
        <v>0</v>
      </c>
      <c r="DD10" s="38">
        <f>COUNTIF('résultats bruts'!Y10,1)</f>
        <v>0</v>
      </c>
      <c r="DE10" s="38">
        <f t="shared" si="84"/>
        <v>0</v>
      </c>
      <c r="DF10" s="30">
        <f t="shared" si="85"/>
        <v>0</v>
      </c>
      <c r="DG10" s="30">
        <f>COUNTIF('résultats bruts'!BE10,1)</f>
        <v>0</v>
      </c>
      <c r="DH10" s="30">
        <f>COUNTIF('résultats bruts'!Z10,1)</f>
        <v>0</v>
      </c>
      <c r="DI10" s="30">
        <f t="shared" si="86"/>
        <v>0</v>
      </c>
      <c r="DJ10" s="30">
        <f t="shared" si="87"/>
        <v>0</v>
      </c>
      <c r="DK10" s="30">
        <f t="shared" si="88"/>
        <v>0</v>
      </c>
      <c r="DL10" s="30">
        <f t="shared" si="89"/>
        <v>0</v>
      </c>
      <c r="DM10" s="30">
        <f t="shared" si="90"/>
        <v>0</v>
      </c>
      <c r="DN10" s="30">
        <f t="shared" si="91"/>
        <v>0</v>
      </c>
      <c r="DO10" s="30">
        <f t="shared" si="92"/>
        <v>0</v>
      </c>
      <c r="DP10" s="30">
        <f t="shared" si="93"/>
        <v>0</v>
      </c>
      <c r="DQ10" s="30">
        <f t="shared" si="94"/>
        <v>0</v>
      </c>
      <c r="DR10" s="30">
        <f t="shared" si="95"/>
        <v>0</v>
      </c>
      <c r="DS10" s="30">
        <f>COUNTIF('résultats bruts'!BY10, 1 ) + COUNTIF('résultats bruts'!DA10,1)</f>
        <v>0</v>
      </c>
      <c r="DT10" s="30">
        <f t="shared" si="96"/>
        <v>0</v>
      </c>
      <c r="DU10" s="30">
        <f>COUNTIF('résultats bruts'!CA10, 1 ) + COUNTIF('résultats bruts'!DE10,1)</f>
        <v>0</v>
      </c>
      <c r="DV10" s="30">
        <f t="shared" si="97"/>
        <v>0</v>
      </c>
      <c r="DW10" s="30">
        <f>COUNTIF('résultats bruts'!CB10, 1 ) + COUNTIF('résultats bruts'!CU10,1)</f>
        <v>0</v>
      </c>
      <c r="DX10" s="30">
        <f t="shared" si="98"/>
        <v>0</v>
      </c>
      <c r="DY10" s="30">
        <f>COUNTIF('résultats bruts'!BZ10, 1 ) + COUNTIF('résultats bruts'!CX10,1)</f>
        <v>0</v>
      </c>
      <c r="DZ10" s="30">
        <f t="shared" si="99"/>
        <v>0</v>
      </c>
      <c r="EA10" s="30">
        <f t="shared" si="100"/>
        <v>0</v>
      </c>
      <c r="EB10" s="30">
        <f t="shared" si="101"/>
        <v>0</v>
      </c>
      <c r="EC10" s="30">
        <f>COUNTIF('résultats bruts'!CE10, 1 ) + COUNTIF('résultats bruts'!CZ10,1)</f>
        <v>0</v>
      </c>
      <c r="ED10" s="30">
        <f t="shared" si="102"/>
        <v>0</v>
      </c>
      <c r="EE10" s="30">
        <f>COUNTIF('résultats bruts'!CD10, 1 ) + COUNTIF('résultats bruts'!DC10,1)</f>
        <v>0</v>
      </c>
      <c r="EF10" s="30">
        <f t="shared" si="103"/>
        <v>0</v>
      </c>
      <c r="EG10" s="30">
        <f>COUNTIF('résultats bruts'!CC10, 1 ) + COUNTIF('résultats bruts'!CT10,1)</f>
        <v>0</v>
      </c>
      <c r="EH10" s="30">
        <f t="shared" si="104"/>
        <v>0</v>
      </c>
      <c r="EI10" s="30">
        <f>COUNTIF('résultats bruts'!CF10, 1 ) + COUNTIF('résultats bruts'!CW10,1)</f>
        <v>0</v>
      </c>
      <c r="EJ10" s="30">
        <f t="shared" si="105"/>
        <v>0</v>
      </c>
      <c r="EK10" s="30">
        <f t="shared" si="106"/>
        <v>0</v>
      </c>
      <c r="EL10" s="30">
        <f t="shared" si="107"/>
        <v>0</v>
      </c>
      <c r="EM10" s="30">
        <f>COUNTIF('résultats bruts'!CJ10, 1 ) + COUNTIF('résultats bruts'!CY10,1)</f>
        <v>0</v>
      </c>
      <c r="EN10" s="30">
        <f t="shared" si="108"/>
        <v>0</v>
      </c>
      <c r="EO10" s="30">
        <f>COUNTIF('résultats bruts'!CI10, 1 ) + COUNTIF('résultats bruts'!DB10,1)</f>
        <v>0</v>
      </c>
      <c r="EP10" s="30">
        <f t="shared" si="109"/>
        <v>0</v>
      </c>
      <c r="EQ10" s="30">
        <f>COUNTIF('résultats bruts'!CG10, 1 ) + COUNTIF('résultats bruts'!CS10,1)</f>
        <v>0</v>
      </c>
      <c r="ER10" s="30">
        <f t="shared" si="110"/>
        <v>0</v>
      </c>
      <c r="ES10" s="30">
        <f>COUNTIF('résultats bruts'!CH10, 1 ) + COUNTIF('résultats bruts'!CV10,1)</f>
        <v>0</v>
      </c>
      <c r="ET10" s="30">
        <f t="shared" si="111"/>
        <v>0</v>
      </c>
      <c r="EU10" s="30">
        <f t="shared" si="112"/>
        <v>0</v>
      </c>
      <c r="EV10" s="30">
        <f t="shared" si="113"/>
        <v>0</v>
      </c>
      <c r="EW10" s="30">
        <f t="shared" si="114"/>
        <v>0</v>
      </c>
      <c r="EX10" s="30">
        <f t="shared" si="115"/>
        <v>0</v>
      </c>
      <c r="EY10" s="30">
        <f t="shared" si="116"/>
        <v>0</v>
      </c>
      <c r="EZ10" s="30">
        <f t="shared" si="117"/>
        <v>0</v>
      </c>
      <c r="FA10" s="30">
        <f t="shared" si="118"/>
        <v>0</v>
      </c>
      <c r="FB10" s="30">
        <f t="shared" si="119"/>
        <v>0</v>
      </c>
      <c r="FC10" s="30">
        <f t="shared" si="120"/>
        <v>0</v>
      </c>
      <c r="FD10" s="30">
        <f t="shared" si="121"/>
        <v>0</v>
      </c>
      <c r="FE10" s="30">
        <f>COUNTIF('résultats bruts'!DD10,0)</f>
        <v>1</v>
      </c>
      <c r="FF10" s="30">
        <f t="shared" si="122"/>
        <v>0</v>
      </c>
      <c r="FG10" s="30">
        <f t="shared" si="123"/>
        <v>0</v>
      </c>
      <c r="FH10" s="30">
        <f>COUNTIF('résultats bruts'!DN10,1)</f>
        <v>0</v>
      </c>
      <c r="FI10" s="30">
        <f>COUNTIF('résultats bruts'!DO10,1)</f>
        <v>0</v>
      </c>
      <c r="FJ10" s="30">
        <f>COUNTIF('résultats bruts'!DP10,1)</f>
        <v>0</v>
      </c>
      <c r="FK10" s="30">
        <f>COUNTIF('résultats bruts'!O10,1) + COUNTIF('résultats bruts'!AT10,1)</f>
        <v>0</v>
      </c>
      <c r="FL10" s="30">
        <f>COUNTIF('résultats bruts'!P10,1) + COUNTIF('résultats bruts'!AX10,1)</f>
        <v>0</v>
      </c>
      <c r="FM10" s="30">
        <f t="shared" si="124"/>
        <v>0</v>
      </c>
      <c r="FN10" s="30">
        <f t="shared" si="125"/>
        <v>0</v>
      </c>
      <c r="FO10" s="30">
        <f>COUNTIF('résultats bruts'!Q10,1) + COUNTIF('résultats bruts'!AV10,1)</f>
        <v>0</v>
      </c>
      <c r="FP10" s="30">
        <f>COUNTIF('résultats bruts'!R10,1) + COUNTIF('résultats bruts'!BA10,1)</f>
        <v>0</v>
      </c>
      <c r="FQ10" s="30">
        <f t="shared" si="126"/>
        <v>0</v>
      </c>
      <c r="FR10" s="30">
        <f t="shared" si="127"/>
        <v>0</v>
      </c>
      <c r="FS10" s="30">
        <f>COUNTIF('résultats bruts'!S10,1) + COUNTIF('résultats bruts'!AZ10,1)</f>
        <v>0</v>
      </c>
      <c r="FT10" s="30">
        <f>COUNTIF('résultats bruts'!T10,1) + COUNTIF('résultats bruts'!AW10,1)</f>
        <v>0</v>
      </c>
      <c r="FU10" s="30">
        <f t="shared" si="128"/>
        <v>0</v>
      </c>
      <c r="FV10" s="30">
        <f t="shared" si="129"/>
        <v>0</v>
      </c>
      <c r="FW10" s="30">
        <f>COUNTIF('résultats bruts'!U10,1) + COUNTIF('résultats bruts'!AY10,1)</f>
        <v>0</v>
      </c>
      <c r="FX10" s="30">
        <f>COUNTIF('résultats bruts'!V10,1) + COUNTIF('résultats bruts'!AU10,1)</f>
        <v>0</v>
      </c>
      <c r="FY10" s="30">
        <f t="shared" si="130"/>
        <v>0</v>
      </c>
      <c r="FZ10" s="30">
        <f t="shared" si="131"/>
        <v>0</v>
      </c>
      <c r="GA10" s="30">
        <f t="shared" si="132"/>
        <v>0</v>
      </c>
      <c r="GB10" s="30">
        <f t="shared" si="133"/>
        <v>0</v>
      </c>
      <c r="GC10" s="30">
        <f t="shared" si="134"/>
        <v>0</v>
      </c>
      <c r="GD10" s="30">
        <f t="shared" si="135"/>
        <v>0</v>
      </c>
      <c r="GE10" s="30">
        <f>COUNTIF('résultats bruts'!AT10:BA10,"0A")+ COUNTIF('résultats bruts'!BM10,"0A")</f>
        <v>0</v>
      </c>
      <c r="GF10" s="30">
        <f t="shared" si="136"/>
        <v>0</v>
      </c>
      <c r="GG10" s="30">
        <f>COUNTIF('résultats bruts'!BL10,1)</f>
        <v>0</v>
      </c>
      <c r="GH10" s="30">
        <f>COUNTIF('résultats bruts'!BM10,1)</f>
        <v>0</v>
      </c>
      <c r="GI10" s="30">
        <f>COUNTIF('résultats bruts'!AV10,1)</f>
        <v>0</v>
      </c>
      <c r="GJ10" s="30">
        <f>COUNTIF('résultats bruts'!BN10,1)</f>
        <v>0</v>
      </c>
      <c r="GK10" s="30">
        <f t="shared" si="137"/>
        <v>0</v>
      </c>
      <c r="GL10" s="30">
        <f t="shared" si="138"/>
        <v>0</v>
      </c>
      <c r="GM10" s="30">
        <f>COUNTIF('résultats bruts'!CQ10, 1) + COUNTIF('résultats bruts'!DF10,1)</f>
        <v>0</v>
      </c>
      <c r="GN10" s="30">
        <f t="shared" si="139"/>
        <v>0</v>
      </c>
      <c r="GO10" s="30">
        <f>COUNTIF('résultats bruts'!CP10, 1) + COUNTIF('résultats bruts'!DG10,1)</f>
        <v>0</v>
      </c>
      <c r="GP10" s="30">
        <f t="shared" si="140"/>
        <v>0</v>
      </c>
      <c r="GQ10" s="30">
        <f>COUNTIF('résultats bruts'!CR10, 1) + COUNTIF('résultats bruts'!DH10,1)</f>
        <v>0</v>
      </c>
      <c r="GR10" s="30">
        <f t="shared" si="141"/>
        <v>0</v>
      </c>
      <c r="GS10" s="30">
        <f>COUNTIF('résultats bruts'!BU10:BX10,1)</f>
        <v>0</v>
      </c>
      <c r="GT10" s="30">
        <f t="shared" si="142"/>
        <v>0</v>
      </c>
      <c r="GU10" s="30">
        <f>COUNTIF('résultats bruts'!DQ10:DT10,1)</f>
        <v>0</v>
      </c>
      <c r="GV10" s="30">
        <f t="shared" si="143"/>
        <v>0</v>
      </c>
      <c r="GW10" s="30">
        <f t="shared" si="144"/>
        <v>0</v>
      </c>
      <c r="GX10" s="30">
        <f t="shared" si="145"/>
        <v>0</v>
      </c>
      <c r="GY10" s="30">
        <f>COUNTIF('résultats bruts'!DF10:DH10,"0A")</f>
        <v>0</v>
      </c>
      <c r="GZ10" s="30">
        <f t="shared" si="146"/>
        <v>0</v>
      </c>
      <c r="HA10" s="30">
        <f t="shared" si="147"/>
        <v>0</v>
      </c>
      <c r="HB10" s="30">
        <f t="shared" si="148"/>
        <v>0</v>
      </c>
    </row>
    <row r="11" spans="1:210" ht="15.75" customHeight="1" x14ac:dyDescent="0.25">
      <c r="A11" s="32"/>
      <c r="B11" s="32"/>
      <c r="C11" s="32"/>
      <c r="D11" s="32"/>
      <c r="E11" s="32"/>
      <c r="F11" s="32">
        <f>'résultats bruts'!F11</f>
        <v>9</v>
      </c>
      <c r="G11" s="32"/>
      <c r="H11" s="33">
        <f>COUNTIF('résultats bruts'!BO11,1)</f>
        <v>0</v>
      </c>
      <c r="I11" s="33">
        <f>COUNTIF('résultats bruts'!BQ11,1)</f>
        <v>0</v>
      </c>
      <c r="J11" s="33">
        <f>COUNTIF('résultats bruts'!BS11,1)</f>
        <v>0</v>
      </c>
      <c r="K11" s="33">
        <f t="shared" si="17"/>
        <v>0</v>
      </c>
      <c r="L11" s="33">
        <f t="shared" si="18"/>
        <v>0</v>
      </c>
      <c r="M11" s="34">
        <f>COUNTIF('résultats bruts'!BP11,1)</f>
        <v>0</v>
      </c>
      <c r="N11" s="33">
        <f>COUNTIF('résultats bruts'!BR11,1)</f>
        <v>0</v>
      </c>
      <c r="O11" s="33">
        <f>COUNTIF('résultats bruts'!BT11,1)</f>
        <v>0</v>
      </c>
      <c r="P11" s="33">
        <f t="shared" si="19"/>
        <v>0</v>
      </c>
      <c r="Q11" s="33">
        <f t="shared" si="20"/>
        <v>0</v>
      </c>
      <c r="R11" s="33">
        <f>COUNTIF('résultats bruts'!H11,1)</f>
        <v>0</v>
      </c>
      <c r="S11" s="33">
        <f>COUNTIF('résultats bruts'!I11,1)</f>
        <v>0</v>
      </c>
      <c r="T11" s="33">
        <f>COUNTIF('résultats bruts'!J11,1)</f>
        <v>0</v>
      </c>
      <c r="U11" s="35">
        <f t="shared" si="21"/>
        <v>0</v>
      </c>
      <c r="V11" s="35">
        <f t="shared" si="22"/>
        <v>0</v>
      </c>
      <c r="W11" s="33">
        <f t="shared" si="23"/>
        <v>0</v>
      </c>
      <c r="X11" s="33">
        <f t="shared" si="24"/>
        <v>0</v>
      </c>
      <c r="Y11" s="33">
        <f>COUNTIF('résultats bruts'!AH11:AK11,1)</f>
        <v>0</v>
      </c>
      <c r="Z11" s="33">
        <f t="shared" si="25"/>
        <v>0</v>
      </c>
      <c r="AA11" s="33">
        <f>COUNTIF('résultats bruts'!AL11:AO11,1)</f>
        <v>0</v>
      </c>
      <c r="AB11" s="33">
        <f t="shared" si="26"/>
        <v>0</v>
      </c>
      <c r="AC11" s="33">
        <f>COUNTIF('résultats bruts'!AP11:AS11,1)</f>
        <v>0</v>
      </c>
      <c r="AD11" s="33">
        <f t="shared" si="27"/>
        <v>0</v>
      </c>
      <c r="AE11" s="33">
        <f t="shared" si="28"/>
        <v>0</v>
      </c>
      <c r="AF11" s="33">
        <f t="shared" si="29"/>
        <v>0</v>
      </c>
      <c r="AG11" s="33">
        <f>COUNTIF('résultats bruts'!BF11,1) + COUNTIF('résultats bruts'!BI11,1)</f>
        <v>0</v>
      </c>
      <c r="AH11" s="33">
        <f t="shared" si="30"/>
        <v>0</v>
      </c>
      <c r="AI11" s="33">
        <f>COUNTIF('résultats bruts'!AA11:AC11,1)</f>
        <v>0</v>
      </c>
      <c r="AJ11" s="33">
        <f t="shared" si="31"/>
        <v>0</v>
      </c>
      <c r="AK11" s="33">
        <f t="shared" si="32"/>
        <v>0</v>
      </c>
      <c r="AL11" s="33">
        <f t="shared" si="33"/>
        <v>0</v>
      </c>
      <c r="AM11" s="33">
        <f t="shared" si="34"/>
        <v>0</v>
      </c>
      <c r="AN11" s="33">
        <f t="shared" si="35"/>
        <v>0</v>
      </c>
      <c r="AO11" s="33">
        <f t="shared" si="36"/>
        <v>0</v>
      </c>
      <c r="AP11" s="33">
        <f t="shared" si="37"/>
        <v>0</v>
      </c>
      <c r="AQ11" s="33">
        <f>COUNTIF('résultats bruts'!AH11,0)+COUNTIF('résultats bruts'!AN11,0)+COUNTIF('résultats bruts'!AS11,0) + COUNTIF('résultats bruts'!AA11:AC11,"0A")+COUNTIF('résultats bruts'!BF11,"0A")+COUNTIF('résultats bruts'!BI11,"0A")</f>
        <v>3</v>
      </c>
      <c r="AR11" s="33">
        <f t="shared" si="38"/>
        <v>0.42857142857142855</v>
      </c>
      <c r="AS11" s="33">
        <f t="shared" si="39"/>
        <v>0</v>
      </c>
      <c r="AT11" s="33">
        <f t="shared" si="40"/>
        <v>0</v>
      </c>
      <c r="AU11" s="36">
        <f>COUNTIF('résultats bruts'!M11,1)</f>
        <v>0</v>
      </c>
      <c r="AV11" s="36">
        <f>COUNTIF('résultats bruts'!K11,1)</f>
        <v>0</v>
      </c>
      <c r="AW11" s="36">
        <f t="shared" si="41"/>
        <v>0</v>
      </c>
      <c r="AX11" s="30">
        <f t="shared" si="42"/>
        <v>0</v>
      </c>
      <c r="AY11" s="36">
        <f>COUNTIF('résultats bruts'!L11,1)</f>
        <v>0</v>
      </c>
      <c r="AZ11" s="36">
        <f>COUNTIF('résultats bruts'!N11,1)</f>
        <v>0</v>
      </c>
      <c r="BA11" s="36">
        <f t="shared" si="43"/>
        <v>0</v>
      </c>
      <c r="BB11" s="36">
        <f t="shared" si="44"/>
        <v>0</v>
      </c>
      <c r="BC11" s="36">
        <f t="shared" si="45"/>
        <v>0</v>
      </c>
      <c r="BD11" s="37">
        <f t="shared" si="46"/>
        <v>0</v>
      </c>
      <c r="BE11" s="38">
        <f>COUNTIF('résultats bruts'!AG11,1)</f>
        <v>0</v>
      </c>
      <c r="BF11" s="38">
        <f>COUNTIF('résultats bruts'!AF11,1)</f>
        <v>0</v>
      </c>
      <c r="BG11" s="38">
        <f t="shared" si="47"/>
        <v>0</v>
      </c>
      <c r="BH11" s="38">
        <f t="shared" si="48"/>
        <v>0</v>
      </c>
      <c r="BI11" s="38">
        <f>COUNTIF('résultats bruts'!AD11,1)</f>
        <v>0</v>
      </c>
      <c r="BJ11" s="38">
        <f>COUNTIF('résultats bruts'!AE11,1)</f>
        <v>0</v>
      </c>
      <c r="BK11" s="38">
        <f t="shared" si="49"/>
        <v>0</v>
      </c>
      <c r="BL11" s="38">
        <f t="shared" si="50"/>
        <v>0</v>
      </c>
      <c r="BM11" s="38">
        <f t="shared" si="51"/>
        <v>0</v>
      </c>
      <c r="BN11" s="38">
        <f t="shared" si="52"/>
        <v>0</v>
      </c>
      <c r="BO11" s="38">
        <f t="shared" si="53"/>
        <v>0</v>
      </c>
      <c r="BP11" s="38">
        <f t="shared" si="54"/>
        <v>0</v>
      </c>
      <c r="BQ11" s="38">
        <f t="shared" si="55"/>
        <v>0</v>
      </c>
      <c r="BR11" s="38">
        <f t="shared" si="56"/>
        <v>0</v>
      </c>
      <c r="BS11" s="38">
        <f t="shared" si="57"/>
        <v>0</v>
      </c>
      <c r="BT11" s="38">
        <f t="shared" si="58"/>
        <v>0</v>
      </c>
      <c r="BU11" s="38">
        <f t="shared" si="59"/>
        <v>0</v>
      </c>
      <c r="BV11" s="38">
        <f t="shared" si="60"/>
        <v>0</v>
      </c>
      <c r="BW11" s="38">
        <f t="shared" si="61"/>
        <v>0</v>
      </c>
      <c r="BX11" s="38">
        <f t="shared" si="62"/>
        <v>0</v>
      </c>
      <c r="BY11" s="38">
        <f t="shared" si="63"/>
        <v>0</v>
      </c>
      <c r="BZ11" s="38">
        <f t="shared" si="64"/>
        <v>0</v>
      </c>
      <c r="CA11" s="38">
        <f t="shared" si="65"/>
        <v>0</v>
      </c>
      <c r="CB11" s="38">
        <f t="shared" si="66"/>
        <v>0</v>
      </c>
      <c r="CC11" s="38">
        <f t="shared" si="67"/>
        <v>0</v>
      </c>
      <c r="CD11" s="38">
        <f t="shared" si="68"/>
        <v>0</v>
      </c>
      <c r="CE11" s="38">
        <f t="shared" si="69"/>
        <v>0</v>
      </c>
      <c r="CF11" s="38">
        <f t="shared" si="70"/>
        <v>0</v>
      </c>
      <c r="CG11" s="38">
        <f>COUNTIF('résultats bruts'!CL11, 1) + COUNTIF('résultats bruts'!DI11,1)</f>
        <v>0</v>
      </c>
      <c r="CH11" s="38">
        <f t="shared" si="71"/>
        <v>0</v>
      </c>
      <c r="CI11" s="38">
        <f>COUNTIF('résultats bruts'!CK11, 1) + COUNTIF('résultats bruts'!DJ11,1)</f>
        <v>0</v>
      </c>
      <c r="CJ11" s="38">
        <f t="shared" si="72"/>
        <v>0</v>
      </c>
      <c r="CK11" s="38">
        <f>COUNTIF('résultats bruts'!CN11, 1) + COUNTIF('résultats bruts'!DK11,1)</f>
        <v>0</v>
      </c>
      <c r="CL11" s="38">
        <f t="shared" si="73"/>
        <v>0</v>
      </c>
      <c r="CM11" s="38">
        <f>COUNTIF('résultats bruts'!CO11, 1) + COUNTIF('résultats bruts'!DM11,1)</f>
        <v>0</v>
      </c>
      <c r="CN11" s="38">
        <f t="shared" si="74"/>
        <v>0</v>
      </c>
      <c r="CO11" s="38">
        <f>COUNTIF('résultats bruts'!DL11, "0A") + COUNTIF('résultats bruts'!CM11,0)</f>
        <v>1</v>
      </c>
      <c r="CP11" s="38">
        <f t="shared" si="75"/>
        <v>0.5</v>
      </c>
      <c r="CQ11" s="38">
        <f t="shared" si="76"/>
        <v>0</v>
      </c>
      <c r="CR11" s="38">
        <f t="shared" si="77"/>
        <v>0</v>
      </c>
      <c r="CS11" s="38">
        <f>COUNTIF('résultats bruts'!BB11,1)</f>
        <v>0</v>
      </c>
      <c r="CT11" s="38">
        <f>COUNTIF('résultats bruts'!W11,1)</f>
        <v>0</v>
      </c>
      <c r="CU11" s="38">
        <f t="shared" si="78"/>
        <v>0</v>
      </c>
      <c r="CV11" s="38">
        <f t="shared" si="79"/>
        <v>0</v>
      </c>
      <c r="CW11" s="38">
        <f>COUNTIF('résultats bruts'!BC11,1)</f>
        <v>0</v>
      </c>
      <c r="CX11" s="38">
        <f>COUNTIF('résultats bruts'!X11,1)</f>
        <v>0</v>
      </c>
      <c r="CY11" s="38">
        <f t="shared" si="80"/>
        <v>0</v>
      </c>
      <c r="CZ11" s="38">
        <f t="shared" si="81"/>
        <v>0</v>
      </c>
      <c r="DA11" s="38">
        <f t="shared" si="82"/>
        <v>0</v>
      </c>
      <c r="DB11" s="38">
        <f t="shared" si="83"/>
        <v>0</v>
      </c>
      <c r="DC11" s="38">
        <f>COUNTIF('résultats bruts'!BD11,1)</f>
        <v>0</v>
      </c>
      <c r="DD11" s="38">
        <f>COUNTIF('résultats bruts'!Y11,1)</f>
        <v>0</v>
      </c>
      <c r="DE11" s="38">
        <f t="shared" si="84"/>
        <v>0</v>
      </c>
      <c r="DF11" s="30">
        <f t="shared" si="85"/>
        <v>0</v>
      </c>
      <c r="DG11" s="30">
        <f>COUNTIF('résultats bruts'!BE11,1)</f>
        <v>0</v>
      </c>
      <c r="DH11" s="30">
        <f>COUNTIF('résultats bruts'!Z11,1)</f>
        <v>0</v>
      </c>
      <c r="DI11" s="30">
        <f t="shared" si="86"/>
        <v>0</v>
      </c>
      <c r="DJ11" s="30">
        <f t="shared" si="87"/>
        <v>0</v>
      </c>
      <c r="DK11" s="30">
        <f t="shared" si="88"/>
        <v>0</v>
      </c>
      <c r="DL11" s="30">
        <f t="shared" si="89"/>
        <v>0</v>
      </c>
      <c r="DM11" s="30">
        <f t="shared" si="90"/>
        <v>0</v>
      </c>
      <c r="DN11" s="30">
        <f t="shared" si="91"/>
        <v>0</v>
      </c>
      <c r="DO11" s="30">
        <f t="shared" si="92"/>
        <v>0</v>
      </c>
      <c r="DP11" s="30">
        <f t="shared" si="93"/>
        <v>0</v>
      </c>
      <c r="DQ11" s="30">
        <f t="shared" si="94"/>
        <v>0</v>
      </c>
      <c r="DR11" s="30">
        <f t="shared" si="95"/>
        <v>0</v>
      </c>
      <c r="DS11" s="30">
        <f>COUNTIF('résultats bruts'!BY11, 1 ) + COUNTIF('résultats bruts'!DA11,1)</f>
        <v>0</v>
      </c>
      <c r="DT11" s="30">
        <f t="shared" si="96"/>
        <v>0</v>
      </c>
      <c r="DU11" s="30">
        <f>COUNTIF('résultats bruts'!CA11, 1 ) + COUNTIF('résultats bruts'!DE11,1)</f>
        <v>0</v>
      </c>
      <c r="DV11" s="30">
        <f t="shared" si="97"/>
        <v>0</v>
      </c>
      <c r="DW11" s="30">
        <f>COUNTIF('résultats bruts'!CB11, 1 ) + COUNTIF('résultats bruts'!CU11,1)</f>
        <v>0</v>
      </c>
      <c r="DX11" s="30">
        <f t="shared" si="98"/>
        <v>0</v>
      </c>
      <c r="DY11" s="30">
        <f>COUNTIF('résultats bruts'!BZ11, 1 ) + COUNTIF('résultats bruts'!CX11,1)</f>
        <v>0</v>
      </c>
      <c r="DZ11" s="30">
        <f t="shared" si="99"/>
        <v>0</v>
      </c>
      <c r="EA11" s="30">
        <f t="shared" si="100"/>
        <v>0</v>
      </c>
      <c r="EB11" s="30">
        <f t="shared" si="101"/>
        <v>0</v>
      </c>
      <c r="EC11" s="30">
        <f>COUNTIF('résultats bruts'!CE11, 1 ) + COUNTIF('résultats bruts'!CZ11,1)</f>
        <v>0</v>
      </c>
      <c r="ED11" s="30">
        <f t="shared" si="102"/>
        <v>0</v>
      </c>
      <c r="EE11" s="30">
        <f>COUNTIF('résultats bruts'!CD11, 1 ) + COUNTIF('résultats bruts'!DC11,1)</f>
        <v>0</v>
      </c>
      <c r="EF11" s="30">
        <f t="shared" si="103"/>
        <v>0</v>
      </c>
      <c r="EG11" s="30">
        <f>COUNTIF('résultats bruts'!CC11, 1 ) + COUNTIF('résultats bruts'!CT11,1)</f>
        <v>0</v>
      </c>
      <c r="EH11" s="30">
        <f t="shared" si="104"/>
        <v>0</v>
      </c>
      <c r="EI11" s="30">
        <f>COUNTIF('résultats bruts'!CF11, 1 ) + COUNTIF('résultats bruts'!CW11,1)</f>
        <v>0</v>
      </c>
      <c r="EJ11" s="30">
        <f t="shared" si="105"/>
        <v>0</v>
      </c>
      <c r="EK11" s="30">
        <f t="shared" si="106"/>
        <v>0</v>
      </c>
      <c r="EL11" s="30">
        <f t="shared" si="107"/>
        <v>0</v>
      </c>
      <c r="EM11" s="30">
        <f>COUNTIF('résultats bruts'!CJ11, 1 ) + COUNTIF('résultats bruts'!CY11,1)</f>
        <v>0</v>
      </c>
      <c r="EN11" s="30">
        <f t="shared" si="108"/>
        <v>0</v>
      </c>
      <c r="EO11" s="30">
        <f>COUNTIF('résultats bruts'!CI11, 1 ) + COUNTIF('résultats bruts'!DB11,1)</f>
        <v>0</v>
      </c>
      <c r="EP11" s="30">
        <f t="shared" si="109"/>
        <v>0</v>
      </c>
      <c r="EQ11" s="30">
        <f>COUNTIF('résultats bruts'!CG11, 1 ) + COUNTIF('résultats bruts'!CS11,1)</f>
        <v>0</v>
      </c>
      <c r="ER11" s="30">
        <f t="shared" si="110"/>
        <v>0</v>
      </c>
      <c r="ES11" s="30">
        <f>COUNTIF('résultats bruts'!CH11, 1 ) + COUNTIF('résultats bruts'!CV11,1)</f>
        <v>0</v>
      </c>
      <c r="ET11" s="30">
        <f t="shared" si="111"/>
        <v>0</v>
      </c>
      <c r="EU11" s="30">
        <f t="shared" si="112"/>
        <v>0</v>
      </c>
      <c r="EV11" s="30">
        <f t="shared" si="113"/>
        <v>0</v>
      </c>
      <c r="EW11" s="30">
        <f t="shared" si="114"/>
        <v>0</v>
      </c>
      <c r="EX11" s="30">
        <f t="shared" si="115"/>
        <v>0</v>
      </c>
      <c r="EY11" s="30">
        <f t="shared" si="116"/>
        <v>0</v>
      </c>
      <c r="EZ11" s="30">
        <f t="shared" si="117"/>
        <v>0</v>
      </c>
      <c r="FA11" s="30">
        <f t="shared" si="118"/>
        <v>0</v>
      </c>
      <c r="FB11" s="30">
        <f t="shared" si="119"/>
        <v>0</v>
      </c>
      <c r="FC11" s="30">
        <f t="shared" si="120"/>
        <v>0</v>
      </c>
      <c r="FD11" s="30">
        <f t="shared" si="121"/>
        <v>0</v>
      </c>
      <c r="FE11" s="30">
        <f>COUNTIF('résultats bruts'!DD11,0)</f>
        <v>1</v>
      </c>
      <c r="FF11" s="30">
        <f t="shared" si="122"/>
        <v>0</v>
      </c>
      <c r="FG11" s="30">
        <f t="shared" si="123"/>
        <v>0</v>
      </c>
      <c r="FH11" s="30">
        <f>COUNTIF('résultats bruts'!DN11,1)</f>
        <v>0</v>
      </c>
      <c r="FI11" s="30">
        <f>COUNTIF('résultats bruts'!DO11,1)</f>
        <v>0</v>
      </c>
      <c r="FJ11" s="30">
        <f>COUNTIF('résultats bruts'!DP11,1)</f>
        <v>0</v>
      </c>
      <c r="FK11" s="30">
        <f>COUNTIF('résultats bruts'!O11,1) + COUNTIF('résultats bruts'!AT11,1)</f>
        <v>0</v>
      </c>
      <c r="FL11" s="30">
        <f>COUNTIF('résultats bruts'!P11,1) + COUNTIF('résultats bruts'!AX11,1)</f>
        <v>0</v>
      </c>
      <c r="FM11" s="30">
        <f t="shared" si="124"/>
        <v>0</v>
      </c>
      <c r="FN11" s="30">
        <f t="shared" si="125"/>
        <v>0</v>
      </c>
      <c r="FO11" s="30">
        <f>COUNTIF('résultats bruts'!Q11,1) + COUNTIF('résultats bruts'!AV11,1)</f>
        <v>0</v>
      </c>
      <c r="FP11" s="30">
        <f>COUNTIF('résultats bruts'!R11,1) + COUNTIF('résultats bruts'!BA11,1)</f>
        <v>0</v>
      </c>
      <c r="FQ11" s="30">
        <f t="shared" si="126"/>
        <v>0</v>
      </c>
      <c r="FR11" s="30">
        <f t="shared" si="127"/>
        <v>0</v>
      </c>
      <c r="FS11" s="30">
        <f>COUNTIF('résultats bruts'!S11,1) + COUNTIF('résultats bruts'!AZ11,1)</f>
        <v>0</v>
      </c>
      <c r="FT11" s="30">
        <f>COUNTIF('résultats bruts'!T11,1) + COUNTIF('résultats bruts'!AW11,1)</f>
        <v>0</v>
      </c>
      <c r="FU11" s="30">
        <f t="shared" si="128"/>
        <v>0</v>
      </c>
      <c r="FV11" s="30">
        <f t="shared" si="129"/>
        <v>0</v>
      </c>
      <c r="FW11" s="30">
        <f>COUNTIF('résultats bruts'!U11,1) + COUNTIF('résultats bruts'!AY11,1)</f>
        <v>0</v>
      </c>
      <c r="FX11" s="30">
        <f>COUNTIF('résultats bruts'!V11,1) + COUNTIF('résultats bruts'!AU11,1)</f>
        <v>0</v>
      </c>
      <c r="FY11" s="30">
        <f t="shared" si="130"/>
        <v>0</v>
      </c>
      <c r="FZ11" s="30">
        <f t="shared" si="131"/>
        <v>0</v>
      </c>
      <c r="GA11" s="30">
        <f t="shared" si="132"/>
        <v>0</v>
      </c>
      <c r="GB11" s="30">
        <f t="shared" si="133"/>
        <v>0</v>
      </c>
      <c r="GC11" s="30">
        <f t="shared" si="134"/>
        <v>0</v>
      </c>
      <c r="GD11" s="30">
        <f t="shared" si="135"/>
        <v>0</v>
      </c>
      <c r="GE11" s="30">
        <f>COUNTIF('résultats bruts'!AT11:BA11,"0A")+ COUNTIF('résultats bruts'!BM11,"0A")</f>
        <v>0</v>
      </c>
      <c r="GF11" s="30">
        <f t="shared" si="136"/>
        <v>0</v>
      </c>
      <c r="GG11" s="30">
        <f>COUNTIF('résultats bruts'!BL11,1)</f>
        <v>0</v>
      </c>
      <c r="GH11" s="30">
        <f>COUNTIF('résultats bruts'!BM11,1)</f>
        <v>0</v>
      </c>
      <c r="GI11" s="30">
        <f>COUNTIF('résultats bruts'!AV11,1)</f>
        <v>0</v>
      </c>
      <c r="GJ11" s="30">
        <f>COUNTIF('résultats bruts'!BN11,1)</f>
        <v>0</v>
      </c>
      <c r="GK11" s="30">
        <f t="shared" si="137"/>
        <v>0</v>
      </c>
      <c r="GL11" s="30">
        <f t="shared" si="138"/>
        <v>0</v>
      </c>
      <c r="GM11" s="30">
        <f>COUNTIF('résultats bruts'!CQ11, 1) + COUNTIF('résultats bruts'!DF11,1)</f>
        <v>0</v>
      </c>
      <c r="GN11" s="30">
        <f t="shared" si="139"/>
        <v>0</v>
      </c>
      <c r="GO11" s="30">
        <f>COUNTIF('résultats bruts'!CP11, 1) + COUNTIF('résultats bruts'!DG11,1)</f>
        <v>0</v>
      </c>
      <c r="GP11" s="30">
        <f t="shared" si="140"/>
        <v>0</v>
      </c>
      <c r="GQ11" s="30">
        <f>COUNTIF('résultats bruts'!CR11, 1) + COUNTIF('résultats bruts'!DH11,1)</f>
        <v>0</v>
      </c>
      <c r="GR11" s="30">
        <f t="shared" si="141"/>
        <v>0</v>
      </c>
      <c r="GS11" s="30">
        <f>COUNTIF('résultats bruts'!BU11:BX11,1)</f>
        <v>0</v>
      </c>
      <c r="GT11" s="30">
        <f t="shared" si="142"/>
        <v>0</v>
      </c>
      <c r="GU11" s="30">
        <f>COUNTIF('résultats bruts'!DQ11:DT11,1)</f>
        <v>0</v>
      </c>
      <c r="GV11" s="30">
        <f t="shared" si="143"/>
        <v>0</v>
      </c>
      <c r="GW11" s="30">
        <f t="shared" si="144"/>
        <v>0</v>
      </c>
      <c r="GX11" s="30">
        <f t="shared" si="145"/>
        <v>0</v>
      </c>
      <c r="GY11" s="30">
        <f>COUNTIF('résultats bruts'!DF11:DH11,"0A")</f>
        <v>0</v>
      </c>
      <c r="GZ11" s="30">
        <f t="shared" si="146"/>
        <v>0</v>
      </c>
      <c r="HA11" s="30">
        <f t="shared" si="147"/>
        <v>0</v>
      </c>
      <c r="HB11" s="30">
        <f t="shared" si="148"/>
        <v>0</v>
      </c>
    </row>
    <row r="12" spans="1:210" ht="15.75" customHeight="1" x14ac:dyDescent="0.25">
      <c r="A12" s="32"/>
      <c r="B12" s="32"/>
      <c r="C12" s="32"/>
      <c r="D12" s="32"/>
      <c r="E12" s="32"/>
      <c r="F12" s="32">
        <f>'résultats bruts'!F12</f>
        <v>10</v>
      </c>
      <c r="G12" s="32"/>
      <c r="H12" s="33">
        <f>COUNTIF('résultats bruts'!BO12,1)</f>
        <v>0</v>
      </c>
      <c r="I12" s="33">
        <f>COUNTIF('résultats bruts'!BQ12,1)</f>
        <v>0</v>
      </c>
      <c r="J12" s="33">
        <f>COUNTIF('résultats bruts'!BS12,1)</f>
        <v>0</v>
      </c>
      <c r="K12" s="33">
        <f t="shared" si="17"/>
        <v>0</v>
      </c>
      <c r="L12" s="33">
        <f t="shared" si="18"/>
        <v>0</v>
      </c>
      <c r="M12" s="34">
        <f>COUNTIF('résultats bruts'!BP12,1)</f>
        <v>0</v>
      </c>
      <c r="N12" s="33">
        <f>COUNTIF('résultats bruts'!BR12,1)</f>
        <v>0</v>
      </c>
      <c r="O12" s="33">
        <f>COUNTIF('résultats bruts'!BT12,1)</f>
        <v>0</v>
      </c>
      <c r="P12" s="33">
        <f t="shared" si="19"/>
        <v>0</v>
      </c>
      <c r="Q12" s="33">
        <f t="shared" si="20"/>
        <v>0</v>
      </c>
      <c r="R12" s="33">
        <f>COUNTIF('résultats bruts'!H12,1)</f>
        <v>0</v>
      </c>
      <c r="S12" s="33">
        <f>COUNTIF('résultats bruts'!I12,1)</f>
        <v>0</v>
      </c>
      <c r="T12" s="33">
        <f>COUNTIF('résultats bruts'!J12,1)</f>
        <v>0</v>
      </c>
      <c r="U12" s="35">
        <f t="shared" si="21"/>
        <v>0</v>
      </c>
      <c r="V12" s="35">
        <f t="shared" si="22"/>
        <v>0</v>
      </c>
      <c r="W12" s="33">
        <f t="shared" si="23"/>
        <v>0</v>
      </c>
      <c r="X12" s="33">
        <f t="shared" si="24"/>
        <v>0</v>
      </c>
      <c r="Y12" s="33">
        <f>COUNTIF('résultats bruts'!AH12:AK12,1)</f>
        <v>0</v>
      </c>
      <c r="Z12" s="33">
        <f t="shared" si="25"/>
        <v>0</v>
      </c>
      <c r="AA12" s="33">
        <f>COUNTIF('résultats bruts'!AL12:AO12,1)</f>
        <v>0</v>
      </c>
      <c r="AB12" s="33">
        <f t="shared" si="26"/>
        <v>0</v>
      </c>
      <c r="AC12" s="33">
        <f>COUNTIF('résultats bruts'!AP12:AS12,1)</f>
        <v>0</v>
      </c>
      <c r="AD12" s="33">
        <f t="shared" si="27"/>
        <v>0</v>
      </c>
      <c r="AE12" s="33">
        <f t="shared" si="28"/>
        <v>0</v>
      </c>
      <c r="AF12" s="33">
        <f t="shared" si="29"/>
        <v>0</v>
      </c>
      <c r="AG12" s="33">
        <f>COUNTIF('résultats bruts'!BF12,1) + COUNTIF('résultats bruts'!BI12,1)</f>
        <v>0</v>
      </c>
      <c r="AH12" s="33">
        <f t="shared" si="30"/>
        <v>0</v>
      </c>
      <c r="AI12" s="33">
        <f>COUNTIF('résultats bruts'!AA12:AC12,1)</f>
        <v>0</v>
      </c>
      <c r="AJ12" s="33">
        <f t="shared" si="31"/>
        <v>0</v>
      </c>
      <c r="AK12" s="33">
        <f t="shared" si="32"/>
        <v>0</v>
      </c>
      <c r="AL12" s="33">
        <f t="shared" si="33"/>
        <v>0</v>
      </c>
      <c r="AM12" s="33">
        <f t="shared" si="34"/>
        <v>0</v>
      </c>
      <c r="AN12" s="33">
        <f t="shared" si="35"/>
        <v>0</v>
      </c>
      <c r="AO12" s="33">
        <f t="shared" si="36"/>
        <v>0</v>
      </c>
      <c r="AP12" s="33">
        <f t="shared" si="37"/>
        <v>0</v>
      </c>
      <c r="AQ12" s="33">
        <f>COUNTIF('résultats bruts'!AH12,0)+COUNTIF('résultats bruts'!AN12,0)+COUNTIF('résultats bruts'!AS12,0) + COUNTIF('résultats bruts'!AA12:AC12,"0A")+COUNTIF('résultats bruts'!BF12,"0A")+COUNTIF('résultats bruts'!BI12,"0A")</f>
        <v>3</v>
      </c>
      <c r="AR12" s="33">
        <f t="shared" si="38"/>
        <v>0.42857142857142855</v>
      </c>
      <c r="AS12" s="33">
        <f t="shared" si="39"/>
        <v>0</v>
      </c>
      <c r="AT12" s="33">
        <f t="shared" si="40"/>
        <v>0</v>
      </c>
      <c r="AU12" s="36">
        <f>COUNTIF('résultats bruts'!M12,1)</f>
        <v>0</v>
      </c>
      <c r="AV12" s="36">
        <f>COUNTIF('résultats bruts'!K12,1)</f>
        <v>0</v>
      </c>
      <c r="AW12" s="36">
        <f t="shared" si="41"/>
        <v>0</v>
      </c>
      <c r="AX12" s="30">
        <f t="shared" si="42"/>
        <v>0</v>
      </c>
      <c r="AY12" s="36">
        <f>COUNTIF('résultats bruts'!L12,1)</f>
        <v>0</v>
      </c>
      <c r="AZ12" s="36">
        <f>COUNTIF('résultats bruts'!N12,1)</f>
        <v>0</v>
      </c>
      <c r="BA12" s="36">
        <f t="shared" si="43"/>
        <v>0</v>
      </c>
      <c r="BB12" s="36">
        <f t="shared" si="44"/>
        <v>0</v>
      </c>
      <c r="BC12" s="36">
        <f t="shared" si="45"/>
        <v>0</v>
      </c>
      <c r="BD12" s="37">
        <f t="shared" si="46"/>
        <v>0</v>
      </c>
      <c r="BE12" s="38">
        <f>COUNTIF('résultats bruts'!AG12,1)</f>
        <v>0</v>
      </c>
      <c r="BF12" s="38">
        <f>COUNTIF('résultats bruts'!AF12,1)</f>
        <v>0</v>
      </c>
      <c r="BG12" s="38">
        <f t="shared" si="47"/>
        <v>0</v>
      </c>
      <c r="BH12" s="38">
        <f t="shared" si="48"/>
        <v>0</v>
      </c>
      <c r="BI12" s="38">
        <f>COUNTIF('résultats bruts'!AD12,1)</f>
        <v>0</v>
      </c>
      <c r="BJ12" s="38">
        <f>COUNTIF('résultats bruts'!AE12,1)</f>
        <v>0</v>
      </c>
      <c r="BK12" s="38">
        <f t="shared" si="49"/>
        <v>0</v>
      </c>
      <c r="BL12" s="38">
        <f t="shared" si="50"/>
        <v>0</v>
      </c>
      <c r="BM12" s="38">
        <f t="shared" si="51"/>
        <v>0</v>
      </c>
      <c r="BN12" s="38">
        <f t="shared" si="52"/>
        <v>0</v>
      </c>
      <c r="BO12" s="38">
        <f t="shared" si="53"/>
        <v>0</v>
      </c>
      <c r="BP12" s="38">
        <f t="shared" si="54"/>
        <v>0</v>
      </c>
      <c r="BQ12" s="38">
        <f t="shared" si="55"/>
        <v>0</v>
      </c>
      <c r="BR12" s="38">
        <f t="shared" si="56"/>
        <v>0</v>
      </c>
      <c r="BS12" s="38">
        <f t="shared" si="57"/>
        <v>0</v>
      </c>
      <c r="BT12" s="38">
        <f t="shared" si="58"/>
        <v>0</v>
      </c>
      <c r="BU12" s="38">
        <f t="shared" si="59"/>
        <v>0</v>
      </c>
      <c r="BV12" s="38">
        <f t="shared" si="60"/>
        <v>0</v>
      </c>
      <c r="BW12" s="38">
        <f t="shared" si="61"/>
        <v>0</v>
      </c>
      <c r="BX12" s="38">
        <f t="shared" si="62"/>
        <v>0</v>
      </c>
      <c r="BY12" s="38">
        <f t="shared" si="63"/>
        <v>0</v>
      </c>
      <c r="BZ12" s="38">
        <f t="shared" si="64"/>
        <v>0</v>
      </c>
      <c r="CA12" s="38">
        <f t="shared" si="65"/>
        <v>0</v>
      </c>
      <c r="CB12" s="38">
        <f t="shared" si="66"/>
        <v>0</v>
      </c>
      <c r="CC12" s="38">
        <f t="shared" si="67"/>
        <v>0</v>
      </c>
      <c r="CD12" s="38">
        <f t="shared" si="68"/>
        <v>0</v>
      </c>
      <c r="CE12" s="38">
        <f t="shared" si="69"/>
        <v>0</v>
      </c>
      <c r="CF12" s="38">
        <f t="shared" si="70"/>
        <v>0</v>
      </c>
      <c r="CG12" s="38">
        <f>COUNTIF('résultats bruts'!CL12, 1) + COUNTIF('résultats bruts'!DI12,1)</f>
        <v>0</v>
      </c>
      <c r="CH12" s="38">
        <f t="shared" si="71"/>
        <v>0</v>
      </c>
      <c r="CI12" s="38">
        <f>COUNTIF('résultats bruts'!CK12, 1) + COUNTIF('résultats bruts'!DJ12,1)</f>
        <v>0</v>
      </c>
      <c r="CJ12" s="38">
        <f t="shared" si="72"/>
        <v>0</v>
      </c>
      <c r="CK12" s="38">
        <f>COUNTIF('résultats bruts'!CN12, 1) + COUNTIF('résultats bruts'!DK12,1)</f>
        <v>0</v>
      </c>
      <c r="CL12" s="38">
        <f t="shared" si="73"/>
        <v>0</v>
      </c>
      <c r="CM12" s="38">
        <f>COUNTIF('résultats bruts'!CO12, 1) + COUNTIF('résultats bruts'!DM12,1)</f>
        <v>0</v>
      </c>
      <c r="CN12" s="38">
        <f t="shared" si="74"/>
        <v>0</v>
      </c>
      <c r="CO12" s="38">
        <f>COUNTIF('résultats bruts'!DL12, "0A") + COUNTIF('résultats bruts'!CM12,0)</f>
        <v>1</v>
      </c>
      <c r="CP12" s="38">
        <f t="shared" si="75"/>
        <v>0.5</v>
      </c>
      <c r="CQ12" s="38">
        <f t="shared" si="76"/>
        <v>0</v>
      </c>
      <c r="CR12" s="38">
        <f t="shared" si="77"/>
        <v>0</v>
      </c>
      <c r="CS12" s="38">
        <f>COUNTIF('résultats bruts'!BB12,1)</f>
        <v>0</v>
      </c>
      <c r="CT12" s="38">
        <f>COUNTIF('résultats bruts'!W12,1)</f>
        <v>0</v>
      </c>
      <c r="CU12" s="38">
        <f t="shared" si="78"/>
        <v>0</v>
      </c>
      <c r="CV12" s="38">
        <f t="shared" si="79"/>
        <v>0</v>
      </c>
      <c r="CW12" s="38">
        <f>COUNTIF('résultats bruts'!BC12,1)</f>
        <v>0</v>
      </c>
      <c r="CX12" s="38">
        <f>COUNTIF('résultats bruts'!X12,1)</f>
        <v>0</v>
      </c>
      <c r="CY12" s="38">
        <f t="shared" si="80"/>
        <v>0</v>
      </c>
      <c r="CZ12" s="38">
        <f t="shared" si="81"/>
        <v>0</v>
      </c>
      <c r="DA12" s="38">
        <f t="shared" si="82"/>
        <v>0</v>
      </c>
      <c r="DB12" s="38">
        <f t="shared" si="83"/>
        <v>0</v>
      </c>
      <c r="DC12" s="38">
        <f>COUNTIF('résultats bruts'!BD12,1)</f>
        <v>0</v>
      </c>
      <c r="DD12" s="38">
        <f>COUNTIF('résultats bruts'!Y12,1)</f>
        <v>0</v>
      </c>
      <c r="DE12" s="38">
        <f t="shared" si="84"/>
        <v>0</v>
      </c>
      <c r="DF12" s="30">
        <f t="shared" si="85"/>
        <v>0</v>
      </c>
      <c r="DG12" s="30">
        <f>COUNTIF('résultats bruts'!BE12,1)</f>
        <v>0</v>
      </c>
      <c r="DH12" s="30">
        <f>COUNTIF('résultats bruts'!Z12,1)</f>
        <v>0</v>
      </c>
      <c r="DI12" s="30">
        <f t="shared" si="86"/>
        <v>0</v>
      </c>
      <c r="DJ12" s="30">
        <f t="shared" si="87"/>
        <v>0</v>
      </c>
      <c r="DK12" s="30">
        <f t="shared" si="88"/>
        <v>0</v>
      </c>
      <c r="DL12" s="30">
        <f t="shared" si="89"/>
        <v>0</v>
      </c>
      <c r="DM12" s="30">
        <f t="shared" si="90"/>
        <v>0</v>
      </c>
      <c r="DN12" s="30">
        <f t="shared" si="91"/>
        <v>0</v>
      </c>
      <c r="DO12" s="30">
        <f t="shared" si="92"/>
        <v>0</v>
      </c>
      <c r="DP12" s="30">
        <f t="shared" si="93"/>
        <v>0</v>
      </c>
      <c r="DQ12" s="30">
        <f t="shared" si="94"/>
        <v>0</v>
      </c>
      <c r="DR12" s="30">
        <f t="shared" si="95"/>
        <v>0</v>
      </c>
      <c r="DS12" s="30">
        <f>COUNTIF('résultats bruts'!BY12, 1 ) + COUNTIF('résultats bruts'!DA12,1)</f>
        <v>0</v>
      </c>
      <c r="DT12" s="30">
        <f t="shared" si="96"/>
        <v>0</v>
      </c>
      <c r="DU12" s="30">
        <f>COUNTIF('résultats bruts'!CA12, 1 ) + COUNTIF('résultats bruts'!DE12,1)</f>
        <v>0</v>
      </c>
      <c r="DV12" s="30">
        <f t="shared" si="97"/>
        <v>0</v>
      </c>
      <c r="DW12" s="30">
        <f>COUNTIF('résultats bruts'!CB12, 1 ) + COUNTIF('résultats bruts'!CU12,1)</f>
        <v>0</v>
      </c>
      <c r="DX12" s="30">
        <f t="shared" si="98"/>
        <v>0</v>
      </c>
      <c r="DY12" s="30">
        <f>COUNTIF('résultats bruts'!BZ12, 1 ) + COUNTIF('résultats bruts'!CX12,1)</f>
        <v>0</v>
      </c>
      <c r="DZ12" s="30">
        <f t="shared" si="99"/>
        <v>0</v>
      </c>
      <c r="EA12" s="30">
        <f t="shared" si="100"/>
        <v>0</v>
      </c>
      <c r="EB12" s="30">
        <f t="shared" si="101"/>
        <v>0</v>
      </c>
      <c r="EC12" s="30">
        <f>COUNTIF('résultats bruts'!CE12, 1 ) + COUNTIF('résultats bruts'!CZ12,1)</f>
        <v>0</v>
      </c>
      <c r="ED12" s="30">
        <f t="shared" si="102"/>
        <v>0</v>
      </c>
      <c r="EE12" s="30">
        <f>COUNTIF('résultats bruts'!CD12, 1 ) + COUNTIF('résultats bruts'!DC12,1)</f>
        <v>0</v>
      </c>
      <c r="EF12" s="30">
        <f t="shared" si="103"/>
        <v>0</v>
      </c>
      <c r="EG12" s="30">
        <f>COUNTIF('résultats bruts'!CC12, 1 ) + COUNTIF('résultats bruts'!CT12,1)</f>
        <v>0</v>
      </c>
      <c r="EH12" s="30">
        <f t="shared" si="104"/>
        <v>0</v>
      </c>
      <c r="EI12" s="30">
        <f>COUNTIF('résultats bruts'!CF12, 1 ) + COUNTIF('résultats bruts'!CW12,1)</f>
        <v>0</v>
      </c>
      <c r="EJ12" s="30">
        <f t="shared" si="105"/>
        <v>0</v>
      </c>
      <c r="EK12" s="30">
        <f t="shared" si="106"/>
        <v>0</v>
      </c>
      <c r="EL12" s="30">
        <f t="shared" si="107"/>
        <v>0</v>
      </c>
      <c r="EM12" s="30">
        <f>COUNTIF('résultats bruts'!CJ12, 1 ) + COUNTIF('résultats bruts'!CY12,1)</f>
        <v>0</v>
      </c>
      <c r="EN12" s="30">
        <f t="shared" si="108"/>
        <v>0</v>
      </c>
      <c r="EO12" s="30">
        <f>COUNTIF('résultats bruts'!CI12, 1 ) + COUNTIF('résultats bruts'!DB12,1)</f>
        <v>0</v>
      </c>
      <c r="EP12" s="30">
        <f t="shared" si="109"/>
        <v>0</v>
      </c>
      <c r="EQ12" s="30">
        <f>COUNTIF('résultats bruts'!CG12, 1 ) + COUNTIF('résultats bruts'!CS12,1)</f>
        <v>0</v>
      </c>
      <c r="ER12" s="30">
        <f t="shared" si="110"/>
        <v>0</v>
      </c>
      <c r="ES12" s="30">
        <f>COUNTIF('résultats bruts'!CH12, 1 ) + COUNTIF('résultats bruts'!CV12,1)</f>
        <v>0</v>
      </c>
      <c r="ET12" s="30">
        <f t="shared" si="111"/>
        <v>0</v>
      </c>
      <c r="EU12" s="30">
        <f t="shared" si="112"/>
        <v>0</v>
      </c>
      <c r="EV12" s="30">
        <f t="shared" si="113"/>
        <v>0</v>
      </c>
      <c r="EW12" s="30">
        <f t="shared" si="114"/>
        <v>0</v>
      </c>
      <c r="EX12" s="30">
        <f t="shared" si="115"/>
        <v>0</v>
      </c>
      <c r="EY12" s="30">
        <f t="shared" si="116"/>
        <v>0</v>
      </c>
      <c r="EZ12" s="30">
        <f t="shared" si="117"/>
        <v>0</v>
      </c>
      <c r="FA12" s="30">
        <f t="shared" si="118"/>
        <v>0</v>
      </c>
      <c r="FB12" s="30">
        <f t="shared" si="119"/>
        <v>0</v>
      </c>
      <c r="FC12" s="30">
        <f t="shared" si="120"/>
        <v>0</v>
      </c>
      <c r="FD12" s="30">
        <f t="shared" si="121"/>
        <v>0</v>
      </c>
      <c r="FE12" s="30">
        <f>COUNTIF('résultats bruts'!DD12,0)</f>
        <v>1</v>
      </c>
      <c r="FF12" s="30">
        <f t="shared" si="122"/>
        <v>0</v>
      </c>
      <c r="FG12" s="30">
        <f t="shared" si="123"/>
        <v>0</v>
      </c>
      <c r="FH12" s="30">
        <f>COUNTIF('résultats bruts'!DN12,1)</f>
        <v>0</v>
      </c>
      <c r="FI12" s="30">
        <f>COUNTIF('résultats bruts'!DO12,1)</f>
        <v>0</v>
      </c>
      <c r="FJ12" s="30">
        <f>COUNTIF('résultats bruts'!DP12,1)</f>
        <v>0</v>
      </c>
      <c r="FK12" s="30">
        <f>COUNTIF('résultats bruts'!O12,1) + COUNTIF('résultats bruts'!AT12,1)</f>
        <v>0</v>
      </c>
      <c r="FL12" s="30">
        <f>COUNTIF('résultats bruts'!P12,1) + COUNTIF('résultats bruts'!AX12,1)</f>
        <v>0</v>
      </c>
      <c r="FM12" s="30">
        <f t="shared" si="124"/>
        <v>0</v>
      </c>
      <c r="FN12" s="30">
        <f t="shared" si="125"/>
        <v>0</v>
      </c>
      <c r="FO12" s="30">
        <f>COUNTIF('résultats bruts'!Q12,1) + COUNTIF('résultats bruts'!AV12,1)</f>
        <v>0</v>
      </c>
      <c r="FP12" s="30">
        <f>COUNTIF('résultats bruts'!R12,1) + COUNTIF('résultats bruts'!BA12,1)</f>
        <v>0</v>
      </c>
      <c r="FQ12" s="30">
        <f t="shared" si="126"/>
        <v>0</v>
      </c>
      <c r="FR12" s="30">
        <f t="shared" si="127"/>
        <v>0</v>
      </c>
      <c r="FS12" s="30">
        <f>COUNTIF('résultats bruts'!S12,1) + COUNTIF('résultats bruts'!AZ12,1)</f>
        <v>0</v>
      </c>
      <c r="FT12" s="30">
        <f>COUNTIF('résultats bruts'!T12,1) + COUNTIF('résultats bruts'!AW12,1)</f>
        <v>0</v>
      </c>
      <c r="FU12" s="30">
        <f t="shared" si="128"/>
        <v>0</v>
      </c>
      <c r="FV12" s="30">
        <f t="shared" si="129"/>
        <v>0</v>
      </c>
      <c r="FW12" s="30">
        <f>COUNTIF('résultats bruts'!U12,1) + COUNTIF('résultats bruts'!AY12,1)</f>
        <v>0</v>
      </c>
      <c r="FX12" s="30">
        <f>COUNTIF('résultats bruts'!V12,1) + COUNTIF('résultats bruts'!AU12,1)</f>
        <v>0</v>
      </c>
      <c r="FY12" s="30">
        <f t="shared" si="130"/>
        <v>0</v>
      </c>
      <c r="FZ12" s="30">
        <f t="shared" si="131"/>
        <v>0</v>
      </c>
      <c r="GA12" s="30">
        <f t="shared" si="132"/>
        <v>0</v>
      </c>
      <c r="GB12" s="30">
        <f t="shared" si="133"/>
        <v>0</v>
      </c>
      <c r="GC12" s="30">
        <f t="shared" si="134"/>
        <v>0</v>
      </c>
      <c r="GD12" s="30">
        <f t="shared" si="135"/>
        <v>0</v>
      </c>
      <c r="GE12" s="30">
        <f>COUNTIF('résultats bruts'!AT12:BA12,"0A")+ COUNTIF('résultats bruts'!BM12,"0A")</f>
        <v>0</v>
      </c>
      <c r="GF12" s="30">
        <f t="shared" si="136"/>
        <v>0</v>
      </c>
      <c r="GG12" s="30">
        <f>COUNTIF('résultats bruts'!BL12,1)</f>
        <v>0</v>
      </c>
      <c r="GH12" s="30">
        <f>COUNTIF('résultats bruts'!BM12,1)</f>
        <v>0</v>
      </c>
      <c r="GI12" s="30">
        <f>COUNTIF('résultats bruts'!AV12,1)</f>
        <v>0</v>
      </c>
      <c r="GJ12" s="30">
        <f>COUNTIF('résultats bruts'!BN12,1)</f>
        <v>0</v>
      </c>
      <c r="GK12" s="30">
        <f t="shared" si="137"/>
        <v>0</v>
      </c>
      <c r="GL12" s="30">
        <f t="shared" si="138"/>
        <v>0</v>
      </c>
      <c r="GM12" s="30">
        <f>COUNTIF('résultats bruts'!CQ12, 1) + COUNTIF('résultats bruts'!DF12,1)</f>
        <v>0</v>
      </c>
      <c r="GN12" s="30">
        <f t="shared" si="139"/>
        <v>0</v>
      </c>
      <c r="GO12" s="30">
        <f>COUNTIF('résultats bruts'!CP12, 1) + COUNTIF('résultats bruts'!DG12,1)</f>
        <v>0</v>
      </c>
      <c r="GP12" s="30">
        <f t="shared" si="140"/>
        <v>0</v>
      </c>
      <c r="GQ12" s="30">
        <f>COUNTIF('résultats bruts'!CR12, 1) + COUNTIF('résultats bruts'!DH12,1)</f>
        <v>0</v>
      </c>
      <c r="GR12" s="30">
        <f t="shared" si="141"/>
        <v>0</v>
      </c>
      <c r="GS12" s="30">
        <f>COUNTIF('résultats bruts'!BU12:BX12,1)</f>
        <v>0</v>
      </c>
      <c r="GT12" s="30">
        <f t="shared" si="142"/>
        <v>0</v>
      </c>
      <c r="GU12" s="30">
        <f>COUNTIF('résultats bruts'!DQ12:DT12,1)</f>
        <v>0</v>
      </c>
      <c r="GV12" s="30">
        <f t="shared" si="143"/>
        <v>0</v>
      </c>
      <c r="GW12" s="30">
        <f t="shared" si="144"/>
        <v>0</v>
      </c>
      <c r="GX12" s="30">
        <f t="shared" si="145"/>
        <v>0</v>
      </c>
      <c r="GY12" s="30">
        <f>COUNTIF('résultats bruts'!DF12:DH12,"0A")</f>
        <v>0</v>
      </c>
      <c r="GZ12" s="30">
        <f t="shared" si="146"/>
        <v>0</v>
      </c>
      <c r="HA12" s="30">
        <f t="shared" si="147"/>
        <v>0</v>
      </c>
      <c r="HB12" s="30">
        <f t="shared" si="148"/>
        <v>0</v>
      </c>
    </row>
    <row r="13" spans="1:210" ht="15.75" customHeight="1" x14ac:dyDescent="0.25">
      <c r="A13" s="32"/>
      <c r="B13" s="32"/>
      <c r="C13" s="32"/>
      <c r="D13" s="32"/>
      <c r="E13" s="32"/>
      <c r="F13" s="32">
        <f>'résultats bruts'!F13</f>
        <v>11</v>
      </c>
      <c r="G13" s="32"/>
      <c r="H13" s="33">
        <f>COUNTIF('résultats bruts'!BO13,1)</f>
        <v>0</v>
      </c>
      <c r="I13" s="33">
        <f>COUNTIF('résultats bruts'!BQ13,1)</f>
        <v>0</v>
      </c>
      <c r="J13" s="33">
        <f>COUNTIF('résultats bruts'!BS13,1)</f>
        <v>0</v>
      </c>
      <c r="K13" s="33">
        <f t="shared" si="17"/>
        <v>0</v>
      </c>
      <c r="L13" s="33">
        <f t="shared" si="18"/>
        <v>0</v>
      </c>
      <c r="M13" s="34">
        <f>COUNTIF('résultats bruts'!BP13,1)</f>
        <v>0</v>
      </c>
      <c r="N13" s="33">
        <f>COUNTIF('résultats bruts'!BR13,1)</f>
        <v>0</v>
      </c>
      <c r="O13" s="33">
        <f>COUNTIF('résultats bruts'!BT13,1)</f>
        <v>0</v>
      </c>
      <c r="P13" s="33">
        <f t="shared" si="19"/>
        <v>0</v>
      </c>
      <c r="Q13" s="33">
        <f t="shared" si="20"/>
        <v>0</v>
      </c>
      <c r="R13" s="33">
        <f>COUNTIF('résultats bruts'!H13,1)</f>
        <v>0</v>
      </c>
      <c r="S13" s="33">
        <f>COUNTIF('résultats bruts'!I13,1)</f>
        <v>0</v>
      </c>
      <c r="T13" s="33">
        <f>COUNTIF('résultats bruts'!J13,1)</f>
        <v>0</v>
      </c>
      <c r="U13" s="35">
        <f t="shared" si="21"/>
        <v>0</v>
      </c>
      <c r="V13" s="35">
        <f t="shared" si="22"/>
        <v>0</v>
      </c>
      <c r="W13" s="33">
        <f t="shared" si="23"/>
        <v>0</v>
      </c>
      <c r="X13" s="33">
        <f t="shared" si="24"/>
        <v>0</v>
      </c>
      <c r="Y13" s="33">
        <f>COUNTIF('résultats bruts'!AH13:AK13,1)</f>
        <v>0</v>
      </c>
      <c r="Z13" s="33">
        <f t="shared" si="25"/>
        <v>0</v>
      </c>
      <c r="AA13" s="33">
        <f>COUNTIF('résultats bruts'!AL13:AO13,1)</f>
        <v>0</v>
      </c>
      <c r="AB13" s="33">
        <f t="shared" si="26"/>
        <v>0</v>
      </c>
      <c r="AC13" s="33">
        <f>COUNTIF('résultats bruts'!AP13:AS13,1)</f>
        <v>0</v>
      </c>
      <c r="AD13" s="33">
        <f t="shared" si="27"/>
        <v>0</v>
      </c>
      <c r="AE13" s="33">
        <f t="shared" si="28"/>
        <v>0</v>
      </c>
      <c r="AF13" s="33">
        <f t="shared" si="29"/>
        <v>0</v>
      </c>
      <c r="AG13" s="33">
        <f>COUNTIF('résultats bruts'!BF13,1) + COUNTIF('résultats bruts'!BI13,1)</f>
        <v>0</v>
      </c>
      <c r="AH13" s="33">
        <f t="shared" si="30"/>
        <v>0</v>
      </c>
      <c r="AI13" s="33">
        <f>COUNTIF('résultats bruts'!AA13:AC13,1)</f>
        <v>0</v>
      </c>
      <c r="AJ13" s="33">
        <f t="shared" si="31"/>
        <v>0</v>
      </c>
      <c r="AK13" s="33">
        <f t="shared" si="32"/>
        <v>0</v>
      </c>
      <c r="AL13" s="33">
        <f t="shared" si="33"/>
        <v>0</v>
      </c>
      <c r="AM13" s="33">
        <f t="shared" si="34"/>
        <v>0</v>
      </c>
      <c r="AN13" s="33">
        <f t="shared" si="35"/>
        <v>0</v>
      </c>
      <c r="AO13" s="33">
        <f t="shared" si="36"/>
        <v>0</v>
      </c>
      <c r="AP13" s="33">
        <f t="shared" si="37"/>
        <v>0</v>
      </c>
      <c r="AQ13" s="33">
        <f>COUNTIF('résultats bruts'!AH13,0)+COUNTIF('résultats bruts'!AN13,0)+COUNTIF('résultats bruts'!AS13,0) + COUNTIF('résultats bruts'!AA13:AC13,"0A")+COUNTIF('résultats bruts'!BF13,"0A")+COUNTIF('résultats bruts'!BI13,"0A")</f>
        <v>3</v>
      </c>
      <c r="AR13" s="33">
        <f t="shared" si="38"/>
        <v>0.42857142857142855</v>
      </c>
      <c r="AS13" s="33">
        <f t="shared" si="39"/>
        <v>0</v>
      </c>
      <c r="AT13" s="33">
        <f t="shared" si="40"/>
        <v>0</v>
      </c>
      <c r="AU13" s="36">
        <f>COUNTIF('résultats bruts'!M13,1)</f>
        <v>0</v>
      </c>
      <c r="AV13" s="36">
        <f>COUNTIF('résultats bruts'!K13,1)</f>
        <v>0</v>
      </c>
      <c r="AW13" s="36">
        <f t="shared" si="41"/>
        <v>0</v>
      </c>
      <c r="AX13" s="30">
        <f t="shared" si="42"/>
        <v>0</v>
      </c>
      <c r="AY13" s="36">
        <f>COUNTIF('résultats bruts'!L13,1)</f>
        <v>0</v>
      </c>
      <c r="AZ13" s="36">
        <f>COUNTIF('résultats bruts'!N13,1)</f>
        <v>0</v>
      </c>
      <c r="BA13" s="36">
        <f t="shared" si="43"/>
        <v>0</v>
      </c>
      <c r="BB13" s="36">
        <f t="shared" si="44"/>
        <v>0</v>
      </c>
      <c r="BC13" s="36">
        <f t="shared" si="45"/>
        <v>0</v>
      </c>
      <c r="BD13" s="37">
        <f t="shared" si="46"/>
        <v>0</v>
      </c>
      <c r="BE13" s="38">
        <f>COUNTIF('résultats bruts'!AG13,1)</f>
        <v>0</v>
      </c>
      <c r="BF13" s="38">
        <f>COUNTIF('résultats bruts'!AF13,1)</f>
        <v>0</v>
      </c>
      <c r="BG13" s="38">
        <f t="shared" si="47"/>
        <v>0</v>
      </c>
      <c r="BH13" s="38">
        <f t="shared" si="48"/>
        <v>0</v>
      </c>
      <c r="BI13" s="38">
        <f>COUNTIF('résultats bruts'!AD13,1)</f>
        <v>0</v>
      </c>
      <c r="BJ13" s="38">
        <f>COUNTIF('résultats bruts'!AE13,1)</f>
        <v>0</v>
      </c>
      <c r="BK13" s="38">
        <f t="shared" si="49"/>
        <v>0</v>
      </c>
      <c r="BL13" s="38">
        <f t="shared" si="50"/>
        <v>0</v>
      </c>
      <c r="BM13" s="38">
        <f t="shared" si="51"/>
        <v>0</v>
      </c>
      <c r="BN13" s="38">
        <f t="shared" si="52"/>
        <v>0</v>
      </c>
      <c r="BO13" s="38">
        <f t="shared" si="53"/>
        <v>0</v>
      </c>
      <c r="BP13" s="38">
        <f t="shared" si="54"/>
        <v>0</v>
      </c>
      <c r="BQ13" s="38">
        <f t="shared" si="55"/>
        <v>0</v>
      </c>
      <c r="BR13" s="38">
        <f t="shared" si="56"/>
        <v>0</v>
      </c>
      <c r="BS13" s="38">
        <f t="shared" si="57"/>
        <v>0</v>
      </c>
      <c r="BT13" s="38">
        <f t="shared" si="58"/>
        <v>0</v>
      </c>
      <c r="BU13" s="38">
        <f t="shared" si="59"/>
        <v>0</v>
      </c>
      <c r="BV13" s="38">
        <f t="shared" si="60"/>
        <v>0</v>
      </c>
      <c r="BW13" s="38">
        <f t="shared" si="61"/>
        <v>0</v>
      </c>
      <c r="BX13" s="38">
        <f t="shared" si="62"/>
        <v>0</v>
      </c>
      <c r="BY13" s="38">
        <f t="shared" si="63"/>
        <v>0</v>
      </c>
      <c r="BZ13" s="38">
        <f t="shared" si="64"/>
        <v>0</v>
      </c>
      <c r="CA13" s="38">
        <f t="shared" si="65"/>
        <v>0</v>
      </c>
      <c r="CB13" s="38">
        <f t="shared" si="66"/>
        <v>0</v>
      </c>
      <c r="CC13" s="38">
        <f t="shared" si="67"/>
        <v>0</v>
      </c>
      <c r="CD13" s="38">
        <f t="shared" si="68"/>
        <v>0</v>
      </c>
      <c r="CE13" s="38">
        <f t="shared" si="69"/>
        <v>0</v>
      </c>
      <c r="CF13" s="38">
        <f t="shared" si="70"/>
        <v>0</v>
      </c>
      <c r="CG13" s="38">
        <f>COUNTIF('résultats bruts'!CL13, 1) + COUNTIF('résultats bruts'!DI13,1)</f>
        <v>0</v>
      </c>
      <c r="CH13" s="38">
        <f t="shared" si="71"/>
        <v>0</v>
      </c>
      <c r="CI13" s="38">
        <f>COUNTIF('résultats bruts'!CK13, 1) + COUNTIF('résultats bruts'!DJ13,1)</f>
        <v>0</v>
      </c>
      <c r="CJ13" s="38">
        <f t="shared" si="72"/>
        <v>0</v>
      </c>
      <c r="CK13" s="38">
        <f>COUNTIF('résultats bruts'!CN13, 1) + COUNTIF('résultats bruts'!DK13,1)</f>
        <v>0</v>
      </c>
      <c r="CL13" s="38">
        <f t="shared" si="73"/>
        <v>0</v>
      </c>
      <c r="CM13" s="38">
        <f>COUNTIF('résultats bruts'!CO13, 1) + COUNTIF('résultats bruts'!DM13,1)</f>
        <v>0</v>
      </c>
      <c r="CN13" s="38">
        <f t="shared" si="74"/>
        <v>0</v>
      </c>
      <c r="CO13" s="38">
        <f>COUNTIF('résultats bruts'!DL13, "0A") + COUNTIF('résultats bruts'!CM13,0)</f>
        <v>1</v>
      </c>
      <c r="CP13" s="38">
        <f t="shared" si="75"/>
        <v>0.5</v>
      </c>
      <c r="CQ13" s="38">
        <f t="shared" si="76"/>
        <v>0</v>
      </c>
      <c r="CR13" s="38">
        <f t="shared" si="77"/>
        <v>0</v>
      </c>
      <c r="CS13" s="38">
        <f>COUNTIF('résultats bruts'!BB13,1)</f>
        <v>0</v>
      </c>
      <c r="CT13" s="38">
        <f>COUNTIF('résultats bruts'!W13,1)</f>
        <v>0</v>
      </c>
      <c r="CU13" s="38">
        <f t="shared" si="78"/>
        <v>0</v>
      </c>
      <c r="CV13" s="38">
        <f t="shared" si="79"/>
        <v>0</v>
      </c>
      <c r="CW13" s="38">
        <f>COUNTIF('résultats bruts'!BC13,1)</f>
        <v>0</v>
      </c>
      <c r="CX13" s="38">
        <f>COUNTIF('résultats bruts'!X13,1)</f>
        <v>0</v>
      </c>
      <c r="CY13" s="38">
        <f t="shared" si="80"/>
        <v>0</v>
      </c>
      <c r="CZ13" s="38">
        <f t="shared" si="81"/>
        <v>0</v>
      </c>
      <c r="DA13" s="38">
        <f t="shared" si="82"/>
        <v>0</v>
      </c>
      <c r="DB13" s="38">
        <f t="shared" si="83"/>
        <v>0</v>
      </c>
      <c r="DC13" s="38">
        <f>COUNTIF('résultats bruts'!BD13,1)</f>
        <v>0</v>
      </c>
      <c r="DD13" s="38">
        <f>COUNTIF('résultats bruts'!Y13,1)</f>
        <v>0</v>
      </c>
      <c r="DE13" s="38">
        <f t="shared" si="84"/>
        <v>0</v>
      </c>
      <c r="DF13" s="30">
        <f t="shared" si="85"/>
        <v>0</v>
      </c>
      <c r="DG13" s="30">
        <f>COUNTIF('résultats bruts'!BE13,1)</f>
        <v>0</v>
      </c>
      <c r="DH13" s="30">
        <f>COUNTIF('résultats bruts'!Z13,1)</f>
        <v>0</v>
      </c>
      <c r="DI13" s="30">
        <f t="shared" si="86"/>
        <v>0</v>
      </c>
      <c r="DJ13" s="30">
        <f t="shared" si="87"/>
        <v>0</v>
      </c>
      <c r="DK13" s="30">
        <f t="shared" si="88"/>
        <v>0</v>
      </c>
      <c r="DL13" s="30">
        <f t="shared" si="89"/>
        <v>0</v>
      </c>
      <c r="DM13" s="30">
        <f t="shared" si="90"/>
        <v>0</v>
      </c>
      <c r="DN13" s="30">
        <f t="shared" si="91"/>
        <v>0</v>
      </c>
      <c r="DO13" s="30">
        <f t="shared" si="92"/>
        <v>0</v>
      </c>
      <c r="DP13" s="30">
        <f t="shared" si="93"/>
        <v>0</v>
      </c>
      <c r="DQ13" s="30">
        <f t="shared" si="94"/>
        <v>0</v>
      </c>
      <c r="DR13" s="30">
        <f t="shared" si="95"/>
        <v>0</v>
      </c>
      <c r="DS13" s="30">
        <f>COUNTIF('résultats bruts'!BY13, 1 ) + COUNTIF('résultats bruts'!DA13,1)</f>
        <v>0</v>
      </c>
      <c r="DT13" s="30">
        <f t="shared" si="96"/>
        <v>0</v>
      </c>
      <c r="DU13" s="30">
        <f>COUNTIF('résultats bruts'!CA13, 1 ) + COUNTIF('résultats bruts'!DE13,1)</f>
        <v>0</v>
      </c>
      <c r="DV13" s="30">
        <f t="shared" si="97"/>
        <v>0</v>
      </c>
      <c r="DW13" s="30">
        <f>COUNTIF('résultats bruts'!CB13, 1 ) + COUNTIF('résultats bruts'!CU13,1)</f>
        <v>0</v>
      </c>
      <c r="DX13" s="30">
        <f t="shared" si="98"/>
        <v>0</v>
      </c>
      <c r="DY13" s="30">
        <f>COUNTIF('résultats bruts'!BZ13, 1 ) + COUNTIF('résultats bruts'!CX13,1)</f>
        <v>0</v>
      </c>
      <c r="DZ13" s="30">
        <f t="shared" si="99"/>
        <v>0</v>
      </c>
      <c r="EA13" s="30">
        <f t="shared" si="100"/>
        <v>0</v>
      </c>
      <c r="EB13" s="30">
        <f t="shared" si="101"/>
        <v>0</v>
      </c>
      <c r="EC13" s="30">
        <f>COUNTIF('résultats bruts'!CE13, 1 ) + COUNTIF('résultats bruts'!CZ13,1)</f>
        <v>0</v>
      </c>
      <c r="ED13" s="30">
        <f t="shared" si="102"/>
        <v>0</v>
      </c>
      <c r="EE13" s="30">
        <f>COUNTIF('résultats bruts'!CD13, 1 ) + COUNTIF('résultats bruts'!DC13,1)</f>
        <v>0</v>
      </c>
      <c r="EF13" s="30">
        <f t="shared" si="103"/>
        <v>0</v>
      </c>
      <c r="EG13" s="30">
        <f>COUNTIF('résultats bruts'!CC13, 1 ) + COUNTIF('résultats bruts'!CT13,1)</f>
        <v>0</v>
      </c>
      <c r="EH13" s="30">
        <f t="shared" si="104"/>
        <v>0</v>
      </c>
      <c r="EI13" s="30">
        <f>COUNTIF('résultats bruts'!CF13, 1 ) + COUNTIF('résultats bruts'!CW13,1)</f>
        <v>0</v>
      </c>
      <c r="EJ13" s="30">
        <f t="shared" si="105"/>
        <v>0</v>
      </c>
      <c r="EK13" s="30">
        <f t="shared" si="106"/>
        <v>0</v>
      </c>
      <c r="EL13" s="30">
        <f t="shared" si="107"/>
        <v>0</v>
      </c>
      <c r="EM13" s="30">
        <f>COUNTIF('résultats bruts'!CJ13, 1 ) + COUNTIF('résultats bruts'!CY13,1)</f>
        <v>0</v>
      </c>
      <c r="EN13" s="30">
        <f t="shared" si="108"/>
        <v>0</v>
      </c>
      <c r="EO13" s="30">
        <f>COUNTIF('résultats bruts'!CI13, 1 ) + COUNTIF('résultats bruts'!DB13,1)</f>
        <v>0</v>
      </c>
      <c r="EP13" s="30">
        <f t="shared" si="109"/>
        <v>0</v>
      </c>
      <c r="EQ13" s="30">
        <f>COUNTIF('résultats bruts'!CG13, 1 ) + COUNTIF('résultats bruts'!CS13,1)</f>
        <v>0</v>
      </c>
      <c r="ER13" s="30">
        <f t="shared" si="110"/>
        <v>0</v>
      </c>
      <c r="ES13" s="30">
        <f>COUNTIF('résultats bruts'!CH13, 1 ) + COUNTIF('résultats bruts'!CV13,1)</f>
        <v>0</v>
      </c>
      <c r="ET13" s="30">
        <f t="shared" si="111"/>
        <v>0</v>
      </c>
      <c r="EU13" s="30">
        <f t="shared" si="112"/>
        <v>0</v>
      </c>
      <c r="EV13" s="30">
        <f t="shared" si="113"/>
        <v>0</v>
      </c>
      <c r="EW13" s="30">
        <f t="shared" si="114"/>
        <v>0</v>
      </c>
      <c r="EX13" s="30">
        <f t="shared" si="115"/>
        <v>0</v>
      </c>
      <c r="EY13" s="30">
        <f t="shared" si="116"/>
        <v>0</v>
      </c>
      <c r="EZ13" s="30">
        <f t="shared" si="117"/>
        <v>0</v>
      </c>
      <c r="FA13" s="30">
        <f t="shared" si="118"/>
        <v>0</v>
      </c>
      <c r="FB13" s="30">
        <f t="shared" si="119"/>
        <v>0</v>
      </c>
      <c r="FC13" s="30">
        <f t="shared" si="120"/>
        <v>0</v>
      </c>
      <c r="FD13" s="30">
        <f t="shared" si="121"/>
        <v>0</v>
      </c>
      <c r="FE13" s="30">
        <f>COUNTIF('résultats bruts'!DD13,0)</f>
        <v>1</v>
      </c>
      <c r="FF13" s="30">
        <f t="shared" si="122"/>
        <v>0</v>
      </c>
      <c r="FG13" s="30">
        <f t="shared" si="123"/>
        <v>0</v>
      </c>
      <c r="FH13" s="30">
        <f>COUNTIF('résultats bruts'!DN13,1)</f>
        <v>0</v>
      </c>
      <c r="FI13" s="30">
        <f>COUNTIF('résultats bruts'!DO13,1)</f>
        <v>0</v>
      </c>
      <c r="FJ13" s="30">
        <f>COUNTIF('résultats bruts'!DP13,1)</f>
        <v>0</v>
      </c>
      <c r="FK13" s="30">
        <f>COUNTIF('résultats bruts'!O13,1) + COUNTIF('résultats bruts'!AT13,1)</f>
        <v>0</v>
      </c>
      <c r="FL13" s="30">
        <f>COUNTIF('résultats bruts'!P13,1) + COUNTIF('résultats bruts'!AX13,1)</f>
        <v>0</v>
      </c>
      <c r="FM13" s="30">
        <f t="shared" si="124"/>
        <v>0</v>
      </c>
      <c r="FN13" s="30">
        <f t="shared" si="125"/>
        <v>0</v>
      </c>
      <c r="FO13" s="30">
        <f>COUNTIF('résultats bruts'!Q13,1) + COUNTIF('résultats bruts'!AV13,1)</f>
        <v>0</v>
      </c>
      <c r="FP13" s="30">
        <f>COUNTIF('résultats bruts'!R13,1) + COUNTIF('résultats bruts'!BA13,1)</f>
        <v>0</v>
      </c>
      <c r="FQ13" s="30">
        <f t="shared" si="126"/>
        <v>0</v>
      </c>
      <c r="FR13" s="30">
        <f t="shared" si="127"/>
        <v>0</v>
      </c>
      <c r="FS13" s="30">
        <f>COUNTIF('résultats bruts'!S13,1) + COUNTIF('résultats bruts'!AZ13,1)</f>
        <v>0</v>
      </c>
      <c r="FT13" s="30">
        <f>COUNTIF('résultats bruts'!T13,1) + COUNTIF('résultats bruts'!AW13,1)</f>
        <v>0</v>
      </c>
      <c r="FU13" s="30">
        <f t="shared" si="128"/>
        <v>0</v>
      </c>
      <c r="FV13" s="30">
        <f t="shared" si="129"/>
        <v>0</v>
      </c>
      <c r="FW13" s="30">
        <f>COUNTIF('résultats bruts'!U13,1) + COUNTIF('résultats bruts'!AY13,1)</f>
        <v>0</v>
      </c>
      <c r="FX13" s="30">
        <f>COUNTIF('résultats bruts'!V13,1) + COUNTIF('résultats bruts'!AU13,1)</f>
        <v>0</v>
      </c>
      <c r="FY13" s="30">
        <f t="shared" si="130"/>
        <v>0</v>
      </c>
      <c r="FZ13" s="30">
        <f t="shared" si="131"/>
        <v>0</v>
      </c>
      <c r="GA13" s="30">
        <f t="shared" si="132"/>
        <v>0</v>
      </c>
      <c r="GB13" s="30">
        <f t="shared" si="133"/>
        <v>0</v>
      </c>
      <c r="GC13" s="30">
        <f t="shared" si="134"/>
        <v>0</v>
      </c>
      <c r="GD13" s="30">
        <f t="shared" si="135"/>
        <v>0</v>
      </c>
      <c r="GE13" s="30">
        <f>COUNTIF('résultats bruts'!AT13:BA13,"0A")+ COUNTIF('résultats bruts'!BM13,"0A")</f>
        <v>0</v>
      </c>
      <c r="GF13" s="30">
        <f t="shared" si="136"/>
        <v>0</v>
      </c>
      <c r="GG13" s="30">
        <f>COUNTIF('résultats bruts'!BL13,1)</f>
        <v>0</v>
      </c>
      <c r="GH13" s="30">
        <f>COUNTIF('résultats bruts'!BM13,1)</f>
        <v>0</v>
      </c>
      <c r="GI13" s="30">
        <f>COUNTIF('résultats bruts'!AV13,1)</f>
        <v>0</v>
      </c>
      <c r="GJ13" s="30">
        <f>COUNTIF('résultats bruts'!BN13,1)</f>
        <v>0</v>
      </c>
      <c r="GK13" s="30">
        <f t="shared" si="137"/>
        <v>0</v>
      </c>
      <c r="GL13" s="30">
        <f t="shared" si="138"/>
        <v>0</v>
      </c>
      <c r="GM13" s="30">
        <f>COUNTIF('résultats bruts'!CQ13, 1) + COUNTIF('résultats bruts'!DF13,1)</f>
        <v>0</v>
      </c>
      <c r="GN13" s="30">
        <f t="shared" si="139"/>
        <v>0</v>
      </c>
      <c r="GO13" s="30">
        <f>COUNTIF('résultats bruts'!CP13, 1) + COUNTIF('résultats bruts'!DG13,1)</f>
        <v>0</v>
      </c>
      <c r="GP13" s="30">
        <f t="shared" si="140"/>
        <v>0</v>
      </c>
      <c r="GQ13" s="30">
        <f>COUNTIF('résultats bruts'!CR13, 1) + COUNTIF('résultats bruts'!DH13,1)</f>
        <v>0</v>
      </c>
      <c r="GR13" s="30">
        <f t="shared" si="141"/>
        <v>0</v>
      </c>
      <c r="GS13" s="30">
        <f>COUNTIF('résultats bruts'!BU13:BX13,1)</f>
        <v>0</v>
      </c>
      <c r="GT13" s="30">
        <f t="shared" si="142"/>
        <v>0</v>
      </c>
      <c r="GU13" s="30">
        <f>COUNTIF('résultats bruts'!DQ13:DT13,1)</f>
        <v>0</v>
      </c>
      <c r="GV13" s="30">
        <f t="shared" si="143"/>
        <v>0</v>
      </c>
      <c r="GW13" s="30">
        <f t="shared" si="144"/>
        <v>0</v>
      </c>
      <c r="GX13" s="30">
        <f t="shared" si="145"/>
        <v>0</v>
      </c>
      <c r="GY13" s="30">
        <f>COUNTIF('résultats bruts'!DF13:DH13,"0A")</f>
        <v>0</v>
      </c>
      <c r="GZ13" s="30">
        <f t="shared" si="146"/>
        <v>0</v>
      </c>
      <c r="HA13" s="30">
        <f t="shared" si="147"/>
        <v>0</v>
      </c>
      <c r="HB13" s="30">
        <f t="shared" si="148"/>
        <v>0</v>
      </c>
    </row>
    <row r="14" spans="1:210" ht="15.75" customHeight="1" x14ac:dyDescent="0.25">
      <c r="A14" s="32"/>
      <c r="B14" s="32"/>
      <c r="C14" s="32"/>
      <c r="D14" s="32"/>
      <c r="E14" s="32"/>
      <c r="F14" s="32">
        <f>'résultats bruts'!F14</f>
        <v>12</v>
      </c>
      <c r="G14" s="32"/>
      <c r="H14" s="33">
        <f>COUNTIF('résultats bruts'!BO14,1)</f>
        <v>0</v>
      </c>
      <c r="I14" s="33">
        <f>COUNTIF('résultats bruts'!BQ14,1)</f>
        <v>0</v>
      </c>
      <c r="J14" s="33">
        <f>COUNTIF('résultats bruts'!BS14,1)</f>
        <v>0</v>
      </c>
      <c r="K14" s="33">
        <f t="shared" si="17"/>
        <v>0</v>
      </c>
      <c r="L14" s="33">
        <f t="shared" si="18"/>
        <v>0</v>
      </c>
      <c r="M14" s="34">
        <f>COUNTIF('résultats bruts'!BP14,1)</f>
        <v>0</v>
      </c>
      <c r="N14" s="33">
        <f>COUNTIF('résultats bruts'!BR14,1)</f>
        <v>0</v>
      </c>
      <c r="O14" s="33">
        <f>COUNTIF('résultats bruts'!BT14,1)</f>
        <v>0</v>
      </c>
      <c r="P14" s="33">
        <f t="shared" si="19"/>
        <v>0</v>
      </c>
      <c r="Q14" s="33">
        <f t="shared" si="20"/>
        <v>0</v>
      </c>
      <c r="R14" s="33">
        <f>COUNTIF('résultats bruts'!H14,1)</f>
        <v>0</v>
      </c>
      <c r="S14" s="33">
        <f>COUNTIF('résultats bruts'!I14,1)</f>
        <v>0</v>
      </c>
      <c r="T14" s="33">
        <f>COUNTIF('résultats bruts'!J14,1)</f>
        <v>0</v>
      </c>
      <c r="U14" s="35">
        <f t="shared" si="21"/>
        <v>0</v>
      </c>
      <c r="V14" s="35">
        <f t="shared" si="22"/>
        <v>0</v>
      </c>
      <c r="W14" s="33">
        <f t="shared" si="23"/>
        <v>0</v>
      </c>
      <c r="X14" s="33">
        <f t="shared" si="24"/>
        <v>0</v>
      </c>
      <c r="Y14" s="33">
        <f>COUNTIF('résultats bruts'!AH14:AK14,1)</f>
        <v>0</v>
      </c>
      <c r="Z14" s="33">
        <f t="shared" si="25"/>
        <v>0</v>
      </c>
      <c r="AA14" s="33">
        <f>COUNTIF('résultats bruts'!AL14:AO14,1)</f>
        <v>0</v>
      </c>
      <c r="AB14" s="33">
        <f t="shared" si="26"/>
        <v>0</v>
      </c>
      <c r="AC14" s="33">
        <f>COUNTIF('résultats bruts'!AP14:AS14,1)</f>
        <v>0</v>
      </c>
      <c r="AD14" s="33">
        <f t="shared" si="27"/>
        <v>0</v>
      </c>
      <c r="AE14" s="33">
        <f t="shared" si="28"/>
        <v>0</v>
      </c>
      <c r="AF14" s="33">
        <f t="shared" si="29"/>
        <v>0</v>
      </c>
      <c r="AG14" s="33">
        <f>COUNTIF('résultats bruts'!BF14,1) + COUNTIF('résultats bruts'!BI14,1)</f>
        <v>0</v>
      </c>
      <c r="AH14" s="33">
        <f t="shared" si="30"/>
        <v>0</v>
      </c>
      <c r="AI14" s="33">
        <f>COUNTIF('résultats bruts'!AA14:AC14,1)</f>
        <v>0</v>
      </c>
      <c r="AJ14" s="33">
        <f t="shared" si="31"/>
        <v>0</v>
      </c>
      <c r="AK14" s="33">
        <f t="shared" si="32"/>
        <v>0</v>
      </c>
      <c r="AL14" s="33">
        <f t="shared" si="33"/>
        <v>0</v>
      </c>
      <c r="AM14" s="33">
        <f t="shared" si="34"/>
        <v>0</v>
      </c>
      <c r="AN14" s="33">
        <f t="shared" si="35"/>
        <v>0</v>
      </c>
      <c r="AO14" s="33">
        <f t="shared" si="36"/>
        <v>0</v>
      </c>
      <c r="AP14" s="33">
        <f t="shared" si="37"/>
        <v>0</v>
      </c>
      <c r="AQ14" s="33">
        <f>COUNTIF('résultats bruts'!AH14,0)+COUNTIF('résultats bruts'!AN14,0)+COUNTIF('résultats bruts'!AS14,0) + COUNTIF('résultats bruts'!AA14:AC14,"0A")+COUNTIF('résultats bruts'!BF14,"0A")+COUNTIF('résultats bruts'!BI14,"0A")</f>
        <v>3</v>
      </c>
      <c r="AR14" s="33">
        <f t="shared" si="38"/>
        <v>0.42857142857142855</v>
      </c>
      <c r="AS14" s="33">
        <f t="shared" si="39"/>
        <v>0</v>
      </c>
      <c r="AT14" s="33">
        <f t="shared" si="40"/>
        <v>0</v>
      </c>
      <c r="AU14" s="36">
        <f>COUNTIF('résultats bruts'!M14,1)</f>
        <v>0</v>
      </c>
      <c r="AV14" s="36">
        <f>COUNTIF('résultats bruts'!K14,1)</f>
        <v>0</v>
      </c>
      <c r="AW14" s="36">
        <f t="shared" si="41"/>
        <v>0</v>
      </c>
      <c r="AX14" s="30">
        <f t="shared" si="42"/>
        <v>0</v>
      </c>
      <c r="AY14" s="36">
        <f>COUNTIF('résultats bruts'!L14,1)</f>
        <v>0</v>
      </c>
      <c r="AZ14" s="36">
        <f>COUNTIF('résultats bruts'!N14,1)</f>
        <v>0</v>
      </c>
      <c r="BA14" s="36">
        <f t="shared" si="43"/>
        <v>0</v>
      </c>
      <c r="BB14" s="36">
        <f t="shared" si="44"/>
        <v>0</v>
      </c>
      <c r="BC14" s="36">
        <f t="shared" si="45"/>
        <v>0</v>
      </c>
      <c r="BD14" s="37">
        <f t="shared" si="46"/>
        <v>0</v>
      </c>
      <c r="BE14" s="38">
        <f>COUNTIF('résultats bruts'!AG14,1)</f>
        <v>0</v>
      </c>
      <c r="BF14" s="38">
        <f>COUNTIF('résultats bruts'!AF14,1)</f>
        <v>0</v>
      </c>
      <c r="BG14" s="38">
        <f t="shared" si="47"/>
        <v>0</v>
      </c>
      <c r="BH14" s="38">
        <f t="shared" si="48"/>
        <v>0</v>
      </c>
      <c r="BI14" s="38">
        <f>COUNTIF('résultats bruts'!AD14,1)</f>
        <v>0</v>
      </c>
      <c r="BJ14" s="38">
        <f>COUNTIF('résultats bruts'!AE14,1)</f>
        <v>0</v>
      </c>
      <c r="BK14" s="38">
        <f t="shared" si="49"/>
        <v>0</v>
      </c>
      <c r="BL14" s="38">
        <f t="shared" si="50"/>
        <v>0</v>
      </c>
      <c r="BM14" s="38">
        <f t="shared" si="51"/>
        <v>0</v>
      </c>
      <c r="BN14" s="38">
        <f t="shared" si="52"/>
        <v>0</v>
      </c>
      <c r="BO14" s="38">
        <f t="shared" si="53"/>
        <v>0</v>
      </c>
      <c r="BP14" s="38">
        <f t="shared" si="54"/>
        <v>0</v>
      </c>
      <c r="BQ14" s="38">
        <f t="shared" si="55"/>
        <v>0</v>
      </c>
      <c r="BR14" s="38">
        <f t="shared" si="56"/>
        <v>0</v>
      </c>
      <c r="BS14" s="38">
        <f t="shared" si="57"/>
        <v>0</v>
      </c>
      <c r="BT14" s="38">
        <f t="shared" si="58"/>
        <v>0</v>
      </c>
      <c r="BU14" s="38">
        <f t="shared" si="59"/>
        <v>0</v>
      </c>
      <c r="BV14" s="38">
        <f t="shared" si="60"/>
        <v>0</v>
      </c>
      <c r="BW14" s="38">
        <f t="shared" si="61"/>
        <v>0</v>
      </c>
      <c r="BX14" s="38">
        <f t="shared" si="62"/>
        <v>0</v>
      </c>
      <c r="BY14" s="38">
        <f t="shared" si="63"/>
        <v>0</v>
      </c>
      <c r="BZ14" s="38">
        <f t="shared" si="64"/>
        <v>0</v>
      </c>
      <c r="CA14" s="38">
        <f t="shared" si="65"/>
        <v>0</v>
      </c>
      <c r="CB14" s="38">
        <f t="shared" si="66"/>
        <v>0</v>
      </c>
      <c r="CC14" s="38">
        <f t="shared" si="67"/>
        <v>0</v>
      </c>
      <c r="CD14" s="38">
        <f t="shared" si="68"/>
        <v>0</v>
      </c>
      <c r="CE14" s="38">
        <f t="shared" si="69"/>
        <v>0</v>
      </c>
      <c r="CF14" s="38">
        <f t="shared" si="70"/>
        <v>0</v>
      </c>
      <c r="CG14" s="38">
        <f>COUNTIF('résultats bruts'!CL14, 1) + COUNTIF('résultats bruts'!DI14,1)</f>
        <v>0</v>
      </c>
      <c r="CH14" s="38">
        <f t="shared" si="71"/>
        <v>0</v>
      </c>
      <c r="CI14" s="38">
        <f>COUNTIF('résultats bruts'!CK14, 1) + COUNTIF('résultats bruts'!DJ14,1)</f>
        <v>0</v>
      </c>
      <c r="CJ14" s="38">
        <f t="shared" si="72"/>
        <v>0</v>
      </c>
      <c r="CK14" s="38">
        <f>COUNTIF('résultats bruts'!CN14, 1) + COUNTIF('résultats bruts'!DK14,1)</f>
        <v>0</v>
      </c>
      <c r="CL14" s="38">
        <f t="shared" si="73"/>
        <v>0</v>
      </c>
      <c r="CM14" s="38">
        <f>COUNTIF('résultats bruts'!CO14, 1) + COUNTIF('résultats bruts'!DM14,1)</f>
        <v>0</v>
      </c>
      <c r="CN14" s="38">
        <f t="shared" si="74"/>
        <v>0</v>
      </c>
      <c r="CO14" s="38">
        <f>COUNTIF('résultats bruts'!DL14, "0A") + COUNTIF('résultats bruts'!CM14,0)</f>
        <v>1</v>
      </c>
      <c r="CP14" s="38">
        <f t="shared" si="75"/>
        <v>0.5</v>
      </c>
      <c r="CQ14" s="38">
        <f t="shared" si="76"/>
        <v>0</v>
      </c>
      <c r="CR14" s="38">
        <f t="shared" si="77"/>
        <v>0</v>
      </c>
      <c r="CS14" s="38">
        <f>COUNTIF('résultats bruts'!BB14,1)</f>
        <v>0</v>
      </c>
      <c r="CT14" s="38">
        <f>COUNTIF('résultats bruts'!W14,1)</f>
        <v>0</v>
      </c>
      <c r="CU14" s="38">
        <f t="shared" si="78"/>
        <v>0</v>
      </c>
      <c r="CV14" s="38">
        <f t="shared" si="79"/>
        <v>0</v>
      </c>
      <c r="CW14" s="38">
        <f>COUNTIF('résultats bruts'!BC14,1)</f>
        <v>0</v>
      </c>
      <c r="CX14" s="38">
        <f>COUNTIF('résultats bruts'!X14,1)</f>
        <v>0</v>
      </c>
      <c r="CY14" s="38">
        <f t="shared" si="80"/>
        <v>0</v>
      </c>
      <c r="CZ14" s="38">
        <f t="shared" si="81"/>
        <v>0</v>
      </c>
      <c r="DA14" s="38">
        <f t="shared" si="82"/>
        <v>0</v>
      </c>
      <c r="DB14" s="38">
        <f t="shared" si="83"/>
        <v>0</v>
      </c>
      <c r="DC14" s="38">
        <f>COUNTIF('résultats bruts'!BD14,1)</f>
        <v>0</v>
      </c>
      <c r="DD14" s="38">
        <f>COUNTIF('résultats bruts'!Y14,1)</f>
        <v>0</v>
      </c>
      <c r="DE14" s="38">
        <f t="shared" si="84"/>
        <v>0</v>
      </c>
      <c r="DF14" s="30">
        <f t="shared" si="85"/>
        <v>0</v>
      </c>
      <c r="DG14" s="30">
        <f>COUNTIF('résultats bruts'!BE14,1)</f>
        <v>0</v>
      </c>
      <c r="DH14" s="30">
        <f>COUNTIF('résultats bruts'!Z14,1)</f>
        <v>0</v>
      </c>
      <c r="DI14" s="30">
        <f t="shared" si="86"/>
        <v>0</v>
      </c>
      <c r="DJ14" s="30">
        <f t="shared" si="87"/>
        <v>0</v>
      </c>
      <c r="DK14" s="30">
        <f t="shared" si="88"/>
        <v>0</v>
      </c>
      <c r="DL14" s="30">
        <f t="shared" si="89"/>
        <v>0</v>
      </c>
      <c r="DM14" s="30">
        <f t="shared" si="90"/>
        <v>0</v>
      </c>
      <c r="DN14" s="30">
        <f t="shared" si="91"/>
        <v>0</v>
      </c>
      <c r="DO14" s="30">
        <f t="shared" si="92"/>
        <v>0</v>
      </c>
      <c r="DP14" s="30">
        <f t="shared" si="93"/>
        <v>0</v>
      </c>
      <c r="DQ14" s="30">
        <f t="shared" si="94"/>
        <v>0</v>
      </c>
      <c r="DR14" s="30">
        <f t="shared" si="95"/>
        <v>0</v>
      </c>
      <c r="DS14" s="30">
        <f>COUNTIF('résultats bruts'!BY14, 1 ) + COUNTIF('résultats bruts'!DA14,1)</f>
        <v>0</v>
      </c>
      <c r="DT14" s="30">
        <f t="shared" si="96"/>
        <v>0</v>
      </c>
      <c r="DU14" s="30">
        <f>COUNTIF('résultats bruts'!CA14, 1 ) + COUNTIF('résultats bruts'!DE14,1)</f>
        <v>0</v>
      </c>
      <c r="DV14" s="30">
        <f t="shared" si="97"/>
        <v>0</v>
      </c>
      <c r="DW14" s="30">
        <f>COUNTIF('résultats bruts'!CB14, 1 ) + COUNTIF('résultats bruts'!CU14,1)</f>
        <v>0</v>
      </c>
      <c r="DX14" s="30">
        <f t="shared" si="98"/>
        <v>0</v>
      </c>
      <c r="DY14" s="30">
        <f>COUNTIF('résultats bruts'!BZ14, 1 ) + COUNTIF('résultats bruts'!CX14,1)</f>
        <v>0</v>
      </c>
      <c r="DZ14" s="30">
        <f t="shared" si="99"/>
        <v>0</v>
      </c>
      <c r="EA14" s="30">
        <f t="shared" si="100"/>
        <v>0</v>
      </c>
      <c r="EB14" s="30">
        <f t="shared" si="101"/>
        <v>0</v>
      </c>
      <c r="EC14" s="30">
        <f>COUNTIF('résultats bruts'!CE14, 1 ) + COUNTIF('résultats bruts'!CZ14,1)</f>
        <v>0</v>
      </c>
      <c r="ED14" s="30">
        <f t="shared" si="102"/>
        <v>0</v>
      </c>
      <c r="EE14" s="30">
        <f>COUNTIF('résultats bruts'!CD14, 1 ) + COUNTIF('résultats bruts'!DC14,1)</f>
        <v>0</v>
      </c>
      <c r="EF14" s="30">
        <f t="shared" si="103"/>
        <v>0</v>
      </c>
      <c r="EG14" s="30">
        <f>COUNTIF('résultats bruts'!CC14, 1 ) + COUNTIF('résultats bruts'!CT14,1)</f>
        <v>0</v>
      </c>
      <c r="EH14" s="30">
        <f t="shared" si="104"/>
        <v>0</v>
      </c>
      <c r="EI14" s="30">
        <f>COUNTIF('résultats bruts'!CF14, 1 ) + COUNTIF('résultats bruts'!CW14,1)</f>
        <v>0</v>
      </c>
      <c r="EJ14" s="30">
        <f t="shared" si="105"/>
        <v>0</v>
      </c>
      <c r="EK14" s="30">
        <f t="shared" si="106"/>
        <v>0</v>
      </c>
      <c r="EL14" s="30">
        <f t="shared" si="107"/>
        <v>0</v>
      </c>
      <c r="EM14" s="30">
        <f>COUNTIF('résultats bruts'!CJ14, 1 ) + COUNTIF('résultats bruts'!CY14,1)</f>
        <v>0</v>
      </c>
      <c r="EN14" s="30">
        <f t="shared" si="108"/>
        <v>0</v>
      </c>
      <c r="EO14" s="30">
        <f>COUNTIF('résultats bruts'!CI14, 1 ) + COUNTIF('résultats bruts'!DB14,1)</f>
        <v>0</v>
      </c>
      <c r="EP14" s="30">
        <f t="shared" si="109"/>
        <v>0</v>
      </c>
      <c r="EQ14" s="30">
        <f>COUNTIF('résultats bruts'!CG14, 1 ) + COUNTIF('résultats bruts'!CS14,1)</f>
        <v>0</v>
      </c>
      <c r="ER14" s="30">
        <f t="shared" si="110"/>
        <v>0</v>
      </c>
      <c r="ES14" s="30">
        <f>COUNTIF('résultats bruts'!CH14, 1 ) + COUNTIF('résultats bruts'!CV14,1)</f>
        <v>0</v>
      </c>
      <c r="ET14" s="30">
        <f t="shared" si="111"/>
        <v>0</v>
      </c>
      <c r="EU14" s="30">
        <f t="shared" si="112"/>
        <v>0</v>
      </c>
      <c r="EV14" s="30">
        <f t="shared" si="113"/>
        <v>0</v>
      </c>
      <c r="EW14" s="30">
        <f t="shared" si="114"/>
        <v>0</v>
      </c>
      <c r="EX14" s="30">
        <f t="shared" si="115"/>
        <v>0</v>
      </c>
      <c r="EY14" s="30">
        <f t="shared" si="116"/>
        <v>0</v>
      </c>
      <c r="EZ14" s="30">
        <f t="shared" si="117"/>
        <v>0</v>
      </c>
      <c r="FA14" s="30">
        <f t="shared" si="118"/>
        <v>0</v>
      </c>
      <c r="FB14" s="30">
        <f t="shared" si="119"/>
        <v>0</v>
      </c>
      <c r="FC14" s="30">
        <f t="shared" si="120"/>
        <v>0</v>
      </c>
      <c r="FD14" s="30">
        <f t="shared" si="121"/>
        <v>0</v>
      </c>
      <c r="FE14" s="30">
        <f>COUNTIF('résultats bruts'!DD14,0)</f>
        <v>1</v>
      </c>
      <c r="FF14" s="30">
        <f t="shared" si="122"/>
        <v>0</v>
      </c>
      <c r="FG14" s="30">
        <f t="shared" si="123"/>
        <v>0</v>
      </c>
      <c r="FH14" s="30">
        <f>COUNTIF('résultats bruts'!DN14,1)</f>
        <v>0</v>
      </c>
      <c r="FI14" s="30">
        <f>COUNTIF('résultats bruts'!DO14,1)</f>
        <v>0</v>
      </c>
      <c r="FJ14" s="30">
        <f>COUNTIF('résultats bruts'!DP14,1)</f>
        <v>0</v>
      </c>
      <c r="FK14" s="30">
        <f>COUNTIF('résultats bruts'!O14,1) + COUNTIF('résultats bruts'!AT14,1)</f>
        <v>0</v>
      </c>
      <c r="FL14" s="30">
        <f>COUNTIF('résultats bruts'!P14,1) + COUNTIF('résultats bruts'!AX14,1)</f>
        <v>0</v>
      </c>
      <c r="FM14" s="30">
        <f t="shared" si="124"/>
        <v>0</v>
      </c>
      <c r="FN14" s="30">
        <f t="shared" si="125"/>
        <v>0</v>
      </c>
      <c r="FO14" s="30">
        <f>COUNTIF('résultats bruts'!Q14,1) + COUNTIF('résultats bruts'!AV14,1)</f>
        <v>0</v>
      </c>
      <c r="FP14" s="30">
        <f>COUNTIF('résultats bruts'!R14,1) + COUNTIF('résultats bruts'!BA14,1)</f>
        <v>0</v>
      </c>
      <c r="FQ14" s="30">
        <f t="shared" si="126"/>
        <v>0</v>
      </c>
      <c r="FR14" s="30">
        <f t="shared" si="127"/>
        <v>0</v>
      </c>
      <c r="FS14" s="30">
        <f>COUNTIF('résultats bruts'!S14,1) + COUNTIF('résultats bruts'!AZ14,1)</f>
        <v>0</v>
      </c>
      <c r="FT14" s="30">
        <f>COUNTIF('résultats bruts'!T14,1) + COUNTIF('résultats bruts'!AW14,1)</f>
        <v>0</v>
      </c>
      <c r="FU14" s="30">
        <f t="shared" si="128"/>
        <v>0</v>
      </c>
      <c r="FV14" s="30">
        <f t="shared" si="129"/>
        <v>0</v>
      </c>
      <c r="FW14" s="30">
        <f>COUNTIF('résultats bruts'!U14,1) + COUNTIF('résultats bruts'!AY14,1)</f>
        <v>0</v>
      </c>
      <c r="FX14" s="30">
        <f>COUNTIF('résultats bruts'!V14,1) + COUNTIF('résultats bruts'!AU14,1)</f>
        <v>0</v>
      </c>
      <c r="FY14" s="30">
        <f t="shared" si="130"/>
        <v>0</v>
      </c>
      <c r="FZ14" s="30">
        <f t="shared" si="131"/>
        <v>0</v>
      </c>
      <c r="GA14" s="30">
        <f t="shared" si="132"/>
        <v>0</v>
      </c>
      <c r="GB14" s="30">
        <f t="shared" si="133"/>
        <v>0</v>
      </c>
      <c r="GC14" s="30">
        <f t="shared" si="134"/>
        <v>0</v>
      </c>
      <c r="GD14" s="30">
        <f t="shared" si="135"/>
        <v>0</v>
      </c>
      <c r="GE14" s="30">
        <f>COUNTIF('résultats bruts'!AT14:BA14,"0A")+ COUNTIF('résultats bruts'!BM14,"0A")</f>
        <v>0</v>
      </c>
      <c r="GF14" s="30">
        <f t="shared" si="136"/>
        <v>0</v>
      </c>
      <c r="GG14" s="30">
        <f>COUNTIF('résultats bruts'!BL14,1)</f>
        <v>0</v>
      </c>
      <c r="GH14" s="30">
        <f>COUNTIF('résultats bruts'!BM14,1)</f>
        <v>0</v>
      </c>
      <c r="GI14" s="30">
        <f>COUNTIF('résultats bruts'!AV14,1)</f>
        <v>0</v>
      </c>
      <c r="GJ14" s="30">
        <f>COUNTIF('résultats bruts'!BN14,1)</f>
        <v>0</v>
      </c>
      <c r="GK14" s="30">
        <f t="shared" si="137"/>
        <v>0</v>
      </c>
      <c r="GL14" s="30">
        <f t="shared" si="138"/>
        <v>0</v>
      </c>
      <c r="GM14" s="30">
        <f>COUNTIF('résultats bruts'!CQ14, 1) + COUNTIF('résultats bruts'!DF14,1)</f>
        <v>0</v>
      </c>
      <c r="GN14" s="30">
        <f t="shared" si="139"/>
        <v>0</v>
      </c>
      <c r="GO14" s="30">
        <f>COUNTIF('résultats bruts'!CP14, 1) + COUNTIF('résultats bruts'!DG14,1)</f>
        <v>0</v>
      </c>
      <c r="GP14" s="30">
        <f t="shared" si="140"/>
        <v>0</v>
      </c>
      <c r="GQ14" s="30">
        <f>COUNTIF('résultats bruts'!CR14, 1) + COUNTIF('résultats bruts'!DH14,1)</f>
        <v>0</v>
      </c>
      <c r="GR14" s="30">
        <f t="shared" si="141"/>
        <v>0</v>
      </c>
      <c r="GS14" s="30">
        <f>COUNTIF('résultats bruts'!BU14:BX14,1)</f>
        <v>0</v>
      </c>
      <c r="GT14" s="30">
        <f t="shared" si="142"/>
        <v>0</v>
      </c>
      <c r="GU14" s="30">
        <f>COUNTIF('résultats bruts'!DQ14:DT14,1)</f>
        <v>0</v>
      </c>
      <c r="GV14" s="30">
        <f t="shared" si="143"/>
        <v>0</v>
      </c>
      <c r="GW14" s="30">
        <f t="shared" si="144"/>
        <v>0</v>
      </c>
      <c r="GX14" s="30">
        <f t="shared" si="145"/>
        <v>0</v>
      </c>
      <c r="GY14" s="30">
        <f>COUNTIF('résultats bruts'!DF14:DH14,"0A")</f>
        <v>0</v>
      </c>
      <c r="GZ14" s="30">
        <f t="shared" si="146"/>
        <v>0</v>
      </c>
      <c r="HA14" s="30">
        <f t="shared" si="147"/>
        <v>0</v>
      </c>
      <c r="HB14" s="30">
        <f t="shared" si="148"/>
        <v>0</v>
      </c>
    </row>
    <row r="15" spans="1:210" ht="15.75" customHeight="1" x14ac:dyDescent="0.25">
      <c r="A15" s="32"/>
      <c r="B15" s="32"/>
      <c r="C15" s="32"/>
      <c r="D15" s="32"/>
      <c r="E15" s="32"/>
      <c r="F15" s="32">
        <f>'résultats bruts'!F15</f>
        <v>13</v>
      </c>
      <c r="G15" s="32"/>
      <c r="H15" s="33">
        <f>COUNTIF('résultats bruts'!BO15,1)</f>
        <v>0</v>
      </c>
      <c r="I15" s="33">
        <f>COUNTIF('résultats bruts'!BQ15,1)</f>
        <v>0</v>
      </c>
      <c r="J15" s="33">
        <f>COUNTIF('résultats bruts'!BS15,1)</f>
        <v>0</v>
      </c>
      <c r="K15" s="33">
        <f t="shared" si="17"/>
        <v>0</v>
      </c>
      <c r="L15" s="33">
        <f t="shared" si="18"/>
        <v>0</v>
      </c>
      <c r="M15" s="34">
        <f>COUNTIF('résultats bruts'!BP15,1)</f>
        <v>0</v>
      </c>
      <c r="N15" s="33">
        <f>COUNTIF('résultats bruts'!BR15,1)</f>
        <v>0</v>
      </c>
      <c r="O15" s="33">
        <f>COUNTIF('résultats bruts'!BT15,1)</f>
        <v>0</v>
      </c>
      <c r="P15" s="33">
        <f t="shared" si="19"/>
        <v>0</v>
      </c>
      <c r="Q15" s="33">
        <f t="shared" si="20"/>
        <v>0</v>
      </c>
      <c r="R15" s="33">
        <f>COUNTIF('résultats bruts'!H15,1)</f>
        <v>0</v>
      </c>
      <c r="S15" s="33">
        <f>COUNTIF('résultats bruts'!I15,1)</f>
        <v>0</v>
      </c>
      <c r="T15" s="33">
        <f>COUNTIF('résultats bruts'!J15,1)</f>
        <v>0</v>
      </c>
      <c r="U15" s="35">
        <f t="shared" si="21"/>
        <v>0</v>
      </c>
      <c r="V15" s="35">
        <f t="shared" si="22"/>
        <v>0</v>
      </c>
      <c r="W15" s="33">
        <f t="shared" si="23"/>
        <v>0</v>
      </c>
      <c r="X15" s="33">
        <f t="shared" si="24"/>
        <v>0</v>
      </c>
      <c r="Y15" s="33">
        <f>COUNTIF('résultats bruts'!AH15:AK15,1)</f>
        <v>0</v>
      </c>
      <c r="Z15" s="33">
        <f t="shared" si="25"/>
        <v>0</v>
      </c>
      <c r="AA15" s="33">
        <f>COUNTIF('résultats bruts'!AL15:AO15,1)</f>
        <v>0</v>
      </c>
      <c r="AB15" s="33">
        <f t="shared" si="26"/>
        <v>0</v>
      </c>
      <c r="AC15" s="33">
        <f>COUNTIF('résultats bruts'!AP15:AS15,1)</f>
        <v>0</v>
      </c>
      <c r="AD15" s="33">
        <f t="shared" si="27"/>
        <v>0</v>
      </c>
      <c r="AE15" s="33">
        <f t="shared" si="28"/>
        <v>0</v>
      </c>
      <c r="AF15" s="33">
        <f t="shared" si="29"/>
        <v>0</v>
      </c>
      <c r="AG15" s="33">
        <f>COUNTIF('résultats bruts'!BF15,1) + COUNTIF('résultats bruts'!BI15,1)</f>
        <v>0</v>
      </c>
      <c r="AH15" s="33">
        <f t="shared" si="30"/>
        <v>0</v>
      </c>
      <c r="AI15" s="33">
        <f>COUNTIF('résultats bruts'!AA15:AC15,1)</f>
        <v>0</v>
      </c>
      <c r="AJ15" s="33">
        <f t="shared" si="31"/>
        <v>0</v>
      </c>
      <c r="AK15" s="33">
        <f t="shared" si="32"/>
        <v>0</v>
      </c>
      <c r="AL15" s="33">
        <f t="shared" si="33"/>
        <v>0</v>
      </c>
      <c r="AM15" s="33">
        <f t="shared" si="34"/>
        <v>0</v>
      </c>
      <c r="AN15" s="33">
        <f t="shared" si="35"/>
        <v>0</v>
      </c>
      <c r="AO15" s="33">
        <f t="shared" si="36"/>
        <v>0</v>
      </c>
      <c r="AP15" s="33">
        <f t="shared" si="37"/>
        <v>0</v>
      </c>
      <c r="AQ15" s="33">
        <f>COUNTIF('résultats bruts'!AH15,0)+COUNTIF('résultats bruts'!AN15,0)+COUNTIF('résultats bruts'!AS15,0) + COUNTIF('résultats bruts'!AA15:AC15,"0A")+COUNTIF('résultats bruts'!BF15,"0A")+COUNTIF('résultats bruts'!BI15,"0A")</f>
        <v>3</v>
      </c>
      <c r="AR15" s="33">
        <f t="shared" si="38"/>
        <v>0.42857142857142855</v>
      </c>
      <c r="AS15" s="33">
        <f t="shared" si="39"/>
        <v>0</v>
      </c>
      <c r="AT15" s="33">
        <f t="shared" si="40"/>
        <v>0</v>
      </c>
      <c r="AU15" s="36">
        <f>COUNTIF('résultats bruts'!M15,1)</f>
        <v>0</v>
      </c>
      <c r="AV15" s="36">
        <f>COUNTIF('résultats bruts'!K15,1)</f>
        <v>0</v>
      </c>
      <c r="AW15" s="36">
        <f t="shared" si="41"/>
        <v>0</v>
      </c>
      <c r="AX15" s="30">
        <f t="shared" si="42"/>
        <v>0</v>
      </c>
      <c r="AY15" s="36">
        <f>COUNTIF('résultats bruts'!L15,1)</f>
        <v>0</v>
      </c>
      <c r="AZ15" s="36">
        <f>COUNTIF('résultats bruts'!N15,1)</f>
        <v>0</v>
      </c>
      <c r="BA15" s="36">
        <f t="shared" si="43"/>
        <v>0</v>
      </c>
      <c r="BB15" s="36">
        <f t="shared" si="44"/>
        <v>0</v>
      </c>
      <c r="BC15" s="36">
        <f t="shared" si="45"/>
        <v>0</v>
      </c>
      <c r="BD15" s="37">
        <f t="shared" si="46"/>
        <v>0</v>
      </c>
      <c r="BE15" s="38">
        <f>COUNTIF('résultats bruts'!AG15,1)</f>
        <v>0</v>
      </c>
      <c r="BF15" s="38">
        <f>COUNTIF('résultats bruts'!AF15,1)</f>
        <v>0</v>
      </c>
      <c r="BG15" s="38">
        <f t="shared" si="47"/>
        <v>0</v>
      </c>
      <c r="BH15" s="38">
        <f t="shared" si="48"/>
        <v>0</v>
      </c>
      <c r="BI15" s="38">
        <f>COUNTIF('résultats bruts'!AD15,1)</f>
        <v>0</v>
      </c>
      <c r="BJ15" s="38">
        <f>COUNTIF('résultats bruts'!AE15,1)</f>
        <v>0</v>
      </c>
      <c r="BK15" s="38">
        <f t="shared" si="49"/>
        <v>0</v>
      </c>
      <c r="BL15" s="38">
        <f t="shared" si="50"/>
        <v>0</v>
      </c>
      <c r="BM15" s="38">
        <f t="shared" si="51"/>
        <v>0</v>
      </c>
      <c r="BN15" s="38">
        <f t="shared" si="52"/>
        <v>0</v>
      </c>
      <c r="BO15" s="38">
        <f t="shared" si="53"/>
        <v>0</v>
      </c>
      <c r="BP15" s="38">
        <f t="shared" si="54"/>
        <v>0</v>
      </c>
      <c r="BQ15" s="38">
        <f t="shared" si="55"/>
        <v>0</v>
      </c>
      <c r="BR15" s="38">
        <f t="shared" si="56"/>
        <v>0</v>
      </c>
      <c r="BS15" s="38">
        <f t="shared" si="57"/>
        <v>0</v>
      </c>
      <c r="BT15" s="38">
        <f t="shared" si="58"/>
        <v>0</v>
      </c>
      <c r="BU15" s="38">
        <f t="shared" si="59"/>
        <v>0</v>
      </c>
      <c r="BV15" s="38">
        <f t="shared" si="60"/>
        <v>0</v>
      </c>
      <c r="BW15" s="38">
        <f t="shared" si="61"/>
        <v>0</v>
      </c>
      <c r="BX15" s="38">
        <f t="shared" si="62"/>
        <v>0</v>
      </c>
      <c r="BY15" s="38">
        <f t="shared" si="63"/>
        <v>0</v>
      </c>
      <c r="BZ15" s="38">
        <f t="shared" si="64"/>
        <v>0</v>
      </c>
      <c r="CA15" s="38">
        <f t="shared" si="65"/>
        <v>0</v>
      </c>
      <c r="CB15" s="38">
        <f t="shared" si="66"/>
        <v>0</v>
      </c>
      <c r="CC15" s="38">
        <f t="shared" si="67"/>
        <v>0</v>
      </c>
      <c r="CD15" s="38">
        <f t="shared" si="68"/>
        <v>0</v>
      </c>
      <c r="CE15" s="38">
        <f t="shared" si="69"/>
        <v>0</v>
      </c>
      <c r="CF15" s="38">
        <f t="shared" si="70"/>
        <v>0</v>
      </c>
      <c r="CG15" s="38">
        <f>COUNTIF('résultats bruts'!CL15, 1) + COUNTIF('résultats bruts'!DI15,1)</f>
        <v>0</v>
      </c>
      <c r="CH15" s="38">
        <f t="shared" si="71"/>
        <v>0</v>
      </c>
      <c r="CI15" s="38">
        <f>COUNTIF('résultats bruts'!CK15, 1) + COUNTIF('résultats bruts'!DJ15,1)</f>
        <v>0</v>
      </c>
      <c r="CJ15" s="38">
        <f t="shared" si="72"/>
        <v>0</v>
      </c>
      <c r="CK15" s="38">
        <f>COUNTIF('résultats bruts'!CN15, 1) + COUNTIF('résultats bruts'!DK15,1)</f>
        <v>0</v>
      </c>
      <c r="CL15" s="38">
        <f t="shared" si="73"/>
        <v>0</v>
      </c>
      <c r="CM15" s="38">
        <f>COUNTIF('résultats bruts'!CO15, 1) + COUNTIF('résultats bruts'!DM15,1)</f>
        <v>0</v>
      </c>
      <c r="CN15" s="38">
        <f t="shared" si="74"/>
        <v>0</v>
      </c>
      <c r="CO15" s="38">
        <f>COUNTIF('résultats bruts'!DL15, "0A") + COUNTIF('résultats bruts'!CM15,0)</f>
        <v>1</v>
      </c>
      <c r="CP15" s="38">
        <f t="shared" si="75"/>
        <v>0.5</v>
      </c>
      <c r="CQ15" s="38">
        <f t="shared" si="76"/>
        <v>0</v>
      </c>
      <c r="CR15" s="38">
        <f t="shared" si="77"/>
        <v>0</v>
      </c>
      <c r="CS15" s="38">
        <f>COUNTIF('résultats bruts'!BB15,1)</f>
        <v>0</v>
      </c>
      <c r="CT15" s="38">
        <f>COUNTIF('résultats bruts'!W15,1)</f>
        <v>0</v>
      </c>
      <c r="CU15" s="38">
        <f t="shared" si="78"/>
        <v>0</v>
      </c>
      <c r="CV15" s="38">
        <f t="shared" si="79"/>
        <v>0</v>
      </c>
      <c r="CW15" s="38">
        <f>COUNTIF('résultats bruts'!BC15,1)</f>
        <v>0</v>
      </c>
      <c r="CX15" s="38">
        <f>COUNTIF('résultats bruts'!X15,1)</f>
        <v>0</v>
      </c>
      <c r="CY15" s="38">
        <f t="shared" si="80"/>
        <v>0</v>
      </c>
      <c r="CZ15" s="38">
        <f t="shared" si="81"/>
        <v>0</v>
      </c>
      <c r="DA15" s="38">
        <f t="shared" si="82"/>
        <v>0</v>
      </c>
      <c r="DB15" s="38">
        <f t="shared" si="83"/>
        <v>0</v>
      </c>
      <c r="DC15" s="38">
        <f>COUNTIF('résultats bruts'!BD15,1)</f>
        <v>0</v>
      </c>
      <c r="DD15" s="38">
        <f>COUNTIF('résultats bruts'!Y15,1)</f>
        <v>0</v>
      </c>
      <c r="DE15" s="38">
        <f t="shared" si="84"/>
        <v>0</v>
      </c>
      <c r="DF15" s="30">
        <f t="shared" si="85"/>
        <v>0</v>
      </c>
      <c r="DG15" s="30">
        <f>COUNTIF('résultats bruts'!BE15,1)</f>
        <v>0</v>
      </c>
      <c r="DH15" s="30">
        <f>COUNTIF('résultats bruts'!Z15,1)</f>
        <v>0</v>
      </c>
      <c r="DI15" s="30">
        <f t="shared" si="86"/>
        <v>0</v>
      </c>
      <c r="DJ15" s="30">
        <f t="shared" si="87"/>
        <v>0</v>
      </c>
      <c r="DK15" s="30">
        <f t="shared" si="88"/>
        <v>0</v>
      </c>
      <c r="DL15" s="30">
        <f t="shared" si="89"/>
        <v>0</v>
      </c>
      <c r="DM15" s="30">
        <f t="shared" si="90"/>
        <v>0</v>
      </c>
      <c r="DN15" s="30">
        <f t="shared" si="91"/>
        <v>0</v>
      </c>
      <c r="DO15" s="30">
        <f t="shared" si="92"/>
        <v>0</v>
      </c>
      <c r="DP15" s="30">
        <f t="shared" si="93"/>
        <v>0</v>
      </c>
      <c r="DQ15" s="30">
        <f t="shared" si="94"/>
        <v>0</v>
      </c>
      <c r="DR15" s="30">
        <f t="shared" si="95"/>
        <v>0</v>
      </c>
      <c r="DS15" s="30">
        <f>COUNTIF('résultats bruts'!BY15, 1 ) + COUNTIF('résultats bruts'!DA15,1)</f>
        <v>0</v>
      </c>
      <c r="DT15" s="30">
        <f t="shared" si="96"/>
        <v>0</v>
      </c>
      <c r="DU15" s="30">
        <f>COUNTIF('résultats bruts'!CA15, 1 ) + COUNTIF('résultats bruts'!DE15,1)</f>
        <v>0</v>
      </c>
      <c r="DV15" s="30">
        <f t="shared" si="97"/>
        <v>0</v>
      </c>
      <c r="DW15" s="30">
        <f>COUNTIF('résultats bruts'!CB15, 1 ) + COUNTIF('résultats bruts'!CU15,1)</f>
        <v>0</v>
      </c>
      <c r="DX15" s="30">
        <f t="shared" si="98"/>
        <v>0</v>
      </c>
      <c r="DY15" s="30">
        <f>COUNTIF('résultats bruts'!BZ15, 1 ) + COUNTIF('résultats bruts'!CX15,1)</f>
        <v>0</v>
      </c>
      <c r="DZ15" s="30">
        <f t="shared" si="99"/>
        <v>0</v>
      </c>
      <c r="EA15" s="30">
        <f t="shared" si="100"/>
        <v>0</v>
      </c>
      <c r="EB15" s="30">
        <f t="shared" si="101"/>
        <v>0</v>
      </c>
      <c r="EC15" s="30">
        <f>COUNTIF('résultats bruts'!CE15, 1 ) + COUNTIF('résultats bruts'!CZ15,1)</f>
        <v>0</v>
      </c>
      <c r="ED15" s="30">
        <f t="shared" si="102"/>
        <v>0</v>
      </c>
      <c r="EE15" s="30">
        <f>COUNTIF('résultats bruts'!CD15, 1 ) + COUNTIF('résultats bruts'!DC15,1)</f>
        <v>0</v>
      </c>
      <c r="EF15" s="30">
        <f t="shared" si="103"/>
        <v>0</v>
      </c>
      <c r="EG15" s="30">
        <f>COUNTIF('résultats bruts'!CC15, 1 ) + COUNTIF('résultats bruts'!CT15,1)</f>
        <v>0</v>
      </c>
      <c r="EH15" s="30">
        <f t="shared" si="104"/>
        <v>0</v>
      </c>
      <c r="EI15" s="30">
        <f>COUNTIF('résultats bruts'!CF15, 1 ) + COUNTIF('résultats bruts'!CW15,1)</f>
        <v>0</v>
      </c>
      <c r="EJ15" s="30">
        <f t="shared" si="105"/>
        <v>0</v>
      </c>
      <c r="EK15" s="30">
        <f t="shared" si="106"/>
        <v>0</v>
      </c>
      <c r="EL15" s="30">
        <f t="shared" si="107"/>
        <v>0</v>
      </c>
      <c r="EM15" s="30">
        <f>COUNTIF('résultats bruts'!CJ15, 1 ) + COUNTIF('résultats bruts'!CY15,1)</f>
        <v>0</v>
      </c>
      <c r="EN15" s="30">
        <f t="shared" si="108"/>
        <v>0</v>
      </c>
      <c r="EO15" s="30">
        <f>COUNTIF('résultats bruts'!CI15, 1 ) + COUNTIF('résultats bruts'!DB15,1)</f>
        <v>0</v>
      </c>
      <c r="EP15" s="30">
        <f t="shared" si="109"/>
        <v>0</v>
      </c>
      <c r="EQ15" s="30">
        <f>COUNTIF('résultats bruts'!CG15, 1 ) + COUNTIF('résultats bruts'!CS15,1)</f>
        <v>0</v>
      </c>
      <c r="ER15" s="30">
        <f t="shared" si="110"/>
        <v>0</v>
      </c>
      <c r="ES15" s="30">
        <f>COUNTIF('résultats bruts'!CH15, 1 ) + COUNTIF('résultats bruts'!CV15,1)</f>
        <v>0</v>
      </c>
      <c r="ET15" s="30">
        <f t="shared" si="111"/>
        <v>0</v>
      </c>
      <c r="EU15" s="30">
        <f t="shared" si="112"/>
        <v>0</v>
      </c>
      <c r="EV15" s="30">
        <f t="shared" si="113"/>
        <v>0</v>
      </c>
      <c r="EW15" s="30">
        <f t="shared" si="114"/>
        <v>0</v>
      </c>
      <c r="EX15" s="30">
        <f t="shared" si="115"/>
        <v>0</v>
      </c>
      <c r="EY15" s="30">
        <f t="shared" si="116"/>
        <v>0</v>
      </c>
      <c r="EZ15" s="30">
        <f t="shared" si="117"/>
        <v>0</v>
      </c>
      <c r="FA15" s="30">
        <f t="shared" si="118"/>
        <v>0</v>
      </c>
      <c r="FB15" s="30">
        <f t="shared" si="119"/>
        <v>0</v>
      </c>
      <c r="FC15" s="30">
        <f t="shared" si="120"/>
        <v>0</v>
      </c>
      <c r="FD15" s="30">
        <f t="shared" si="121"/>
        <v>0</v>
      </c>
      <c r="FE15" s="30">
        <f>COUNTIF('résultats bruts'!DD15,0)</f>
        <v>1</v>
      </c>
      <c r="FF15" s="30">
        <f t="shared" si="122"/>
        <v>0</v>
      </c>
      <c r="FG15" s="30">
        <f t="shared" si="123"/>
        <v>0</v>
      </c>
      <c r="FH15" s="30">
        <f>COUNTIF('résultats bruts'!DN15,1)</f>
        <v>0</v>
      </c>
      <c r="FI15" s="30">
        <f>COUNTIF('résultats bruts'!DO15,1)</f>
        <v>0</v>
      </c>
      <c r="FJ15" s="30">
        <f>COUNTIF('résultats bruts'!DP15,1)</f>
        <v>0</v>
      </c>
      <c r="FK15" s="30">
        <f>COUNTIF('résultats bruts'!O15,1) + COUNTIF('résultats bruts'!AT15,1)</f>
        <v>0</v>
      </c>
      <c r="FL15" s="30">
        <f>COUNTIF('résultats bruts'!P15,1) + COUNTIF('résultats bruts'!AX15,1)</f>
        <v>0</v>
      </c>
      <c r="FM15" s="30">
        <f t="shared" si="124"/>
        <v>0</v>
      </c>
      <c r="FN15" s="30">
        <f t="shared" si="125"/>
        <v>0</v>
      </c>
      <c r="FO15" s="30">
        <f>COUNTIF('résultats bruts'!Q15,1) + COUNTIF('résultats bruts'!AV15,1)</f>
        <v>0</v>
      </c>
      <c r="FP15" s="30">
        <f>COUNTIF('résultats bruts'!R15,1) + COUNTIF('résultats bruts'!BA15,1)</f>
        <v>0</v>
      </c>
      <c r="FQ15" s="30">
        <f t="shared" si="126"/>
        <v>0</v>
      </c>
      <c r="FR15" s="30">
        <f t="shared" si="127"/>
        <v>0</v>
      </c>
      <c r="FS15" s="30">
        <f>COUNTIF('résultats bruts'!S15,1) + COUNTIF('résultats bruts'!AZ15,1)</f>
        <v>0</v>
      </c>
      <c r="FT15" s="30">
        <f>COUNTIF('résultats bruts'!T15,1) + COUNTIF('résultats bruts'!AW15,1)</f>
        <v>0</v>
      </c>
      <c r="FU15" s="30">
        <f t="shared" si="128"/>
        <v>0</v>
      </c>
      <c r="FV15" s="30">
        <f t="shared" si="129"/>
        <v>0</v>
      </c>
      <c r="FW15" s="30">
        <f>COUNTIF('résultats bruts'!U15,1) + COUNTIF('résultats bruts'!AY15,1)</f>
        <v>0</v>
      </c>
      <c r="FX15" s="30">
        <f>COUNTIF('résultats bruts'!V15,1) + COUNTIF('résultats bruts'!AU15,1)</f>
        <v>0</v>
      </c>
      <c r="FY15" s="30">
        <f t="shared" si="130"/>
        <v>0</v>
      </c>
      <c r="FZ15" s="30">
        <f t="shared" si="131"/>
        <v>0</v>
      </c>
      <c r="GA15" s="30">
        <f t="shared" si="132"/>
        <v>0</v>
      </c>
      <c r="GB15" s="30">
        <f t="shared" si="133"/>
        <v>0</v>
      </c>
      <c r="GC15" s="30">
        <f t="shared" si="134"/>
        <v>0</v>
      </c>
      <c r="GD15" s="30">
        <f t="shared" si="135"/>
        <v>0</v>
      </c>
      <c r="GE15" s="30">
        <f>COUNTIF('résultats bruts'!AT15:BA15,"0A")+ COUNTIF('résultats bruts'!BM15,"0A")</f>
        <v>0</v>
      </c>
      <c r="GF15" s="30">
        <f t="shared" si="136"/>
        <v>0</v>
      </c>
      <c r="GG15" s="30">
        <f>COUNTIF('résultats bruts'!BL15,1)</f>
        <v>0</v>
      </c>
      <c r="GH15" s="30">
        <f>COUNTIF('résultats bruts'!BM15,1)</f>
        <v>0</v>
      </c>
      <c r="GI15" s="30">
        <f>COUNTIF('résultats bruts'!AV15,1)</f>
        <v>0</v>
      </c>
      <c r="GJ15" s="30">
        <f>COUNTIF('résultats bruts'!BN15,1)</f>
        <v>0</v>
      </c>
      <c r="GK15" s="30">
        <f t="shared" si="137"/>
        <v>0</v>
      </c>
      <c r="GL15" s="30">
        <f t="shared" si="138"/>
        <v>0</v>
      </c>
      <c r="GM15" s="30">
        <f>COUNTIF('résultats bruts'!CQ15, 1) + COUNTIF('résultats bruts'!DF15,1)</f>
        <v>0</v>
      </c>
      <c r="GN15" s="30">
        <f t="shared" si="139"/>
        <v>0</v>
      </c>
      <c r="GO15" s="30">
        <f>COUNTIF('résultats bruts'!CP15, 1) + COUNTIF('résultats bruts'!DG15,1)</f>
        <v>0</v>
      </c>
      <c r="GP15" s="30">
        <f t="shared" si="140"/>
        <v>0</v>
      </c>
      <c r="GQ15" s="30">
        <f>COUNTIF('résultats bruts'!CR15, 1) + COUNTIF('résultats bruts'!DH15,1)</f>
        <v>0</v>
      </c>
      <c r="GR15" s="30">
        <f t="shared" si="141"/>
        <v>0</v>
      </c>
      <c r="GS15" s="30">
        <f>COUNTIF('résultats bruts'!BU15:BX15,1)</f>
        <v>0</v>
      </c>
      <c r="GT15" s="30">
        <f t="shared" si="142"/>
        <v>0</v>
      </c>
      <c r="GU15" s="30">
        <f>COUNTIF('résultats bruts'!DQ15:DT15,1)</f>
        <v>0</v>
      </c>
      <c r="GV15" s="30">
        <f t="shared" si="143"/>
        <v>0</v>
      </c>
      <c r="GW15" s="30">
        <f t="shared" si="144"/>
        <v>0</v>
      </c>
      <c r="GX15" s="30">
        <f t="shared" si="145"/>
        <v>0</v>
      </c>
      <c r="GY15" s="30">
        <f>COUNTIF('résultats bruts'!DF15:DH15,"0A")</f>
        <v>0</v>
      </c>
      <c r="GZ15" s="30">
        <f t="shared" si="146"/>
        <v>0</v>
      </c>
      <c r="HA15" s="30">
        <f t="shared" si="147"/>
        <v>0</v>
      </c>
      <c r="HB15" s="30">
        <f t="shared" si="148"/>
        <v>0</v>
      </c>
    </row>
    <row r="16" spans="1:210" ht="15.75" customHeight="1" x14ac:dyDescent="0.25">
      <c r="A16" s="32"/>
      <c r="B16" s="32"/>
      <c r="C16" s="32"/>
      <c r="D16" s="32"/>
      <c r="E16" s="32"/>
      <c r="F16" s="32">
        <f>'résultats bruts'!F16</f>
        <v>14</v>
      </c>
      <c r="G16" s="32"/>
      <c r="H16" s="33">
        <f>COUNTIF('résultats bruts'!BO16,1)</f>
        <v>0</v>
      </c>
      <c r="I16" s="33">
        <f>COUNTIF('résultats bruts'!BQ16,1)</f>
        <v>0</v>
      </c>
      <c r="J16" s="33">
        <f>COUNTIF('résultats bruts'!BS16,1)</f>
        <v>0</v>
      </c>
      <c r="K16" s="33">
        <f t="shared" si="17"/>
        <v>0</v>
      </c>
      <c r="L16" s="33">
        <f t="shared" si="18"/>
        <v>0</v>
      </c>
      <c r="M16" s="34">
        <f>COUNTIF('résultats bruts'!BP16,1)</f>
        <v>0</v>
      </c>
      <c r="N16" s="33">
        <f>COUNTIF('résultats bruts'!BR16,1)</f>
        <v>0</v>
      </c>
      <c r="O16" s="33">
        <f>COUNTIF('résultats bruts'!BT16,1)</f>
        <v>0</v>
      </c>
      <c r="P16" s="33">
        <f t="shared" si="19"/>
        <v>0</v>
      </c>
      <c r="Q16" s="33">
        <f t="shared" si="20"/>
        <v>0</v>
      </c>
      <c r="R16" s="33">
        <f>COUNTIF('résultats bruts'!H16,1)</f>
        <v>0</v>
      </c>
      <c r="S16" s="33">
        <f>COUNTIF('résultats bruts'!I16,1)</f>
        <v>0</v>
      </c>
      <c r="T16" s="33">
        <f>COUNTIF('résultats bruts'!J16,1)</f>
        <v>0</v>
      </c>
      <c r="U16" s="35">
        <f t="shared" si="21"/>
        <v>0</v>
      </c>
      <c r="V16" s="35">
        <f t="shared" si="22"/>
        <v>0</v>
      </c>
      <c r="W16" s="33">
        <f t="shared" si="23"/>
        <v>0</v>
      </c>
      <c r="X16" s="33">
        <f t="shared" si="24"/>
        <v>0</v>
      </c>
      <c r="Y16" s="33">
        <f>COUNTIF('résultats bruts'!AH16:AK16,1)</f>
        <v>0</v>
      </c>
      <c r="Z16" s="33">
        <f t="shared" si="25"/>
        <v>0</v>
      </c>
      <c r="AA16" s="33">
        <f>COUNTIF('résultats bruts'!AL16:AO16,1)</f>
        <v>0</v>
      </c>
      <c r="AB16" s="33">
        <f t="shared" si="26"/>
        <v>0</v>
      </c>
      <c r="AC16" s="33">
        <f>COUNTIF('résultats bruts'!AP16:AS16,1)</f>
        <v>0</v>
      </c>
      <c r="AD16" s="33">
        <f t="shared" si="27"/>
        <v>0</v>
      </c>
      <c r="AE16" s="33">
        <f t="shared" si="28"/>
        <v>0</v>
      </c>
      <c r="AF16" s="33">
        <f t="shared" si="29"/>
        <v>0</v>
      </c>
      <c r="AG16" s="33">
        <f>COUNTIF('résultats bruts'!BF16,1) + COUNTIF('résultats bruts'!BI16,1)</f>
        <v>0</v>
      </c>
      <c r="AH16" s="33">
        <f t="shared" si="30"/>
        <v>0</v>
      </c>
      <c r="AI16" s="33">
        <f>COUNTIF('résultats bruts'!AA16:AC16,1)</f>
        <v>0</v>
      </c>
      <c r="AJ16" s="33">
        <f t="shared" si="31"/>
        <v>0</v>
      </c>
      <c r="AK16" s="33">
        <f t="shared" si="32"/>
        <v>0</v>
      </c>
      <c r="AL16" s="33">
        <f t="shared" si="33"/>
        <v>0</v>
      </c>
      <c r="AM16" s="33">
        <f t="shared" si="34"/>
        <v>0</v>
      </c>
      <c r="AN16" s="33">
        <f t="shared" si="35"/>
        <v>0</v>
      </c>
      <c r="AO16" s="33">
        <f t="shared" si="36"/>
        <v>0</v>
      </c>
      <c r="AP16" s="33">
        <f t="shared" si="37"/>
        <v>0</v>
      </c>
      <c r="AQ16" s="33">
        <f>COUNTIF('résultats bruts'!AH16,0)+COUNTIF('résultats bruts'!AN16,0)+COUNTIF('résultats bruts'!AS16,0) + COUNTIF('résultats bruts'!AA16:AC16,"0A")+COUNTIF('résultats bruts'!BF16,"0A")+COUNTIF('résultats bruts'!BI16,"0A")</f>
        <v>3</v>
      </c>
      <c r="AR16" s="33">
        <f t="shared" si="38"/>
        <v>0.42857142857142855</v>
      </c>
      <c r="AS16" s="33">
        <f t="shared" si="39"/>
        <v>0</v>
      </c>
      <c r="AT16" s="33">
        <f t="shared" si="40"/>
        <v>0</v>
      </c>
      <c r="AU16" s="36">
        <f>COUNTIF('résultats bruts'!M16,1)</f>
        <v>0</v>
      </c>
      <c r="AV16" s="36">
        <f>COUNTIF('résultats bruts'!K16,1)</f>
        <v>0</v>
      </c>
      <c r="AW16" s="36">
        <f t="shared" si="41"/>
        <v>0</v>
      </c>
      <c r="AX16" s="30">
        <f t="shared" si="42"/>
        <v>0</v>
      </c>
      <c r="AY16" s="36">
        <f>COUNTIF('résultats bruts'!L16,1)</f>
        <v>0</v>
      </c>
      <c r="AZ16" s="36">
        <f>COUNTIF('résultats bruts'!N16,1)</f>
        <v>0</v>
      </c>
      <c r="BA16" s="36">
        <f t="shared" si="43"/>
        <v>0</v>
      </c>
      <c r="BB16" s="36">
        <f t="shared" si="44"/>
        <v>0</v>
      </c>
      <c r="BC16" s="36">
        <f t="shared" si="45"/>
        <v>0</v>
      </c>
      <c r="BD16" s="37">
        <f t="shared" si="46"/>
        <v>0</v>
      </c>
      <c r="BE16" s="38">
        <f>COUNTIF('résultats bruts'!AG16,1)</f>
        <v>0</v>
      </c>
      <c r="BF16" s="38">
        <f>COUNTIF('résultats bruts'!AF16,1)</f>
        <v>0</v>
      </c>
      <c r="BG16" s="38">
        <f t="shared" si="47"/>
        <v>0</v>
      </c>
      <c r="BH16" s="38">
        <f t="shared" si="48"/>
        <v>0</v>
      </c>
      <c r="BI16" s="38">
        <f>COUNTIF('résultats bruts'!AD16,1)</f>
        <v>0</v>
      </c>
      <c r="BJ16" s="38">
        <f>COUNTIF('résultats bruts'!AE16,1)</f>
        <v>0</v>
      </c>
      <c r="BK16" s="38">
        <f t="shared" si="49"/>
        <v>0</v>
      </c>
      <c r="BL16" s="38">
        <f t="shared" si="50"/>
        <v>0</v>
      </c>
      <c r="BM16" s="38">
        <f t="shared" si="51"/>
        <v>0</v>
      </c>
      <c r="BN16" s="38">
        <f t="shared" si="52"/>
        <v>0</v>
      </c>
      <c r="BO16" s="38">
        <f t="shared" si="53"/>
        <v>0</v>
      </c>
      <c r="BP16" s="38">
        <f t="shared" si="54"/>
        <v>0</v>
      </c>
      <c r="BQ16" s="38">
        <f t="shared" si="55"/>
        <v>0</v>
      </c>
      <c r="BR16" s="38">
        <f t="shared" si="56"/>
        <v>0</v>
      </c>
      <c r="BS16" s="38">
        <f t="shared" si="57"/>
        <v>0</v>
      </c>
      <c r="BT16" s="38">
        <f t="shared" si="58"/>
        <v>0</v>
      </c>
      <c r="BU16" s="38">
        <f t="shared" si="59"/>
        <v>0</v>
      </c>
      <c r="BV16" s="38">
        <f t="shared" si="60"/>
        <v>0</v>
      </c>
      <c r="BW16" s="38">
        <f t="shared" si="61"/>
        <v>0</v>
      </c>
      <c r="BX16" s="38">
        <f t="shared" si="62"/>
        <v>0</v>
      </c>
      <c r="BY16" s="38">
        <f t="shared" si="63"/>
        <v>0</v>
      </c>
      <c r="BZ16" s="38">
        <f t="shared" si="64"/>
        <v>0</v>
      </c>
      <c r="CA16" s="38">
        <f t="shared" si="65"/>
        <v>0</v>
      </c>
      <c r="CB16" s="38">
        <f t="shared" si="66"/>
        <v>0</v>
      </c>
      <c r="CC16" s="38">
        <f t="shared" si="67"/>
        <v>0</v>
      </c>
      <c r="CD16" s="38">
        <f t="shared" si="68"/>
        <v>0</v>
      </c>
      <c r="CE16" s="38">
        <f t="shared" si="69"/>
        <v>0</v>
      </c>
      <c r="CF16" s="38">
        <f t="shared" si="70"/>
        <v>0</v>
      </c>
      <c r="CG16" s="38">
        <f>COUNTIF('résultats bruts'!CL16, 1) + COUNTIF('résultats bruts'!DI16,1)</f>
        <v>0</v>
      </c>
      <c r="CH16" s="38">
        <f t="shared" si="71"/>
        <v>0</v>
      </c>
      <c r="CI16" s="38">
        <f>COUNTIF('résultats bruts'!CK16, 1) + COUNTIF('résultats bruts'!DJ16,1)</f>
        <v>0</v>
      </c>
      <c r="CJ16" s="38">
        <f t="shared" si="72"/>
        <v>0</v>
      </c>
      <c r="CK16" s="38">
        <f>COUNTIF('résultats bruts'!CN16, 1) + COUNTIF('résultats bruts'!DK16,1)</f>
        <v>0</v>
      </c>
      <c r="CL16" s="38">
        <f t="shared" si="73"/>
        <v>0</v>
      </c>
      <c r="CM16" s="38">
        <f>COUNTIF('résultats bruts'!CO16, 1) + COUNTIF('résultats bruts'!DM16,1)</f>
        <v>0</v>
      </c>
      <c r="CN16" s="38">
        <f t="shared" si="74"/>
        <v>0</v>
      </c>
      <c r="CO16" s="38">
        <f>COUNTIF('résultats bruts'!DL16, "0A") + COUNTIF('résultats bruts'!CM16,0)</f>
        <v>1</v>
      </c>
      <c r="CP16" s="38">
        <f t="shared" si="75"/>
        <v>0.5</v>
      </c>
      <c r="CQ16" s="38">
        <f t="shared" si="76"/>
        <v>0</v>
      </c>
      <c r="CR16" s="38">
        <f t="shared" si="77"/>
        <v>0</v>
      </c>
      <c r="CS16" s="38">
        <f>COUNTIF('résultats bruts'!BB16,1)</f>
        <v>0</v>
      </c>
      <c r="CT16" s="38">
        <f>COUNTIF('résultats bruts'!W16,1)</f>
        <v>0</v>
      </c>
      <c r="CU16" s="38">
        <f t="shared" si="78"/>
        <v>0</v>
      </c>
      <c r="CV16" s="38">
        <f t="shared" si="79"/>
        <v>0</v>
      </c>
      <c r="CW16" s="38">
        <f>COUNTIF('résultats bruts'!BC16,1)</f>
        <v>0</v>
      </c>
      <c r="CX16" s="38">
        <f>COUNTIF('résultats bruts'!X16,1)</f>
        <v>0</v>
      </c>
      <c r="CY16" s="38">
        <f t="shared" si="80"/>
        <v>0</v>
      </c>
      <c r="CZ16" s="38">
        <f t="shared" si="81"/>
        <v>0</v>
      </c>
      <c r="DA16" s="38">
        <f t="shared" si="82"/>
        <v>0</v>
      </c>
      <c r="DB16" s="38">
        <f t="shared" si="83"/>
        <v>0</v>
      </c>
      <c r="DC16" s="38">
        <f>COUNTIF('résultats bruts'!BD16,1)</f>
        <v>0</v>
      </c>
      <c r="DD16" s="38">
        <f>COUNTIF('résultats bruts'!Y16,1)</f>
        <v>0</v>
      </c>
      <c r="DE16" s="38">
        <f t="shared" si="84"/>
        <v>0</v>
      </c>
      <c r="DF16" s="30">
        <f t="shared" si="85"/>
        <v>0</v>
      </c>
      <c r="DG16" s="30">
        <f>COUNTIF('résultats bruts'!BE16,1)</f>
        <v>0</v>
      </c>
      <c r="DH16" s="30">
        <f>COUNTIF('résultats bruts'!Z16,1)</f>
        <v>0</v>
      </c>
      <c r="DI16" s="30">
        <f t="shared" si="86"/>
        <v>0</v>
      </c>
      <c r="DJ16" s="30">
        <f t="shared" si="87"/>
        <v>0</v>
      </c>
      <c r="DK16" s="30">
        <f t="shared" si="88"/>
        <v>0</v>
      </c>
      <c r="DL16" s="30">
        <f t="shared" si="89"/>
        <v>0</v>
      </c>
      <c r="DM16" s="30">
        <f t="shared" si="90"/>
        <v>0</v>
      </c>
      <c r="DN16" s="30">
        <f t="shared" si="91"/>
        <v>0</v>
      </c>
      <c r="DO16" s="30">
        <f t="shared" si="92"/>
        <v>0</v>
      </c>
      <c r="DP16" s="30">
        <f t="shared" si="93"/>
        <v>0</v>
      </c>
      <c r="DQ16" s="30">
        <f t="shared" si="94"/>
        <v>0</v>
      </c>
      <c r="DR16" s="30">
        <f t="shared" si="95"/>
        <v>0</v>
      </c>
      <c r="DS16" s="30">
        <f>COUNTIF('résultats bruts'!BY16, 1 ) + COUNTIF('résultats bruts'!DA16,1)</f>
        <v>0</v>
      </c>
      <c r="DT16" s="30">
        <f t="shared" si="96"/>
        <v>0</v>
      </c>
      <c r="DU16" s="30">
        <f>COUNTIF('résultats bruts'!CA16, 1 ) + COUNTIF('résultats bruts'!DE16,1)</f>
        <v>0</v>
      </c>
      <c r="DV16" s="30">
        <f t="shared" si="97"/>
        <v>0</v>
      </c>
      <c r="DW16" s="30">
        <f>COUNTIF('résultats bruts'!CB16, 1 ) + COUNTIF('résultats bruts'!CU16,1)</f>
        <v>0</v>
      </c>
      <c r="DX16" s="30">
        <f t="shared" si="98"/>
        <v>0</v>
      </c>
      <c r="DY16" s="30">
        <f>COUNTIF('résultats bruts'!BZ16, 1 ) + COUNTIF('résultats bruts'!CX16,1)</f>
        <v>0</v>
      </c>
      <c r="DZ16" s="30">
        <f t="shared" si="99"/>
        <v>0</v>
      </c>
      <c r="EA16" s="30">
        <f t="shared" si="100"/>
        <v>0</v>
      </c>
      <c r="EB16" s="30">
        <f t="shared" si="101"/>
        <v>0</v>
      </c>
      <c r="EC16" s="30">
        <f>COUNTIF('résultats bruts'!CE16, 1 ) + COUNTIF('résultats bruts'!CZ16,1)</f>
        <v>0</v>
      </c>
      <c r="ED16" s="30">
        <f t="shared" si="102"/>
        <v>0</v>
      </c>
      <c r="EE16" s="30">
        <f>COUNTIF('résultats bruts'!CD16, 1 ) + COUNTIF('résultats bruts'!DC16,1)</f>
        <v>0</v>
      </c>
      <c r="EF16" s="30">
        <f t="shared" si="103"/>
        <v>0</v>
      </c>
      <c r="EG16" s="30">
        <f>COUNTIF('résultats bruts'!CC16, 1 ) + COUNTIF('résultats bruts'!CT16,1)</f>
        <v>0</v>
      </c>
      <c r="EH16" s="30">
        <f t="shared" si="104"/>
        <v>0</v>
      </c>
      <c r="EI16" s="30">
        <f>COUNTIF('résultats bruts'!CF16, 1 ) + COUNTIF('résultats bruts'!CW16,1)</f>
        <v>0</v>
      </c>
      <c r="EJ16" s="30">
        <f t="shared" si="105"/>
        <v>0</v>
      </c>
      <c r="EK16" s="30">
        <f t="shared" si="106"/>
        <v>0</v>
      </c>
      <c r="EL16" s="30">
        <f t="shared" si="107"/>
        <v>0</v>
      </c>
      <c r="EM16" s="30">
        <f>COUNTIF('résultats bruts'!CJ16, 1 ) + COUNTIF('résultats bruts'!CY16,1)</f>
        <v>0</v>
      </c>
      <c r="EN16" s="30">
        <f t="shared" si="108"/>
        <v>0</v>
      </c>
      <c r="EO16" s="30">
        <f>COUNTIF('résultats bruts'!CI16, 1 ) + COUNTIF('résultats bruts'!DB16,1)</f>
        <v>0</v>
      </c>
      <c r="EP16" s="30">
        <f t="shared" si="109"/>
        <v>0</v>
      </c>
      <c r="EQ16" s="30">
        <f>COUNTIF('résultats bruts'!CG16, 1 ) + COUNTIF('résultats bruts'!CS16,1)</f>
        <v>0</v>
      </c>
      <c r="ER16" s="30">
        <f t="shared" si="110"/>
        <v>0</v>
      </c>
      <c r="ES16" s="30">
        <f>COUNTIF('résultats bruts'!CH16, 1 ) + COUNTIF('résultats bruts'!CV16,1)</f>
        <v>0</v>
      </c>
      <c r="ET16" s="30">
        <f t="shared" si="111"/>
        <v>0</v>
      </c>
      <c r="EU16" s="30">
        <f t="shared" si="112"/>
        <v>0</v>
      </c>
      <c r="EV16" s="30">
        <f t="shared" si="113"/>
        <v>0</v>
      </c>
      <c r="EW16" s="30">
        <f t="shared" si="114"/>
        <v>0</v>
      </c>
      <c r="EX16" s="30">
        <f t="shared" si="115"/>
        <v>0</v>
      </c>
      <c r="EY16" s="30">
        <f t="shared" si="116"/>
        <v>0</v>
      </c>
      <c r="EZ16" s="30">
        <f t="shared" si="117"/>
        <v>0</v>
      </c>
      <c r="FA16" s="30">
        <f t="shared" si="118"/>
        <v>0</v>
      </c>
      <c r="FB16" s="30">
        <f t="shared" si="119"/>
        <v>0</v>
      </c>
      <c r="FC16" s="30">
        <f t="shared" si="120"/>
        <v>0</v>
      </c>
      <c r="FD16" s="30">
        <f t="shared" si="121"/>
        <v>0</v>
      </c>
      <c r="FE16" s="30">
        <f>COUNTIF('résultats bruts'!DD16,0)</f>
        <v>1</v>
      </c>
      <c r="FF16" s="30">
        <f t="shared" si="122"/>
        <v>0</v>
      </c>
      <c r="FG16" s="30">
        <f t="shared" si="123"/>
        <v>0</v>
      </c>
      <c r="FH16" s="30">
        <f>COUNTIF('résultats bruts'!DN16,1)</f>
        <v>0</v>
      </c>
      <c r="FI16" s="30">
        <f>COUNTIF('résultats bruts'!DO16,1)</f>
        <v>0</v>
      </c>
      <c r="FJ16" s="30">
        <f>COUNTIF('résultats bruts'!DP16,1)</f>
        <v>0</v>
      </c>
      <c r="FK16" s="30">
        <f>COUNTIF('résultats bruts'!O16,1) + COUNTIF('résultats bruts'!AT16,1)</f>
        <v>0</v>
      </c>
      <c r="FL16" s="30">
        <f>COUNTIF('résultats bruts'!P16,1) + COUNTIF('résultats bruts'!AX16,1)</f>
        <v>0</v>
      </c>
      <c r="FM16" s="30">
        <f t="shared" si="124"/>
        <v>0</v>
      </c>
      <c r="FN16" s="30">
        <f t="shared" si="125"/>
        <v>0</v>
      </c>
      <c r="FO16" s="30">
        <f>COUNTIF('résultats bruts'!Q16,1) + COUNTIF('résultats bruts'!AV16,1)</f>
        <v>0</v>
      </c>
      <c r="FP16" s="30">
        <f>COUNTIF('résultats bruts'!R16,1) + COUNTIF('résultats bruts'!BA16,1)</f>
        <v>0</v>
      </c>
      <c r="FQ16" s="30">
        <f t="shared" si="126"/>
        <v>0</v>
      </c>
      <c r="FR16" s="30">
        <f t="shared" si="127"/>
        <v>0</v>
      </c>
      <c r="FS16" s="30">
        <f>COUNTIF('résultats bruts'!S16,1) + COUNTIF('résultats bruts'!AZ16,1)</f>
        <v>0</v>
      </c>
      <c r="FT16" s="30">
        <f>COUNTIF('résultats bruts'!T16,1) + COUNTIF('résultats bruts'!AW16,1)</f>
        <v>0</v>
      </c>
      <c r="FU16" s="30">
        <f t="shared" si="128"/>
        <v>0</v>
      </c>
      <c r="FV16" s="30">
        <f t="shared" si="129"/>
        <v>0</v>
      </c>
      <c r="FW16" s="30">
        <f>COUNTIF('résultats bruts'!U16,1) + COUNTIF('résultats bruts'!AY16,1)</f>
        <v>0</v>
      </c>
      <c r="FX16" s="30">
        <f>COUNTIF('résultats bruts'!V16,1) + COUNTIF('résultats bruts'!AU16,1)</f>
        <v>0</v>
      </c>
      <c r="FY16" s="30">
        <f t="shared" si="130"/>
        <v>0</v>
      </c>
      <c r="FZ16" s="30">
        <f t="shared" si="131"/>
        <v>0</v>
      </c>
      <c r="GA16" s="30">
        <f t="shared" si="132"/>
        <v>0</v>
      </c>
      <c r="GB16" s="30">
        <f t="shared" si="133"/>
        <v>0</v>
      </c>
      <c r="GC16" s="30">
        <f t="shared" si="134"/>
        <v>0</v>
      </c>
      <c r="GD16" s="30">
        <f t="shared" si="135"/>
        <v>0</v>
      </c>
      <c r="GE16" s="30">
        <f>COUNTIF('résultats bruts'!AT16:BA16,"0A")+ COUNTIF('résultats bruts'!BM16,"0A")</f>
        <v>0</v>
      </c>
      <c r="GF16" s="30">
        <f t="shared" si="136"/>
        <v>0</v>
      </c>
      <c r="GG16" s="30">
        <f>COUNTIF('résultats bruts'!BL16,1)</f>
        <v>0</v>
      </c>
      <c r="GH16" s="30">
        <f>COUNTIF('résultats bruts'!BM16,1)</f>
        <v>0</v>
      </c>
      <c r="GI16" s="30">
        <f>COUNTIF('résultats bruts'!AV16,1)</f>
        <v>0</v>
      </c>
      <c r="GJ16" s="30">
        <f>COUNTIF('résultats bruts'!BN16,1)</f>
        <v>0</v>
      </c>
      <c r="GK16" s="30">
        <f t="shared" si="137"/>
        <v>0</v>
      </c>
      <c r="GL16" s="30">
        <f t="shared" si="138"/>
        <v>0</v>
      </c>
      <c r="GM16" s="30">
        <f>COUNTIF('résultats bruts'!CQ16, 1) + COUNTIF('résultats bruts'!DF16,1)</f>
        <v>0</v>
      </c>
      <c r="GN16" s="30">
        <f t="shared" si="139"/>
        <v>0</v>
      </c>
      <c r="GO16" s="30">
        <f>COUNTIF('résultats bruts'!CP16, 1) + COUNTIF('résultats bruts'!DG16,1)</f>
        <v>0</v>
      </c>
      <c r="GP16" s="30">
        <f t="shared" si="140"/>
        <v>0</v>
      </c>
      <c r="GQ16" s="30">
        <f>COUNTIF('résultats bruts'!CR16, 1) + COUNTIF('résultats bruts'!DH16,1)</f>
        <v>0</v>
      </c>
      <c r="GR16" s="30">
        <f t="shared" si="141"/>
        <v>0</v>
      </c>
      <c r="GS16" s="30">
        <f>COUNTIF('résultats bruts'!BU16:BX16,1)</f>
        <v>0</v>
      </c>
      <c r="GT16" s="30">
        <f t="shared" si="142"/>
        <v>0</v>
      </c>
      <c r="GU16" s="30">
        <f>COUNTIF('résultats bruts'!DQ16:DT16,1)</f>
        <v>0</v>
      </c>
      <c r="GV16" s="30">
        <f t="shared" si="143"/>
        <v>0</v>
      </c>
      <c r="GW16" s="30">
        <f t="shared" si="144"/>
        <v>0</v>
      </c>
      <c r="GX16" s="30">
        <f t="shared" si="145"/>
        <v>0</v>
      </c>
      <c r="GY16" s="30">
        <f>COUNTIF('résultats bruts'!DF16:DH16,"0A")</f>
        <v>0</v>
      </c>
      <c r="GZ16" s="30">
        <f t="shared" si="146"/>
        <v>0</v>
      </c>
      <c r="HA16" s="30">
        <f t="shared" si="147"/>
        <v>0</v>
      </c>
      <c r="HB16" s="30">
        <f t="shared" si="148"/>
        <v>0</v>
      </c>
    </row>
    <row r="17" spans="1:210" ht="15.75" customHeight="1" x14ac:dyDescent="0.25">
      <c r="A17" s="32"/>
      <c r="B17" s="32"/>
      <c r="C17" s="32"/>
      <c r="D17" s="32"/>
      <c r="E17" s="32"/>
      <c r="F17" s="32">
        <f>'résultats bruts'!F17</f>
        <v>15</v>
      </c>
      <c r="G17" s="32"/>
      <c r="H17" s="33">
        <f>COUNTIF('résultats bruts'!BO17,1)</f>
        <v>0</v>
      </c>
      <c r="I17" s="33">
        <f>COUNTIF('résultats bruts'!BQ17,1)</f>
        <v>0</v>
      </c>
      <c r="J17" s="33">
        <f>COUNTIF('résultats bruts'!BS17,1)</f>
        <v>0</v>
      </c>
      <c r="K17" s="33">
        <f t="shared" si="17"/>
        <v>0</v>
      </c>
      <c r="L17" s="33">
        <f t="shared" si="18"/>
        <v>0</v>
      </c>
      <c r="M17" s="34">
        <f>COUNTIF('résultats bruts'!BP17,1)</f>
        <v>0</v>
      </c>
      <c r="N17" s="33">
        <f>COUNTIF('résultats bruts'!BR17,1)</f>
        <v>0</v>
      </c>
      <c r="O17" s="33">
        <f>COUNTIF('résultats bruts'!BT17,1)</f>
        <v>0</v>
      </c>
      <c r="P17" s="33">
        <f t="shared" si="19"/>
        <v>0</v>
      </c>
      <c r="Q17" s="33">
        <f t="shared" si="20"/>
        <v>0</v>
      </c>
      <c r="R17" s="33">
        <f>COUNTIF('résultats bruts'!H17,1)</f>
        <v>0</v>
      </c>
      <c r="S17" s="33">
        <f>COUNTIF('résultats bruts'!I17,1)</f>
        <v>0</v>
      </c>
      <c r="T17" s="33">
        <f>COUNTIF('résultats bruts'!J17,1)</f>
        <v>0</v>
      </c>
      <c r="U17" s="35">
        <f t="shared" si="21"/>
        <v>0</v>
      </c>
      <c r="V17" s="35">
        <f t="shared" si="22"/>
        <v>0</v>
      </c>
      <c r="W17" s="33">
        <f t="shared" si="23"/>
        <v>0</v>
      </c>
      <c r="X17" s="33">
        <f t="shared" si="24"/>
        <v>0</v>
      </c>
      <c r="Y17" s="33">
        <f>COUNTIF('résultats bruts'!AH17:AK17,1)</f>
        <v>0</v>
      </c>
      <c r="Z17" s="33">
        <f t="shared" si="25"/>
        <v>0</v>
      </c>
      <c r="AA17" s="33">
        <f>COUNTIF('résultats bruts'!AL17:AO17,1)</f>
        <v>0</v>
      </c>
      <c r="AB17" s="33">
        <f t="shared" si="26"/>
        <v>0</v>
      </c>
      <c r="AC17" s="33">
        <f>COUNTIF('résultats bruts'!AP17:AS17,1)</f>
        <v>0</v>
      </c>
      <c r="AD17" s="33">
        <f t="shared" si="27"/>
        <v>0</v>
      </c>
      <c r="AE17" s="33">
        <f t="shared" si="28"/>
        <v>0</v>
      </c>
      <c r="AF17" s="33">
        <f t="shared" si="29"/>
        <v>0</v>
      </c>
      <c r="AG17" s="33">
        <f>COUNTIF('résultats bruts'!BF17,1) + COUNTIF('résultats bruts'!BI17,1)</f>
        <v>0</v>
      </c>
      <c r="AH17" s="33">
        <f t="shared" si="30"/>
        <v>0</v>
      </c>
      <c r="AI17" s="33">
        <f>COUNTIF('résultats bruts'!AA17:AC17,1)</f>
        <v>0</v>
      </c>
      <c r="AJ17" s="33">
        <f t="shared" si="31"/>
        <v>0</v>
      </c>
      <c r="AK17" s="33">
        <f t="shared" si="32"/>
        <v>0</v>
      </c>
      <c r="AL17" s="33">
        <f t="shared" si="33"/>
        <v>0</v>
      </c>
      <c r="AM17" s="33">
        <f t="shared" si="34"/>
        <v>0</v>
      </c>
      <c r="AN17" s="33">
        <f t="shared" si="35"/>
        <v>0</v>
      </c>
      <c r="AO17" s="33">
        <f t="shared" si="36"/>
        <v>0</v>
      </c>
      <c r="AP17" s="33">
        <f t="shared" si="37"/>
        <v>0</v>
      </c>
      <c r="AQ17" s="33">
        <f>COUNTIF('résultats bruts'!AH17,0)+COUNTIF('résultats bruts'!AN17,0)+COUNTIF('résultats bruts'!AS17,0) + COUNTIF('résultats bruts'!AA17:AC17,"0A")+COUNTIF('résultats bruts'!BF17,"0A")+COUNTIF('résultats bruts'!BI17,"0A")</f>
        <v>3</v>
      </c>
      <c r="AR17" s="33">
        <f t="shared" si="38"/>
        <v>0.42857142857142855</v>
      </c>
      <c r="AS17" s="33">
        <f t="shared" si="39"/>
        <v>0</v>
      </c>
      <c r="AT17" s="33">
        <f t="shared" si="40"/>
        <v>0</v>
      </c>
      <c r="AU17" s="36">
        <f>COUNTIF('résultats bruts'!M17,1)</f>
        <v>0</v>
      </c>
      <c r="AV17" s="36">
        <f>COUNTIF('résultats bruts'!K17,1)</f>
        <v>0</v>
      </c>
      <c r="AW17" s="36">
        <f t="shared" si="41"/>
        <v>0</v>
      </c>
      <c r="AX17" s="30">
        <f t="shared" si="42"/>
        <v>0</v>
      </c>
      <c r="AY17" s="36">
        <f>COUNTIF('résultats bruts'!L17,1)</f>
        <v>0</v>
      </c>
      <c r="AZ17" s="36">
        <f>COUNTIF('résultats bruts'!N17,1)</f>
        <v>0</v>
      </c>
      <c r="BA17" s="36">
        <f t="shared" si="43"/>
        <v>0</v>
      </c>
      <c r="BB17" s="36">
        <f t="shared" si="44"/>
        <v>0</v>
      </c>
      <c r="BC17" s="36">
        <f t="shared" si="45"/>
        <v>0</v>
      </c>
      <c r="BD17" s="37">
        <f t="shared" si="46"/>
        <v>0</v>
      </c>
      <c r="BE17" s="38">
        <f>COUNTIF('résultats bruts'!AG17,1)</f>
        <v>0</v>
      </c>
      <c r="BF17" s="38">
        <f>COUNTIF('résultats bruts'!AF17,1)</f>
        <v>0</v>
      </c>
      <c r="BG17" s="38">
        <f t="shared" si="47"/>
        <v>0</v>
      </c>
      <c r="BH17" s="38">
        <f t="shared" si="48"/>
        <v>0</v>
      </c>
      <c r="BI17" s="38">
        <f>COUNTIF('résultats bruts'!AD17,1)</f>
        <v>0</v>
      </c>
      <c r="BJ17" s="38">
        <f>COUNTIF('résultats bruts'!AE17,1)</f>
        <v>0</v>
      </c>
      <c r="BK17" s="38">
        <f t="shared" si="49"/>
        <v>0</v>
      </c>
      <c r="BL17" s="38">
        <f t="shared" si="50"/>
        <v>0</v>
      </c>
      <c r="BM17" s="38">
        <f t="shared" si="51"/>
        <v>0</v>
      </c>
      <c r="BN17" s="38">
        <f t="shared" si="52"/>
        <v>0</v>
      </c>
      <c r="BO17" s="38">
        <f t="shared" si="53"/>
        <v>0</v>
      </c>
      <c r="BP17" s="38">
        <f t="shared" si="54"/>
        <v>0</v>
      </c>
      <c r="BQ17" s="38">
        <f t="shared" si="55"/>
        <v>0</v>
      </c>
      <c r="BR17" s="38">
        <f t="shared" si="56"/>
        <v>0</v>
      </c>
      <c r="BS17" s="38">
        <f t="shared" si="57"/>
        <v>0</v>
      </c>
      <c r="BT17" s="38">
        <f t="shared" si="58"/>
        <v>0</v>
      </c>
      <c r="BU17" s="38">
        <f t="shared" si="59"/>
        <v>0</v>
      </c>
      <c r="BV17" s="38">
        <f t="shared" si="60"/>
        <v>0</v>
      </c>
      <c r="BW17" s="38">
        <f t="shared" si="61"/>
        <v>0</v>
      </c>
      <c r="BX17" s="38">
        <f t="shared" si="62"/>
        <v>0</v>
      </c>
      <c r="BY17" s="38">
        <f t="shared" si="63"/>
        <v>0</v>
      </c>
      <c r="BZ17" s="38">
        <f t="shared" si="64"/>
        <v>0</v>
      </c>
      <c r="CA17" s="38">
        <f t="shared" si="65"/>
        <v>0</v>
      </c>
      <c r="CB17" s="38">
        <f t="shared" si="66"/>
        <v>0</v>
      </c>
      <c r="CC17" s="38">
        <f t="shared" si="67"/>
        <v>0</v>
      </c>
      <c r="CD17" s="38">
        <f t="shared" si="68"/>
        <v>0</v>
      </c>
      <c r="CE17" s="38">
        <f t="shared" si="69"/>
        <v>0</v>
      </c>
      <c r="CF17" s="38">
        <f t="shared" si="70"/>
        <v>0</v>
      </c>
      <c r="CG17" s="38">
        <f>COUNTIF('résultats bruts'!CL17, 1) + COUNTIF('résultats bruts'!DI17,1)</f>
        <v>0</v>
      </c>
      <c r="CH17" s="38">
        <f t="shared" si="71"/>
        <v>0</v>
      </c>
      <c r="CI17" s="38">
        <f>COUNTIF('résultats bruts'!CK17, 1) + COUNTIF('résultats bruts'!DJ17,1)</f>
        <v>0</v>
      </c>
      <c r="CJ17" s="38">
        <f t="shared" si="72"/>
        <v>0</v>
      </c>
      <c r="CK17" s="38">
        <f>COUNTIF('résultats bruts'!CN17, 1) + COUNTIF('résultats bruts'!DK17,1)</f>
        <v>0</v>
      </c>
      <c r="CL17" s="38">
        <f t="shared" si="73"/>
        <v>0</v>
      </c>
      <c r="CM17" s="38">
        <f>COUNTIF('résultats bruts'!CO17, 1) + COUNTIF('résultats bruts'!DM17,1)</f>
        <v>0</v>
      </c>
      <c r="CN17" s="38">
        <f t="shared" si="74"/>
        <v>0</v>
      </c>
      <c r="CO17" s="38">
        <f>COUNTIF('résultats bruts'!DL17, "0A") + COUNTIF('résultats bruts'!CM17,0)</f>
        <v>1</v>
      </c>
      <c r="CP17" s="38">
        <f t="shared" si="75"/>
        <v>0.5</v>
      </c>
      <c r="CQ17" s="38">
        <f t="shared" si="76"/>
        <v>0</v>
      </c>
      <c r="CR17" s="38">
        <f t="shared" si="77"/>
        <v>0</v>
      </c>
      <c r="CS17" s="38">
        <f>COUNTIF('résultats bruts'!BB17,1)</f>
        <v>0</v>
      </c>
      <c r="CT17" s="38">
        <f>COUNTIF('résultats bruts'!W17,1)</f>
        <v>0</v>
      </c>
      <c r="CU17" s="38">
        <f t="shared" si="78"/>
        <v>0</v>
      </c>
      <c r="CV17" s="38">
        <f t="shared" si="79"/>
        <v>0</v>
      </c>
      <c r="CW17" s="38">
        <f>COUNTIF('résultats bruts'!BC17,1)</f>
        <v>0</v>
      </c>
      <c r="CX17" s="38">
        <f>COUNTIF('résultats bruts'!X17,1)</f>
        <v>0</v>
      </c>
      <c r="CY17" s="38">
        <f t="shared" si="80"/>
        <v>0</v>
      </c>
      <c r="CZ17" s="38">
        <f t="shared" si="81"/>
        <v>0</v>
      </c>
      <c r="DA17" s="38">
        <f t="shared" si="82"/>
        <v>0</v>
      </c>
      <c r="DB17" s="38">
        <f t="shared" si="83"/>
        <v>0</v>
      </c>
      <c r="DC17" s="38">
        <f>COUNTIF('résultats bruts'!BD17,1)</f>
        <v>0</v>
      </c>
      <c r="DD17" s="38">
        <f>COUNTIF('résultats bruts'!Y17,1)</f>
        <v>0</v>
      </c>
      <c r="DE17" s="38">
        <f t="shared" si="84"/>
        <v>0</v>
      </c>
      <c r="DF17" s="30">
        <f t="shared" si="85"/>
        <v>0</v>
      </c>
      <c r="DG17" s="30">
        <f>COUNTIF('résultats bruts'!BE17,1)</f>
        <v>0</v>
      </c>
      <c r="DH17" s="30">
        <f>COUNTIF('résultats bruts'!Z17,1)</f>
        <v>0</v>
      </c>
      <c r="DI17" s="30">
        <f t="shared" si="86"/>
        <v>0</v>
      </c>
      <c r="DJ17" s="30">
        <f t="shared" si="87"/>
        <v>0</v>
      </c>
      <c r="DK17" s="30">
        <f t="shared" si="88"/>
        <v>0</v>
      </c>
      <c r="DL17" s="30">
        <f t="shared" si="89"/>
        <v>0</v>
      </c>
      <c r="DM17" s="30">
        <f t="shared" si="90"/>
        <v>0</v>
      </c>
      <c r="DN17" s="30">
        <f t="shared" si="91"/>
        <v>0</v>
      </c>
      <c r="DO17" s="30">
        <f t="shared" si="92"/>
        <v>0</v>
      </c>
      <c r="DP17" s="30">
        <f t="shared" si="93"/>
        <v>0</v>
      </c>
      <c r="DQ17" s="30">
        <f t="shared" si="94"/>
        <v>0</v>
      </c>
      <c r="DR17" s="30">
        <f t="shared" si="95"/>
        <v>0</v>
      </c>
      <c r="DS17" s="30">
        <f>COUNTIF('résultats bruts'!BY17, 1 ) + COUNTIF('résultats bruts'!DA17,1)</f>
        <v>0</v>
      </c>
      <c r="DT17" s="30">
        <f t="shared" si="96"/>
        <v>0</v>
      </c>
      <c r="DU17" s="30">
        <f>COUNTIF('résultats bruts'!CA17, 1 ) + COUNTIF('résultats bruts'!DE17,1)</f>
        <v>0</v>
      </c>
      <c r="DV17" s="30">
        <f t="shared" si="97"/>
        <v>0</v>
      </c>
      <c r="DW17" s="30">
        <f>COUNTIF('résultats bruts'!CB17, 1 ) + COUNTIF('résultats bruts'!CU17,1)</f>
        <v>0</v>
      </c>
      <c r="DX17" s="30">
        <f t="shared" si="98"/>
        <v>0</v>
      </c>
      <c r="DY17" s="30">
        <f>COUNTIF('résultats bruts'!BZ17, 1 ) + COUNTIF('résultats bruts'!CX17,1)</f>
        <v>0</v>
      </c>
      <c r="DZ17" s="30">
        <f t="shared" si="99"/>
        <v>0</v>
      </c>
      <c r="EA17" s="30">
        <f t="shared" si="100"/>
        <v>0</v>
      </c>
      <c r="EB17" s="30">
        <f t="shared" si="101"/>
        <v>0</v>
      </c>
      <c r="EC17" s="30">
        <f>COUNTIF('résultats bruts'!CE17, 1 ) + COUNTIF('résultats bruts'!CZ17,1)</f>
        <v>0</v>
      </c>
      <c r="ED17" s="30">
        <f t="shared" si="102"/>
        <v>0</v>
      </c>
      <c r="EE17" s="30">
        <f>COUNTIF('résultats bruts'!CD17, 1 ) + COUNTIF('résultats bruts'!DC17,1)</f>
        <v>0</v>
      </c>
      <c r="EF17" s="30">
        <f t="shared" si="103"/>
        <v>0</v>
      </c>
      <c r="EG17" s="30">
        <f>COUNTIF('résultats bruts'!CC17, 1 ) + COUNTIF('résultats bruts'!CT17,1)</f>
        <v>0</v>
      </c>
      <c r="EH17" s="30">
        <f t="shared" si="104"/>
        <v>0</v>
      </c>
      <c r="EI17" s="30">
        <f>COUNTIF('résultats bruts'!CF17, 1 ) + COUNTIF('résultats bruts'!CW17,1)</f>
        <v>0</v>
      </c>
      <c r="EJ17" s="30">
        <f t="shared" si="105"/>
        <v>0</v>
      </c>
      <c r="EK17" s="30">
        <f t="shared" si="106"/>
        <v>0</v>
      </c>
      <c r="EL17" s="30">
        <f t="shared" si="107"/>
        <v>0</v>
      </c>
      <c r="EM17" s="30">
        <f>COUNTIF('résultats bruts'!CJ17, 1 ) + COUNTIF('résultats bruts'!CY17,1)</f>
        <v>0</v>
      </c>
      <c r="EN17" s="30">
        <f t="shared" si="108"/>
        <v>0</v>
      </c>
      <c r="EO17" s="30">
        <f>COUNTIF('résultats bruts'!CI17, 1 ) + COUNTIF('résultats bruts'!DB17,1)</f>
        <v>0</v>
      </c>
      <c r="EP17" s="30">
        <f t="shared" si="109"/>
        <v>0</v>
      </c>
      <c r="EQ17" s="30">
        <f>COUNTIF('résultats bruts'!CG17, 1 ) + COUNTIF('résultats bruts'!CS17,1)</f>
        <v>0</v>
      </c>
      <c r="ER17" s="30">
        <f t="shared" si="110"/>
        <v>0</v>
      </c>
      <c r="ES17" s="30">
        <f>COUNTIF('résultats bruts'!CH17, 1 ) + COUNTIF('résultats bruts'!CV17,1)</f>
        <v>0</v>
      </c>
      <c r="ET17" s="30">
        <f t="shared" si="111"/>
        <v>0</v>
      </c>
      <c r="EU17" s="30">
        <f t="shared" si="112"/>
        <v>0</v>
      </c>
      <c r="EV17" s="30">
        <f t="shared" si="113"/>
        <v>0</v>
      </c>
      <c r="EW17" s="30">
        <f t="shared" si="114"/>
        <v>0</v>
      </c>
      <c r="EX17" s="30">
        <f t="shared" si="115"/>
        <v>0</v>
      </c>
      <c r="EY17" s="30">
        <f t="shared" si="116"/>
        <v>0</v>
      </c>
      <c r="EZ17" s="30">
        <f t="shared" si="117"/>
        <v>0</v>
      </c>
      <c r="FA17" s="30">
        <f t="shared" si="118"/>
        <v>0</v>
      </c>
      <c r="FB17" s="30">
        <f t="shared" si="119"/>
        <v>0</v>
      </c>
      <c r="FC17" s="30">
        <f t="shared" si="120"/>
        <v>0</v>
      </c>
      <c r="FD17" s="30">
        <f t="shared" si="121"/>
        <v>0</v>
      </c>
      <c r="FE17" s="30">
        <f>COUNTIF('résultats bruts'!DD17,0)</f>
        <v>1</v>
      </c>
      <c r="FF17" s="30">
        <f t="shared" si="122"/>
        <v>0</v>
      </c>
      <c r="FG17" s="30">
        <f t="shared" si="123"/>
        <v>0</v>
      </c>
      <c r="FH17" s="30">
        <f>COUNTIF('résultats bruts'!DN17,1)</f>
        <v>0</v>
      </c>
      <c r="FI17" s="30">
        <f>COUNTIF('résultats bruts'!DO17,1)</f>
        <v>0</v>
      </c>
      <c r="FJ17" s="30">
        <f>COUNTIF('résultats bruts'!DP17,1)</f>
        <v>0</v>
      </c>
      <c r="FK17" s="30">
        <f>COUNTIF('résultats bruts'!O17,1) + COUNTIF('résultats bruts'!AT17,1)</f>
        <v>0</v>
      </c>
      <c r="FL17" s="30">
        <f>COUNTIF('résultats bruts'!P17,1) + COUNTIF('résultats bruts'!AX17,1)</f>
        <v>0</v>
      </c>
      <c r="FM17" s="30">
        <f t="shared" si="124"/>
        <v>0</v>
      </c>
      <c r="FN17" s="30">
        <f t="shared" si="125"/>
        <v>0</v>
      </c>
      <c r="FO17" s="30">
        <f>COUNTIF('résultats bruts'!Q17,1) + COUNTIF('résultats bruts'!AV17,1)</f>
        <v>0</v>
      </c>
      <c r="FP17" s="30">
        <f>COUNTIF('résultats bruts'!R17,1) + COUNTIF('résultats bruts'!BA17,1)</f>
        <v>0</v>
      </c>
      <c r="FQ17" s="30">
        <f t="shared" si="126"/>
        <v>0</v>
      </c>
      <c r="FR17" s="30">
        <f t="shared" si="127"/>
        <v>0</v>
      </c>
      <c r="FS17" s="30">
        <f>COUNTIF('résultats bruts'!S17,1) + COUNTIF('résultats bruts'!AZ17,1)</f>
        <v>0</v>
      </c>
      <c r="FT17" s="30">
        <f>COUNTIF('résultats bruts'!T17,1) + COUNTIF('résultats bruts'!AW17,1)</f>
        <v>0</v>
      </c>
      <c r="FU17" s="30">
        <f t="shared" si="128"/>
        <v>0</v>
      </c>
      <c r="FV17" s="30">
        <f t="shared" si="129"/>
        <v>0</v>
      </c>
      <c r="FW17" s="30">
        <f>COUNTIF('résultats bruts'!U17,1) + COUNTIF('résultats bruts'!AY17,1)</f>
        <v>0</v>
      </c>
      <c r="FX17" s="30">
        <f>COUNTIF('résultats bruts'!V17,1) + COUNTIF('résultats bruts'!AU17,1)</f>
        <v>0</v>
      </c>
      <c r="FY17" s="30">
        <f t="shared" si="130"/>
        <v>0</v>
      </c>
      <c r="FZ17" s="30">
        <f t="shared" si="131"/>
        <v>0</v>
      </c>
      <c r="GA17" s="30">
        <f t="shared" si="132"/>
        <v>0</v>
      </c>
      <c r="GB17" s="30">
        <f t="shared" si="133"/>
        <v>0</v>
      </c>
      <c r="GC17" s="30">
        <f t="shared" si="134"/>
        <v>0</v>
      </c>
      <c r="GD17" s="30">
        <f t="shared" si="135"/>
        <v>0</v>
      </c>
      <c r="GE17" s="30">
        <f>COUNTIF('résultats bruts'!AT17:BA17,"0A")+ COUNTIF('résultats bruts'!BM17,"0A")</f>
        <v>0</v>
      </c>
      <c r="GF17" s="30">
        <f t="shared" si="136"/>
        <v>0</v>
      </c>
      <c r="GG17" s="30">
        <f>COUNTIF('résultats bruts'!BL17,1)</f>
        <v>0</v>
      </c>
      <c r="GH17" s="30">
        <f>COUNTIF('résultats bruts'!BM17,1)</f>
        <v>0</v>
      </c>
      <c r="GI17" s="30">
        <f>COUNTIF('résultats bruts'!AV17,1)</f>
        <v>0</v>
      </c>
      <c r="GJ17" s="30">
        <f>COUNTIF('résultats bruts'!BN17,1)</f>
        <v>0</v>
      </c>
      <c r="GK17" s="30">
        <f t="shared" si="137"/>
        <v>0</v>
      </c>
      <c r="GL17" s="30">
        <f t="shared" si="138"/>
        <v>0</v>
      </c>
      <c r="GM17" s="30">
        <f>COUNTIF('résultats bruts'!CQ17, 1) + COUNTIF('résultats bruts'!DF17,1)</f>
        <v>0</v>
      </c>
      <c r="GN17" s="30">
        <f t="shared" si="139"/>
        <v>0</v>
      </c>
      <c r="GO17" s="30">
        <f>COUNTIF('résultats bruts'!CP17, 1) + COUNTIF('résultats bruts'!DG17,1)</f>
        <v>0</v>
      </c>
      <c r="GP17" s="30">
        <f t="shared" si="140"/>
        <v>0</v>
      </c>
      <c r="GQ17" s="30">
        <f>COUNTIF('résultats bruts'!CR17, 1) + COUNTIF('résultats bruts'!DH17,1)</f>
        <v>0</v>
      </c>
      <c r="GR17" s="30">
        <f t="shared" si="141"/>
        <v>0</v>
      </c>
      <c r="GS17" s="30">
        <f>COUNTIF('résultats bruts'!BU17:BX17,1)</f>
        <v>0</v>
      </c>
      <c r="GT17" s="30">
        <f t="shared" si="142"/>
        <v>0</v>
      </c>
      <c r="GU17" s="30">
        <f>COUNTIF('résultats bruts'!DQ17:DT17,1)</f>
        <v>0</v>
      </c>
      <c r="GV17" s="30">
        <f t="shared" si="143"/>
        <v>0</v>
      </c>
      <c r="GW17" s="30">
        <f t="shared" si="144"/>
        <v>0</v>
      </c>
      <c r="GX17" s="30">
        <f t="shared" si="145"/>
        <v>0</v>
      </c>
      <c r="GY17" s="30">
        <f>COUNTIF('résultats bruts'!DF17:DH17,"0A")</f>
        <v>0</v>
      </c>
      <c r="GZ17" s="30">
        <f t="shared" si="146"/>
        <v>0</v>
      </c>
      <c r="HA17" s="30">
        <f t="shared" si="147"/>
        <v>0</v>
      </c>
      <c r="HB17" s="30">
        <f t="shared" si="148"/>
        <v>0</v>
      </c>
    </row>
    <row r="18" spans="1:210" ht="15.75" customHeight="1" x14ac:dyDescent="0.25">
      <c r="A18" s="32"/>
      <c r="B18" s="32"/>
      <c r="C18" s="32"/>
      <c r="D18" s="32"/>
      <c r="E18" s="32"/>
      <c r="F18" s="32">
        <f>'résultats bruts'!F18</f>
        <v>16</v>
      </c>
      <c r="G18" s="32"/>
      <c r="H18" s="33">
        <f>COUNTIF('résultats bruts'!BO18,1)</f>
        <v>0</v>
      </c>
      <c r="I18" s="33">
        <f>COUNTIF('résultats bruts'!BQ18,1)</f>
        <v>0</v>
      </c>
      <c r="J18" s="33">
        <f>COUNTIF('résultats bruts'!BS18,1)</f>
        <v>0</v>
      </c>
      <c r="K18" s="33">
        <f t="shared" si="17"/>
        <v>0</v>
      </c>
      <c r="L18" s="33">
        <f t="shared" si="18"/>
        <v>0</v>
      </c>
      <c r="M18" s="34">
        <f>COUNTIF('résultats bruts'!BP18,1)</f>
        <v>0</v>
      </c>
      <c r="N18" s="33">
        <f>COUNTIF('résultats bruts'!BR18,1)</f>
        <v>0</v>
      </c>
      <c r="O18" s="33">
        <f>COUNTIF('résultats bruts'!BT18,1)</f>
        <v>0</v>
      </c>
      <c r="P18" s="33">
        <f t="shared" si="19"/>
        <v>0</v>
      </c>
      <c r="Q18" s="33">
        <f t="shared" si="20"/>
        <v>0</v>
      </c>
      <c r="R18" s="33">
        <f>COUNTIF('résultats bruts'!H18,1)</f>
        <v>0</v>
      </c>
      <c r="S18" s="33">
        <f>COUNTIF('résultats bruts'!I18,1)</f>
        <v>0</v>
      </c>
      <c r="T18" s="33">
        <f>COUNTIF('résultats bruts'!J18,1)</f>
        <v>0</v>
      </c>
      <c r="U18" s="35">
        <f t="shared" si="21"/>
        <v>0</v>
      </c>
      <c r="V18" s="35">
        <f t="shared" si="22"/>
        <v>0</v>
      </c>
      <c r="W18" s="33">
        <f t="shared" si="23"/>
        <v>0</v>
      </c>
      <c r="X18" s="33">
        <f t="shared" si="24"/>
        <v>0</v>
      </c>
      <c r="Y18" s="33">
        <f>COUNTIF('résultats bruts'!AH18:AK18,1)</f>
        <v>0</v>
      </c>
      <c r="Z18" s="33">
        <f t="shared" si="25"/>
        <v>0</v>
      </c>
      <c r="AA18" s="33">
        <f>COUNTIF('résultats bruts'!AL18:AO18,1)</f>
        <v>0</v>
      </c>
      <c r="AB18" s="33">
        <f t="shared" si="26"/>
        <v>0</v>
      </c>
      <c r="AC18" s="33">
        <f>COUNTIF('résultats bruts'!AP18:AS18,1)</f>
        <v>0</v>
      </c>
      <c r="AD18" s="33">
        <f t="shared" si="27"/>
        <v>0</v>
      </c>
      <c r="AE18" s="33">
        <f t="shared" si="28"/>
        <v>0</v>
      </c>
      <c r="AF18" s="33">
        <f t="shared" si="29"/>
        <v>0</v>
      </c>
      <c r="AG18" s="33">
        <f>COUNTIF('résultats bruts'!BF18,1) + COUNTIF('résultats bruts'!BI18,1)</f>
        <v>0</v>
      </c>
      <c r="AH18" s="33">
        <f t="shared" si="30"/>
        <v>0</v>
      </c>
      <c r="AI18" s="33">
        <f>COUNTIF('résultats bruts'!AA18:AC18,1)</f>
        <v>0</v>
      </c>
      <c r="AJ18" s="33">
        <f t="shared" si="31"/>
        <v>0</v>
      </c>
      <c r="AK18" s="33">
        <f t="shared" si="32"/>
        <v>0</v>
      </c>
      <c r="AL18" s="33">
        <f t="shared" si="33"/>
        <v>0</v>
      </c>
      <c r="AM18" s="33">
        <f t="shared" si="34"/>
        <v>0</v>
      </c>
      <c r="AN18" s="33">
        <f t="shared" si="35"/>
        <v>0</v>
      </c>
      <c r="AO18" s="33">
        <f t="shared" si="36"/>
        <v>0</v>
      </c>
      <c r="AP18" s="33">
        <f t="shared" si="37"/>
        <v>0</v>
      </c>
      <c r="AQ18" s="33">
        <f>COUNTIF('résultats bruts'!AH18,0)+COUNTIF('résultats bruts'!AN18,0)+COUNTIF('résultats bruts'!AS18,0) + COUNTIF('résultats bruts'!AA18:AC18,"0A")+COUNTIF('résultats bruts'!BF18,"0A")+COUNTIF('résultats bruts'!BI18,"0A")</f>
        <v>3</v>
      </c>
      <c r="AR18" s="33">
        <f t="shared" si="38"/>
        <v>0.42857142857142855</v>
      </c>
      <c r="AS18" s="33">
        <f t="shared" si="39"/>
        <v>0</v>
      </c>
      <c r="AT18" s="33">
        <f t="shared" si="40"/>
        <v>0</v>
      </c>
      <c r="AU18" s="36">
        <f>COUNTIF('résultats bruts'!M18,1)</f>
        <v>0</v>
      </c>
      <c r="AV18" s="36">
        <f>COUNTIF('résultats bruts'!K18,1)</f>
        <v>0</v>
      </c>
      <c r="AW18" s="36">
        <f t="shared" si="41"/>
        <v>0</v>
      </c>
      <c r="AX18" s="30">
        <f t="shared" si="42"/>
        <v>0</v>
      </c>
      <c r="AY18" s="36">
        <f>COUNTIF('résultats bruts'!L18,1)</f>
        <v>0</v>
      </c>
      <c r="AZ18" s="36">
        <f>COUNTIF('résultats bruts'!N18,1)</f>
        <v>0</v>
      </c>
      <c r="BA18" s="36">
        <f t="shared" si="43"/>
        <v>0</v>
      </c>
      <c r="BB18" s="36">
        <f t="shared" si="44"/>
        <v>0</v>
      </c>
      <c r="BC18" s="36">
        <f t="shared" si="45"/>
        <v>0</v>
      </c>
      <c r="BD18" s="37">
        <f t="shared" si="46"/>
        <v>0</v>
      </c>
      <c r="BE18" s="38">
        <f>COUNTIF('résultats bruts'!AG18,1)</f>
        <v>0</v>
      </c>
      <c r="BF18" s="38">
        <f>COUNTIF('résultats bruts'!AF18,1)</f>
        <v>0</v>
      </c>
      <c r="BG18" s="38">
        <f t="shared" si="47"/>
        <v>0</v>
      </c>
      <c r="BH18" s="38">
        <f t="shared" si="48"/>
        <v>0</v>
      </c>
      <c r="BI18" s="38">
        <f>COUNTIF('résultats bruts'!AD18,1)</f>
        <v>0</v>
      </c>
      <c r="BJ18" s="38">
        <f>COUNTIF('résultats bruts'!AE18,1)</f>
        <v>0</v>
      </c>
      <c r="BK18" s="38">
        <f t="shared" si="49"/>
        <v>0</v>
      </c>
      <c r="BL18" s="38">
        <f t="shared" si="50"/>
        <v>0</v>
      </c>
      <c r="BM18" s="38">
        <f t="shared" si="51"/>
        <v>0</v>
      </c>
      <c r="BN18" s="38">
        <f t="shared" si="52"/>
        <v>0</v>
      </c>
      <c r="BO18" s="38">
        <f t="shared" si="53"/>
        <v>0</v>
      </c>
      <c r="BP18" s="38">
        <f t="shared" si="54"/>
        <v>0</v>
      </c>
      <c r="BQ18" s="38">
        <f t="shared" si="55"/>
        <v>0</v>
      </c>
      <c r="BR18" s="38">
        <f t="shared" si="56"/>
        <v>0</v>
      </c>
      <c r="BS18" s="38">
        <f t="shared" si="57"/>
        <v>0</v>
      </c>
      <c r="BT18" s="38">
        <f t="shared" si="58"/>
        <v>0</v>
      </c>
      <c r="BU18" s="38">
        <f t="shared" si="59"/>
        <v>0</v>
      </c>
      <c r="BV18" s="38">
        <f t="shared" si="60"/>
        <v>0</v>
      </c>
      <c r="BW18" s="38">
        <f t="shared" si="61"/>
        <v>0</v>
      </c>
      <c r="BX18" s="38">
        <f t="shared" si="62"/>
        <v>0</v>
      </c>
      <c r="BY18" s="38">
        <f t="shared" si="63"/>
        <v>0</v>
      </c>
      <c r="BZ18" s="38">
        <f t="shared" si="64"/>
        <v>0</v>
      </c>
      <c r="CA18" s="38">
        <f t="shared" si="65"/>
        <v>0</v>
      </c>
      <c r="CB18" s="38">
        <f t="shared" si="66"/>
        <v>0</v>
      </c>
      <c r="CC18" s="38">
        <f t="shared" si="67"/>
        <v>0</v>
      </c>
      <c r="CD18" s="38">
        <f t="shared" si="68"/>
        <v>0</v>
      </c>
      <c r="CE18" s="38">
        <f t="shared" si="69"/>
        <v>0</v>
      </c>
      <c r="CF18" s="38">
        <f t="shared" si="70"/>
        <v>0</v>
      </c>
      <c r="CG18" s="38">
        <f>COUNTIF('résultats bruts'!CL18, 1) + COUNTIF('résultats bruts'!DI18,1)</f>
        <v>0</v>
      </c>
      <c r="CH18" s="38">
        <f t="shared" si="71"/>
        <v>0</v>
      </c>
      <c r="CI18" s="38">
        <f>COUNTIF('résultats bruts'!CK18, 1) + COUNTIF('résultats bruts'!DJ18,1)</f>
        <v>0</v>
      </c>
      <c r="CJ18" s="38">
        <f t="shared" si="72"/>
        <v>0</v>
      </c>
      <c r="CK18" s="38">
        <f>COUNTIF('résultats bruts'!CN18, 1) + COUNTIF('résultats bruts'!DK18,1)</f>
        <v>0</v>
      </c>
      <c r="CL18" s="38">
        <f t="shared" si="73"/>
        <v>0</v>
      </c>
      <c r="CM18" s="38">
        <f>COUNTIF('résultats bruts'!CO18, 1) + COUNTIF('résultats bruts'!DM18,1)</f>
        <v>0</v>
      </c>
      <c r="CN18" s="38">
        <f t="shared" si="74"/>
        <v>0</v>
      </c>
      <c r="CO18" s="38">
        <f>COUNTIF('résultats bruts'!DL18, "0A") + COUNTIF('résultats bruts'!CM18,0)</f>
        <v>1</v>
      </c>
      <c r="CP18" s="38">
        <f t="shared" si="75"/>
        <v>0.5</v>
      </c>
      <c r="CQ18" s="38">
        <f t="shared" si="76"/>
        <v>0</v>
      </c>
      <c r="CR18" s="38">
        <f t="shared" si="77"/>
        <v>0</v>
      </c>
      <c r="CS18" s="38">
        <f>COUNTIF('résultats bruts'!BB18,1)</f>
        <v>0</v>
      </c>
      <c r="CT18" s="38">
        <f>COUNTIF('résultats bruts'!W18,1)</f>
        <v>0</v>
      </c>
      <c r="CU18" s="38">
        <f t="shared" si="78"/>
        <v>0</v>
      </c>
      <c r="CV18" s="38">
        <f t="shared" si="79"/>
        <v>0</v>
      </c>
      <c r="CW18" s="38">
        <f>COUNTIF('résultats bruts'!BC18,1)</f>
        <v>0</v>
      </c>
      <c r="CX18" s="38">
        <f>COUNTIF('résultats bruts'!X18,1)</f>
        <v>0</v>
      </c>
      <c r="CY18" s="38">
        <f t="shared" si="80"/>
        <v>0</v>
      </c>
      <c r="CZ18" s="38">
        <f t="shared" si="81"/>
        <v>0</v>
      </c>
      <c r="DA18" s="38">
        <f t="shared" si="82"/>
        <v>0</v>
      </c>
      <c r="DB18" s="38">
        <f t="shared" si="83"/>
        <v>0</v>
      </c>
      <c r="DC18" s="38">
        <f>COUNTIF('résultats bruts'!BD18,1)</f>
        <v>0</v>
      </c>
      <c r="DD18" s="38">
        <f>COUNTIF('résultats bruts'!Y18,1)</f>
        <v>0</v>
      </c>
      <c r="DE18" s="38">
        <f t="shared" si="84"/>
        <v>0</v>
      </c>
      <c r="DF18" s="30">
        <f t="shared" si="85"/>
        <v>0</v>
      </c>
      <c r="DG18" s="30">
        <f>COUNTIF('résultats bruts'!BE18,1)</f>
        <v>0</v>
      </c>
      <c r="DH18" s="30">
        <f>COUNTIF('résultats bruts'!Z18,1)</f>
        <v>0</v>
      </c>
      <c r="DI18" s="30">
        <f t="shared" si="86"/>
        <v>0</v>
      </c>
      <c r="DJ18" s="30">
        <f t="shared" si="87"/>
        <v>0</v>
      </c>
      <c r="DK18" s="30">
        <f t="shared" si="88"/>
        <v>0</v>
      </c>
      <c r="DL18" s="30">
        <f t="shared" si="89"/>
        <v>0</v>
      </c>
      <c r="DM18" s="30">
        <f t="shared" si="90"/>
        <v>0</v>
      </c>
      <c r="DN18" s="30">
        <f t="shared" si="91"/>
        <v>0</v>
      </c>
      <c r="DO18" s="30">
        <f t="shared" si="92"/>
        <v>0</v>
      </c>
      <c r="DP18" s="30">
        <f t="shared" si="93"/>
        <v>0</v>
      </c>
      <c r="DQ18" s="30">
        <f t="shared" si="94"/>
        <v>0</v>
      </c>
      <c r="DR18" s="30">
        <f t="shared" si="95"/>
        <v>0</v>
      </c>
      <c r="DS18" s="30">
        <f>COUNTIF('résultats bruts'!BY18, 1 ) + COUNTIF('résultats bruts'!DA18,1)</f>
        <v>0</v>
      </c>
      <c r="DT18" s="30">
        <f t="shared" si="96"/>
        <v>0</v>
      </c>
      <c r="DU18" s="30">
        <f>COUNTIF('résultats bruts'!CA18, 1 ) + COUNTIF('résultats bruts'!DE18,1)</f>
        <v>0</v>
      </c>
      <c r="DV18" s="30">
        <f t="shared" si="97"/>
        <v>0</v>
      </c>
      <c r="DW18" s="30">
        <f>COUNTIF('résultats bruts'!CB18, 1 ) + COUNTIF('résultats bruts'!CU18,1)</f>
        <v>0</v>
      </c>
      <c r="DX18" s="30">
        <f t="shared" si="98"/>
        <v>0</v>
      </c>
      <c r="DY18" s="30">
        <f>COUNTIF('résultats bruts'!BZ18, 1 ) + COUNTIF('résultats bruts'!CX18,1)</f>
        <v>0</v>
      </c>
      <c r="DZ18" s="30">
        <f t="shared" si="99"/>
        <v>0</v>
      </c>
      <c r="EA18" s="30">
        <f t="shared" si="100"/>
        <v>0</v>
      </c>
      <c r="EB18" s="30">
        <f t="shared" si="101"/>
        <v>0</v>
      </c>
      <c r="EC18" s="30">
        <f>COUNTIF('résultats bruts'!CE18, 1 ) + COUNTIF('résultats bruts'!CZ18,1)</f>
        <v>0</v>
      </c>
      <c r="ED18" s="30">
        <f t="shared" si="102"/>
        <v>0</v>
      </c>
      <c r="EE18" s="30">
        <f>COUNTIF('résultats bruts'!CD18, 1 ) + COUNTIF('résultats bruts'!DC18,1)</f>
        <v>0</v>
      </c>
      <c r="EF18" s="30">
        <f t="shared" si="103"/>
        <v>0</v>
      </c>
      <c r="EG18" s="30">
        <f>COUNTIF('résultats bruts'!CC18, 1 ) + COUNTIF('résultats bruts'!CT18,1)</f>
        <v>0</v>
      </c>
      <c r="EH18" s="30">
        <f t="shared" si="104"/>
        <v>0</v>
      </c>
      <c r="EI18" s="30">
        <f>COUNTIF('résultats bruts'!CF18, 1 ) + COUNTIF('résultats bruts'!CW18,1)</f>
        <v>0</v>
      </c>
      <c r="EJ18" s="30">
        <f t="shared" si="105"/>
        <v>0</v>
      </c>
      <c r="EK18" s="30">
        <f t="shared" si="106"/>
        <v>0</v>
      </c>
      <c r="EL18" s="30">
        <f t="shared" si="107"/>
        <v>0</v>
      </c>
      <c r="EM18" s="30">
        <f>COUNTIF('résultats bruts'!CJ18, 1 ) + COUNTIF('résultats bruts'!CY18,1)</f>
        <v>0</v>
      </c>
      <c r="EN18" s="30">
        <f t="shared" si="108"/>
        <v>0</v>
      </c>
      <c r="EO18" s="30">
        <f>COUNTIF('résultats bruts'!CI18, 1 ) + COUNTIF('résultats bruts'!DB18,1)</f>
        <v>0</v>
      </c>
      <c r="EP18" s="30">
        <f t="shared" si="109"/>
        <v>0</v>
      </c>
      <c r="EQ18" s="30">
        <f>COUNTIF('résultats bruts'!CG18, 1 ) + COUNTIF('résultats bruts'!CS18,1)</f>
        <v>0</v>
      </c>
      <c r="ER18" s="30">
        <f t="shared" si="110"/>
        <v>0</v>
      </c>
      <c r="ES18" s="30">
        <f>COUNTIF('résultats bruts'!CH18, 1 ) + COUNTIF('résultats bruts'!CV18,1)</f>
        <v>0</v>
      </c>
      <c r="ET18" s="30">
        <f t="shared" si="111"/>
        <v>0</v>
      </c>
      <c r="EU18" s="30">
        <f t="shared" si="112"/>
        <v>0</v>
      </c>
      <c r="EV18" s="30">
        <f t="shared" si="113"/>
        <v>0</v>
      </c>
      <c r="EW18" s="30">
        <f t="shared" si="114"/>
        <v>0</v>
      </c>
      <c r="EX18" s="30">
        <f t="shared" si="115"/>
        <v>0</v>
      </c>
      <c r="EY18" s="30">
        <f t="shared" si="116"/>
        <v>0</v>
      </c>
      <c r="EZ18" s="30">
        <f t="shared" si="117"/>
        <v>0</v>
      </c>
      <c r="FA18" s="30">
        <f t="shared" si="118"/>
        <v>0</v>
      </c>
      <c r="FB18" s="30">
        <f t="shared" si="119"/>
        <v>0</v>
      </c>
      <c r="FC18" s="30">
        <f t="shared" si="120"/>
        <v>0</v>
      </c>
      <c r="FD18" s="30">
        <f t="shared" si="121"/>
        <v>0</v>
      </c>
      <c r="FE18" s="30">
        <f>COUNTIF('résultats bruts'!DD18,0)</f>
        <v>1</v>
      </c>
      <c r="FF18" s="30">
        <f t="shared" si="122"/>
        <v>0</v>
      </c>
      <c r="FG18" s="30">
        <f t="shared" si="123"/>
        <v>0</v>
      </c>
      <c r="FH18" s="30">
        <f>COUNTIF('résultats bruts'!DN18,1)</f>
        <v>0</v>
      </c>
      <c r="FI18" s="30">
        <f>COUNTIF('résultats bruts'!DO18,1)</f>
        <v>0</v>
      </c>
      <c r="FJ18" s="30">
        <f>COUNTIF('résultats bruts'!DP18,1)</f>
        <v>0</v>
      </c>
      <c r="FK18" s="30">
        <f>COUNTIF('résultats bruts'!O18,1) + COUNTIF('résultats bruts'!AT18,1)</f>
        <v>0</v>
      </c>
      <c r="FL18" s="30">
        <f>COUNTIF('résultats bruts'!P18,1) + COUNTIF('résultats bruts'!AX18,1)</f>
        <v>0</v>
      </c>
      <c r="FM18" s="30">
        <f t="shared" si="124"/>
        <v>0</v>
      </c>
      <c r="FN18" s="30">
        <f t="shared" si="125"/>
        <v>0</v>
      </c>
      <c r="FO18" s="30">
        <f>COUNTIF('résultats bruts'!Q18,1) + COUNTIF('résultats bruts'!AV18,1)</f>
        <v>0</v>
      </c>
      <c r="FP18" s="30">
        <f>COUNTIF('résultats bruts'!R18,1) + COUNTIF('résultats bruts'!BA18,1)</f>
        <v>0</v>
      </c>
      <c r="FQ18" s="30">
        <f t="shared" si="126"/>
        <v>0</v>
      </c>
      <c r="FR18" s="30">
        <f t="shared" si="127"/>
        <v>0</v>
      </c>
      <c r="FS18" s="30">
        <f>COUNTIF('résultats bruts'!S18,1) + COUNTIF('résultats bruts'!AZ18,1)</f>
        <v>0</v>
      </c>
      <c r="FT18" s="30">
        <f>COUNTIF('résultats bruts'!T18,1) + COUNTIF('résultats bruts'!AW18,1)</f>
        <v>0</v>
      </c>
      <c r="FU18" s="30">
        <f t="shared" si="128"/>
        <v>0</v>
      </c>
      <c r="FV18" s="30">
        <f t="shared" si="129"/>
        <v>0</v>
      </c>
      <c r="FW18" s="30">
        <f>COUNTIF('résultats bruts'!U18,1) + COUNTIF('résultats bruts'!AY18,1)</f>
        <v>0</v>
      </c>
      <c r="FX18" s="30">
        <f>COUNTIF('résultats bruts'!V18,1) + COUNTIF('résultats bruts'!AU18,1)</f>
        <v>0</v>
      </c>
      <c r="FY18" s="30">
        <f t="shared" si="130"/>
        <v>0</v>
      </c>
      <c r="FZ18" s="30">
        <f t="shared" si="131"/>
        <v>0</v>
      </c>
      <c r="GA18" s="30">
        <f t="shared" si="132"/>
        <v>0</v>
      </c>
      <c r="GB18" s="30">
        <f t="shared" si="133"/>
        <v>0</v>
      </c>
      <c r="GC18" s="30">
        <f t="shared" si="134"/>
        <v>0</v>
      </c>
      <c r="GD18" s="30">
        <f t="shared" si="135"/>
        <v>0</v>
      </c>
      <c r="GE18" s="30">
        <f>COUNTIF('résultats bruts'!AT18:BA18,"0A")+ COUNTIF('résultats bruts'!BM18,"0A")</f>
        <v>0</v>
      </c>
      <c r="GF18" s="30">
        <f t="shared" si="136"/>
        <v>0</v>
      </c>
      <c r="GG18" s="30">
        <f>COUNTIF('résultats bruts'!BL18,1)</f>
        <v>0</v>
      </c>
      <c r="GH18" s="30">
        <f>COUNTIF('résultats bruts'!BM18,1)</f>
        <v>0</v>
      </c>
      <c r="GI18" s="30">
        <f>COUNTIF('résultats bruts'!AV18,1)</f>
        <v>0</v>
      </c>
      <c r="GJ18" s="30">
        <f>COUNTIF('résultats bruts'!BN18,1)</f>
        <v>0</v>
      </c>
      <c r="GK18" s="30">
        <f t="shared" si="137"/>
        <v>0</v>
      </c>
      <c r="GL18" s="30">
        <f t="shared" si="138"/>
        <v>0</v>
      </c>
      <c r="GM18" s="30">
        <f>COUNTIF('résultats bruts'!CQ18, 1) + COUNTIF('résultats bruts'!DF18,1)</f>
        <v>0</v>
      </c>
      <c r="GN18" s="30">
        <f t="shared" si="139"/>
        <v>0</v>
      </c>
      <c r="GO18" s="30">
        <f>COUNTIF('résultats bruts'!CP18, 1) + COUNTIF('résultats bruts'!DG18,1)</f>
        <v>0</v>
      </c>
      <c r="GP18" s="30">
        <f t="shared" si="140"/>
        <v>0</v>
      </c>
      <c r="GQ18" s="30">
        <f>COUNTIF('résultats bruts'!CR18, 1) + COUNTIF('résultats bruts'!DH18,1)</f>
        <v>0</v>
      </c>
      <c r="GR18" s="30">
        <f t="shared" si="141"/>
        <v>0</v>
      </c>
      <c r="GS18" s="30">
        <f>COUNTIF('résultats bruts'!BU18:BX18,1)</f>
        <v>0</v>
      </c>
      <c r="GT18" s="30">
        <f t="shared" si="142"/>
        <v>0</v>
      </c>
      <c r="GU18" s="30">
        <f>COUNTIF('résultats bruts'!DQ18:DT18,1)</f>
        <v>0</v>
      </c>
      <c r="GV18" s="30">
        <f t="shared" si="143"/>
        <v>0</v>
      </c>
      <c r="GW18" s="30">
        <f t="shared" si="144"/>
        <v>0</v>
      </c>
      <c r="GX18" s="30">
        <f t="shared" si="145"/>
        <v>0</v>
      </c>
      <c r="GY18" s="30">
        <f>COUNTIF('résultats bruts'!DF18:DH18,"0A")</f>
        <v>0</v>
      </c>
      <c r="GZ18" s="30">
        <f t="shared" si="146"/>
        <v>0</v>
      </c>
      <c r="HA18" s="30">
        <f t="shared" si="147"/>
        <v>0</v>
      </c>
      <c r="HB18" s="30">
        <f t="shared" si="148"/>
        <v>0</v>
      </c>
    </row>
    <row r="19" spans="1:210" ht="15.75" customHeight="1" x14ac:dyDescent="0.25">
      <c r="A19" s="32"/>
      <c r="B19" s="32"/>
      <c r="C19" s="32"/>
      <c r="D19" s="32"/>
      <c r="E19" s="32"/>
      <c r="F19" s="32">
        <f>'résultats bruts'!F19</f>
        <v>17</v>
      </c>
      <c r="G19" s="32"/>
      <c r="H19" s="33">
        <f>COUNTIF('résultats bruts'!BO19,1)</f>
        <v>0</v>
      </c>
      <c r="I19" s="33">
        <f>COUNTIF('résultats bruts'!BQ19,1)</f>
        <v>0</v>
      </c>
      <c r="J19" s="33">
        <f>COUNTIF('résultats bruts'!BS19,1)</f>
        <v>0</v>
      </c>
      <c r="K19" s="33">
        <f t="shared" si="17"/>
        <v>0</v>
      </c>
      <c r="L19" s="33">
        <f t="shared" si="18"/>
        <v>0</v>
      </c>
      <c r="M19" s="34">
        <f>COUNTIF('résultats bruts'!BP19,1)</f>
        <v>0</v>
      </c>
      <c r="N19" s="33">
        <f>COUNTIF('résultats bruts'!BR19,1)</f>
        <v>0</v>
      </c>
      <c r="O19" s="33">
        <f>COUNTIF('résultats bruts'!BT19,1)</f>
        <v>0</v>
      </c>
      <c r="P19" s="33">
        <f t="shared" si="19"/>
        <v>0</v>
      </c>
      <c r="Q19" s="33">
        <f t="shared" si="20"/>
        <v>0</v>
      </c>
      <c r="R19" s="33">
        <f>COUNTIF('résultats bruts'!H19,1)</f>
        <v>0</v>
      </c>
      <c r="S19" s="33">
        <f>COUNTIF('résultats bruts'!I19,1)</f>
        <v>0</v>
      </c>
      <c r="T19" s="33">
        <f>COUNTIF('résultats bruts'!J19,1)</f>
        <v>0</v>
      </c>
      <c r="U19" s="35">
        <f t="shared" si="21"/>
        <v>0</v>
      </c>
      <c r="V19" s="35">
        <f t="shared" si="22"/>
        <v>0</v>
      </c>
      <c r="W19" s="33">
        <f t="shared" si="23"/>
        <v>0</v>
      </c>
      <c r="X19" s="33">
        <f t="shared" si="24"/>
        <v>0</v>
      </c>
      <c r="Y19" s="33">
        <f>COUNTIF('résultats bruts'!AH19:AK19,1)</f>
        <v>0</v>
      </c>
      <c r="Z19" s="33">
        <f t="shared" si="25"/>
        <v>0</v>
      </c>
      <c r="AA19" s="33">
        <f>COUNTIF('résultats bruts'!AL19:AO19,1)</f>
        <v>0</v>
      </c>
      <c r="AB19" s="33">
        <f t="shared" si="26"/>
        <v>0</v>
      </c>
      <c r="AC19" s="33">
        <f>COUNTIF('résultats bruts'!AP19:AS19,1)</f>
        <v>0</v>
      </c>
      <c r="AD19" s="33">
        <f t="shared" si="27"/>
        <v>0</v>
      </c>
      <c r="AE19" s="33">
        <f t="shared" si="28"/>
        <v>0</v>
      </c>
      <c r="AF19" s="33">
        <f t="shared" si="29"/>
        <v>0</v>
      </c>
      <c r="AG19" s="33">
        <f>COUNTIF('résultats bruts'!BF19,1) + COUNTIF('résultats bruts'!BI19,1)</f>
        <v>0</v>
      </c>
      <c r="AH19" s="33">
        <f t="shared" si="30"/>
        <v>0</v>
      </c>
      <c r="AI19" s="33">
        <f>COUNTIF('résultats bruts'!AA19:AC19,1)</f>
        <v>0</v>
      </c>
      <c r="AJ19" s="33">
        <f t="shared" si="31"/>
        <v>0</v>
      </c>
      <c r="AK19" s="33">
        <f t="shared" si="32"/>
        <v>0</v>
      </c>
      <c r="AL19" s="33">
        <f t="shared" si="33"/>
        <v>0</v>
      </c>
      <c r="AM19" s="33">
        <f t="shared" si="34"/>
        <v>0</v>
      </c>
      <c r="AN19" s="33">
        <f t="shared" si="35"/>
        <v>0</v>
      </c>
      <c r="AO19" s="33">
        <f t="shared" si="36"/>
        <v>0</v>
      </c>
      <c r="AP19" s="33">
        <f t="shared" si="37"/>
        <v>0</v>
      </c>
      <c r="AQ19" s="33">
        <f>COUNTIF('résultats bruts'!AH19,0)+COUNTIF('résultats bruts'!AN19,0)+COUNTIF('résultats bruts'!AS19,0) + COUNTIF('résultats bruts'!AA19:AC19,"0A")+COUNTIF('résultats bruts'!BF19,"0A")+COUNTIF('résultats bruts'!BI19,"0A")</f>
        <v>3</v>
      </c>
      <c r="AR19" s="33">
        <f t="shared" si="38"/>
        <v>0.42857142857142855</v>
      </c>
      <c r="AS19" s="33">
        <f t="shared" si="39"/>
        <v>0</v>
      </c>
      <c r="AT19" s="33">
        <f t="shared" si="40"/>
        <v>0</v>
      </c>
      <c r="AU19" s="36">
        <f>COUNTIF('résultats bruts'!M19,1)</f>
        <v>0</v>
      </c>
      <c r="AV19" s="36">
        <f>COUNTIF('résultats bruts'!K19,1)</f>
        <v>0</v>
      </c>
      <c r="AW19" s="36">
        <f t="shared" si="41"/>
        <v>0</v>
      </c>
      <c r="AX19" s="30">
        <f t="shared" si="42"/>
        <v>0</v>
      </c>
      <c r="AY19" s="36">
        <f>COUNTIF('résultats bruts'!L19,1)</f>
        <v>0</v>
      </c>
      <c r="AZ19" s="36">
        <f>COUNTIF('résultats bruts'!N19,1)</f>
        <v>0</v>
      </c>
      <c r="BA19" s="36">
        <f t="shared" si="43"/>
        <v>0</v>
      </c>
      <c r="BB19" s="36">
        <f t="shared" si="44"/>
        <v>0</v>
      </c>
      <c r="BC19" s="36">
        <f t="shared" si="45"/>
        <v>0</v>
      </c>
      <c r="BD19" s="37">
        <f t="shared" si="46"/>
        <v>0</v>
      </c>
      <c r="BE19" s="38">
        <f>COUNTIF('résultats bruts'!AG19,1)</f>
        <v>0</v>
      </c>
      <c r="BF19" s="38">
        <f>COUNTIF('résultats bruts'!AF19,1)</f>
        <v>0</v>
      </c>
      <c r="BG19" s="38">
        <f t="shared" si="47"/>
        <v>0</v>
      </c>
      <c r="BH19" s="38">
        <f t="shared" si="48"/>
        <v>0</v>
      </c>
      <c r="BI19" s="38">
        <f>COUNTIF('résultats bruts'!AD19,1)</f>
        <v>0</v>
      </c>
      <c r="BJ19" s="38">
        <f>COUNTIF('résultats bruts'!AE19,1)</f>
        <v>0</v>
      </c>
      <c r="BK19" s="38">
        <f t="shared" si="49"/>
        <v>0</v>
      </c>
      <c r="BL19" s="38">
        <f t="shared" si="50"/>
        <v>0</v>
      </c>
      <c r="BM19" s="38">
        <f t="shared" si="51"/>
        <v>0</v>
      </c>
      <c r="BN19" s="38">
        <f t="shared" si="52"/>
        <v>0</v>
      </c>
      <c r="BO19" s="38">
        <f t="shared" si="53"/>
        <v>0</v>
      </c>
      <c r="BP19" s="38">
        <f t="shared" si="54"/>
        <v>0</v>
      </c>
      <c r="BQ19" s="38">
        <f t="shared" si="55"/>
        <v>0</v>
      </c>
      <c r="BR19" s="38">
        <f t="shared" si="56"/>
        <v>0</v>
      </c>
      <c r="BS19" s="38">
        <f t="shared" si="57"/>
        <v>0</v>
      </c>
      <c r="BT19" s="38">
        <f t="shared" si="58"/>
        <v>0</v>
      </c>
      <c r="BU19" s="38">
        <f t="shared" si="59"/>
        <v>0</v>
      </c>
      <c r="BV19" s="38">
        <f t="shared" si="60"/>
        <v>0</v>
      </c>
      <c r="BW19" s="38">
        <f t="shared" si="61"/>
        <v>0</v>
      </c>
      <c r="BX19" s="38">
        <f t="shared" si="62"/>
        <v>0</v>
      </c>
      <c r="BY19" s="38">
        <f t="shared" si="63"/>
        <v>0</v>
      </c>
      <c r="BZ19" s="38">
        <f t="shared" si="64"/>
        <v>0</v>
      </c>
      <c r="CA19" s="38">
        <f t="shared" si="65"/>
        <v>0</v>
      </c>
      <c r="CB19" s="38">
        <f t="shared" si="66"/>
        <v>0</v>
      </c>
      <c r="CC19" s="38">
        <f t="shared" si="67"/>
        <v>0</v>
      </c>
      <c r="CD19" s="38">
        <f t="shared" si="68"/>
        <v>0</v>
      </c>
      <c r="CE19" s="38">
        <f t="shared" si="69"/>
        <v>0</v>
      </c>
      <c r="CF19" s="38">
        <f t="shared" si="70"/>
        <v>0</v>
      </c>
      <c r="CG19" s="38">
        <f>COUNTIF('résultats bruts'!CL19, 1) + COUNTIF('résultats bruts'!DI19,1)</f>
        <v>0</v>
      </c>
      <c r="CH19" s="38">
        <f t="shared" si="71"/>
        <v>0</v>
      </c>
      <c r="CI19" s="38">
        <f>COUNTIF('résultats bruts'!CK19, 1) + COUNTIF('résultats bruts'!DJ19,1)</f>
        <v>0</v>
      </c>
      <c r="CJ19" s="38">
        <f t="shared" si="72"/>
        <v>0</v>
      </c>
      <c r="CK19" s="38">
        <f>COUNTIF('résultats bruts'!CN19, 1) + COUNTIF('résultats bruts'!DK19,1)</f>
        <v>0</v>
      </c>
      <c r="CL19" s="38">
        <f t="shared" si="73"/>
        <v>0</v>
      </c>
      <c r="CM19" s="38">
        <f>COUNTIF('résultats bruts'!CO19, 1) + COUNTIF('résultats bruts'!DM19,1)</f>
        <v>0</v>
      </c>
      <c r="CN19" s="38">
        <f t="shared" si="74"/>
        <v>0</v>
      </c>
      <c r="CO19" s="38">
        <f>COUNTIF('résultats bruts'!DL19, "0A") + COUNTIF('résultats bruts'!CM19,0)</f>
        <v>1</v>
      </c>
      <c r="CP19" s="38">
        <f t="shared" si="75"/>
        <v>0.5</v>
      </c>
      <c r="CQ19" s="38">
        <f t="shared" si="76"/>
        <v>0</v>
      </c>
      <c r="CR19" s="38">
        <f t="shared" si="77"/>
        <v>0</v>
      </c>
      <c r="CS19" s="38">
        <f>COUNTIF('résultats bruts'!BB19,1)</f>
        <v>0</v>
      </c>
      <c r="CT19" s="38">
        <f>COUNTIF('résultats bruts'!W19,1)</f>
        <v>0</v>
      </c>
      <c r="CU19" s="38">
        <f t="shared" si="78"/>
        <v>0</v>
      </c>
      <c r="CV19" s="38">
        <f t="shared" si="79"/>
        <v>0</v>
      </c>
      <c r="CW19" s="38">
        <f>COUNTIF('résultats bruts'!BC19,1)</f>
        <v>0</v>
      </c>
      <c r="CX19" s="38">
        <f>COUNTIF('résultats bruts'!X19,1)</f>
        <v>0</v>
      </c>
      <c r="CY19" s="38">
        <f t="shared" si="80"/>
        <v>0</v>
      </c>
      <c r="CZ19" s="38">
        <f t="shared" si="81"/>
        <v>0</v>
      </c>
      <c r="DA19" s="38">
        <f t="shared" si="82"/>
        <v>0</v>
      </c>
      <c r="DB19" s="38">
        <f t="shared" si="83"/>
        <v>0</v>
      </c>
      <c r="DC19" s="38">
        <f>COUNTIF('résultats bruts'!BD19,1)</f>
        <v>0</v>
      </c>
      <c r="DD19" s="38">
        <f>COUNTIF('résultats bruts'!Y19,1)</f>
        <v>0</v>
      </c>
      <c r="DE19" s="38">
        <f t="shared" si="84"/>
        <v>0</v>
      </c>
      <c r="DF19" s="30">
        <f t="shared" si="85"/>
        <v>0</v>
      </c>
      <c r="DG19" s="30">
        <f>COUNTIF('résultats bruts'!BE19,1)</f>
        <v>0</v>
      </c>
      <c r="DH19" s="30">
        <f>COUNTIF('résultats bruts'!Z19,1)</f>
        <v>0</v>
      </c>
      <c r="DI19" s="30">
        <f t="shared" si="86"/>
        <v>0</v>
      </c>
      <c r="DJ19" s="30">
        <f t="shared" si="87"/>
        <v>0</v>
      </c>
      <c r="DK19" s="30">
        <f t="shared" si="88"/>
        <v>0</v>
      </c>
      <c r="DL19" s="30">
        <f t="shared" si="89"/>
        <v>0</v>
      </c>
      <c r="DM19" s="30">
        <f t="shared" si="90"/>
        <v>0</v>
      </c>
      <c r="DN19" s="30">
        <f t="shared" si="91"/>
        <v>0</v>
      </c>
      <c r="DO19" s="30">
        <f t="shared" si="92"/>
        <v>0</v>
      </c>
      <c r="DP19" s="30">
        <f t="shared" si="93"/>
        <v>0</v>
      </c>
      <c r="DQ19" s="30">
        <f t="shared" si="94"/>
        <v>0</v>
      </c>
      <c r="DR19" s="30">
        <f t="shared" si="95"/>
        <v>0</v>
      </c>
      <c r="DS19" s="30">
        <f>COUNTIF('résultats bruts'!BY19, 1 ) + COUNTIF('résultats bruts'!DA19,1)</f>
        <v>0</v>
      </c>
      <c r="DT19" s="30">
        <f t="shared" si="96"/>
        <v>0</v>
      </c>
      <c r="DU19" s="30">
        <f>COUNTIF('résultats bruts'!CA19, 1 ) + COUNTIF('résultats bruts'!DE19,1)</f>
        <v>0</v>
      </c>
      <c r="DV19" s="30">
        <f t="shared" si="97"/>
        <v>0</v>
      </c>
      <c r="DW19" s="30">
        <f>COUNTIF('résultats bruts'!CB19, 1 ) + COUNTIF('résultats bruts'!CU19,1)</f>
        <v>0</v>
      </c>
      <c r="DX19" s="30">
        <f t="shared" si="98"/>
        <v>0</v>
      </c>
      <c r="DY19" s="30">
        <f>COUNTIF('résultats bruts'!BZ19, 1 ) + COUNTIF('résultats bruts'!CX19,1)</f>
        <v>0</v>
      </c>
      <c r="DZ19" s="30">
        <f t="shared" si="99"/>
        <v>0</v>
      </c>
      <c r="EA19" s="30">
        <f t="shared" si="100"/>
        <v>0</v>
      </c>
      <c r="EB19" s="30">
        <f t="shared" si="101"/>
        <v>0</v>
      </c>
      <c r="EC19" s="30">
        <f>COUNTIF('résultats bruts'!CE19, 1 ) + COUNTIF('résultats bruts'!CZ19,1)</f>
        <v>0</v>
      </c>
      <c r="ED19" s="30">
        <f t="shared" si="102"/>
        <v>0</v>
      </c>
      <c r="EE19" s="30">
        <f>COUNTIF('résultats bruts'!CD19, 1 ) + COUNTIF('résultats bruts'!DC19,1)</f>
        <v>0</v>
      </c>
      <c r="EF19" s="30">
        <f t="shared" si="103"/>
        <v>0</v>
      </c>
      <c r="EG19" s="30">
        <f>COUNTIF('résultats bruts'!CC19, 1 ) + COUNTIF('résultats bruts'!CT19,1)</f>
        <v>0</v>
      </c>
      <c r="EH19" s="30">
        <f t="shared" si="104"/>
        <v>0</v>
      </c>
      <c r="EI19" s="30">
        <f>COUNTIF('résultats bruts'!CF19, 1 ) + COUNTIF('résultats bruts'!CW19,1)</f>
        <v>0</v>
      </c>
      <c r="EJ19" s="30">
        <f t="shared" si="105"/>
        <v>0</v>
      </c>
      <c r="EK19" s="30">
        <f t="shared" si="106"/>
        <v>0</v>
      </c>
      <c r="EL19" s="30">
        <f t="shared" si="107"/>
        <v>0</v>
      </c>
      <c r="EM19" s="30">
        <f>COUNTIF('résultats bruts'!CJ19, 1 ) + COUNTIF('résultats bruts'!CY19,1)</f>
        <v>0</v>
      </c>
      <c r="EN19" s="30">
        <f t="shared" si="108"/>
        <v>0</v>
      </c>
      <c r="EO19" s="30">
        <f>COUNTIF('résultats bruts'!CI19, 1 ) + COUNTIF('résultats bruts'!DB19,1)</f>
        <v>0</v>
      </c>
      <c r="EP19" s="30">
        <f t="shared" si="109"/>
        <v>0</v>
      </c>
      <c r="EQ19" s="30">
        <f>COUNTIF('résultats bruts'!CG19, 1 ) + COUNTIF('résultats bruts'!CS19,1)</f>
        <v>0</v>
      </c>
      <c r="ER19" s="30">
        <f t="shared" si="110"/>
        <v>0</v>
      </c>
      <c r="ES19" s="30">
        <f>COUNTIF('résultats bruts'!CH19, 1 ) + COUNTIF('résultats bruts'!CV19,1)</f>
        <v>0</v>
      </c>
      <c r="ET19" s="30">
        <f t="shared" si="111"/>
        <v>0</v>
      </c>
      <c r="EU19" s="30">
        <f t="shared" si="112"/>
        <v>0</v>
      </c>
      <c r="EV19" s="30">
        <f t="shared" si="113"/>
        <v>0</v>
      </c>
      <c r="EW19" s="30">
        <f t="shared" si="114"/>
        <v>0</v>
      </c>
      <c r="EX19" s="30">
        <f t="shared" si="115"/>
        <v>0</v>
      </c>
      <c r="EY19" s="30">
        <f t="shared" si="116"/>
        <v>0</v>
      </c>
      <c r="EZ19" s="30">
        <f t="shared" si="117"/>
        <v>0</v>
      </c>
      <c r="FA19" s="30">
        <f t="shared" si="118"/>
        <v>0</v>
      </c>
      <c r="FB19" s="30">
        <f t="shared" si="119"/>
        <v>0</v>
      </c>
      <c r="FC19" s="30">
        <f t="shared" si="120"/>
        <v>0</v>
      </c>
      <c r="FD19" s="30">
        <f t="shared" si="121"/>
        <v>0</v>
      </c>
      <c r="FE19" s="30">
        <f>COUNTIF('résultats bruts'!DD19,0)</f>
        <v>1</v>
      </c>
      <c r="FF19" s="30">
        <f t="shared" si="122"/>
        <v>0</v>
      </c>
      <c r="FG19" s="30">
        <f t="shared" si="123"/>
        <v>0</v>
      </c>
      <c r="FH19" s="30">
        <f>COUNTIF('résultats bruts'!DN19,1)</f>
        <v>0</v>
      </c>
      <c r="FI19" s="30">
        <f>COUNTIF('résultats bruts'!DO19,1)</f>
        <v>0</v>
      </c>
      <c r="FJ19" s="30">
        <f>COUNTIF('résultats bruts'!DP19,1)</f>
        <v>0</v>
      </c>
      <c r="FK19" s="30">
        <f>COUNTIF('résultats bruts'!O19,1) + COUNTIF('résultats bruts'!AT19,1)</f>
        <v>0</v>
      </c>
      <c r="FL19" s="30">
        <f>COUNTIF('résultats bruts'!P19,1) + COUNTIF('résultats bruts'!AX19,1)</f>
        <v>0</v>
      </c>
      <c r="FM19" s="30">
        <f t="shared" si="124"/>
        <v>0</v>
      </c>
      <c r="FN19" s="30">
        <f t="shared" si="125"/>
        <v>0</v>
      </c>
      <c r="FO19" s="30">
        <f>COUNTIF('résultats bruts'!Q19,1) + COUNTIF('résultats bruts'!AV19,1)</f>
        <v>0</v>
      </c>
      <c r="FP19" s="30">
        <f>COUNTIF('résultats bruts'!R19,1) + COUNTIF('résultats bruts'!BA19,1)</f>
        <v>0</v>
      </c>
      <c r="FQ19" s="30">
        <f t="shared" si="126"/>
        <v>0</v>
      </c>
      <c r="FR19" s="30">
        <f t="shared" si="127"/>
        <v>0</v>
      </c>
      <c r="FS19" s="30">
        <f>COUNTIF('résultats bruts'!S19,1) + COUNTIF('résultats bruts'!AZ19,1)</f>
        <v>0</v>
      </c>
      <c r="FT19" s="30">
        <f>COUNTIF('résultats bruts'!T19,1) + COUNTIF('résultats bruts'!AW19,1)</f>
        <v>0</v>
      </c>
      <c r="FU19" s="30">
        <f t="shared" si="128"/>
        <v>0</v>
      </c>
      <c r="FV19" s="30">
        <f t="shared" si="129"/>
        <v>0</v>
      </c>
      <c r="FW19" s="30">
        <f>COUNTIF('résultats bruts'!U19,1) + COUNTIF('résultats bruts'!AY19,1)</f>
        <v>0</v>
      </c>
      <c r="FX19" s="30">
        <f>COUNTIF('résultats bruts'!V19,1) + COUNTIF('résultats bruts'!AU19,1)</f>
        <v>0</v>
      </c>
      <c r="FY19" s="30">
        <f t="shared" si="130"/>
        <v>0</v>
      </c>
      <c r="FZ19" s="30">
        <f t="shared" si="131"/>
        <v>0</v>
      </c>
      <c r="GA19" s="30">
        <f t="shared" si="132"/>
        <v>0</v>
      </c>
      <c r="GB19" s="30">
        <f t="shared" si="133"/>
        <v>0</v>
      </c>
      <c r="GC19" s="30">
        <f t="shared" si="134"/>
        <v>0</v>
      </c>
      <c r="GD19" s="30">
        <f t="shared" si="135"/>
        <v>0</v>
      </c>
      <c r="GE19" s="30">
        <f>COUNTIF('résultats bruts'!AT19:BA19,"0A")+ COUNTIF('résultats bruts'!BM19,"0A")</f>
        <v>0</v>
      </c>
      <c r="GF19" s="30">
        <f t="shared" si="136"/>
        <v>0</v>
      </c>
      <c r="GG19" s="30">
        <f>COUNTIF('résultats bruts'!BL19,1)</f>
        <v>0</v>
      </c>
      <c r="GH19" s="30">
        <f>COUNTIF('résultats bruts'!BM19,1)</f>
        <v>0</v>
      </c>
      <c r="GI19" s="30">
        <f>COUNTIF('résultats bruts'!AV19,1)</f>
        <v>0</v>
      </c>
      <c r="GJ19" s="30">
        <f>COUNTIF('résultats bruts'!BN19,1)</f>
        <v>0</v>
      </c>
      <c r="GK19" s="30">
        <f t="shared" si="137"/>
        <v>0</v>
      </c>
      <c r="GL19" s="30">
        <f t="shared" si="138"/>
        <v>0</v>
      </c>
      <c r="GM19" s="30">
        <f>COUNTIF('résultats bruts'!CQ19, 1) + COUNTIF('résultats bruts'!DF19,1)</f>
        <v>0</v>
      </c>
      <c r="GN19" s="30">
        <f t="shared" si="139"/>
        <v>0</v>
      </c>
      <c r="GO19" s="30">
        <f>COUNTIF('résultats bruts'!CP19, 1) + COUNTIF('résultats bruts'!DG19,1)</f>
        <v>0</v>
      </c>
      <c r="GP19" s="30">
        <f t="shared" si="140"/>
        <v>0</v>
      </c>
      <c r="GQ19" s="30">
        <f>COUNTIF('résultats bruts'!CR19, 1) + COUNTIF('résultats bruts'!DH19,1)</f>
        <v>0</v>
      </c>
      <c r="GR19" s="30">
        <f t="shared" si="141"/>
        <v>0</v>
      </c>
      <c r="GS19" s="30">
        <f>COUNTIF('résultats bruts'!BU19:BX19,1)</f>
        <v>0</v>
      </c>
      <c r="GT19" s="30">
        <f t="shared" si="142"/>
        <v>0</v>
      </c>
      <c r="GU19" s="30">
        <f>COUNTIF('résultats bruts'!DQ19:DT19,1)</f>
        <v>0</v>
      </c>
      <c r="GV19" s="30">
        <f t="shared" si="143"/>
        <v>0</v>
      </c>
      <c r="GW19" s="30">
        <f t="shared" si="144"/>
        <v>0</v>
      </c>
      <c r="GX19" s="30">
        <f t="shared" si="145"/>
        <v>0</v>
      </c>
      <c r="GY19" s="30">
        <f>COUNTIF('résultats bruts'!DF19:DH19,"0A")</f>
        <v>0</v>
      </c>
      <c r="GZ19" s="30">
        <f t="shared" si="146"/>
        <v>0</v>
      </c>
      <c r="HA19" s="30">
        <f t="shared" si="147"/>
        <v>0</v>
      </c>
      <c r="HB19" s="30">
        <f t="shared" si="148"/>
        <v>0</v>
      </c>
    </row>
    <row r="20" spans="1:210" ht="15.75" customHeight="1" x14ac:dyDescent="0.25">
      <c r="A20" s="32"/>
      <c r="B20" s="32"/>
      <c r="C20" s="32"/>
      <c r="D20" s="32"/>
      <c r="E20" s="32"/>
      <c r="F20" s="32">
        <f>'résultats bruts'!F20</f>
        <v>18</v>
      </c>
      <c r="G20" s="32"/>
      <c r="H20" s="33">
        <f>COUNTIF('résultats bruts'!BO20,1)</f>
        <v>0</v>
      </c>
      <c r="I20" s="33">
        <f>COUNTIF('résultats bruts'!BQ20,1)</f>
        <v>0</v>
      </c>
      <c r="J20" s="33">
        <f>COUNTIF('résultats bruts'!BS20,1)</f>
        <v>0</v>
      </c>
      <c r="K20" s="33">
        <f t="shared" si="17"/>
        <v>0</v>
      </c>
      <c r="L20" s="33">
        <f t="shared" si="18"/>
        <v>0</v>
      </c>
      <c r="M20" s="34">
        <f>COUNTIF('résultats bruts'!BP20,1)</f>
        <v>0</v>
      </c>
      <c r="N20" s="33">
        <f>COUNTIF('résultats bruts'!BR20,1)</f>
        <v>0</v>
      </c>
      <c r="O20" s="33">
        <f>COUNTIF('résultats bruts'!BT20,1)</f>
        <v>0</v>
      </c>
      <c r="P20" s="33">
        <f t="shared" si="19"/>
        <v>0</v>
      </c>
      <c r="Q20" s="33">
        <f t="shared" si="20"/>
        <v>0</v>
      </c>
      <c r="R20" s="33">
        <f>COUNTIF('résultats bruts'!H20,1)</f>
        <v>0</v>
      </c>
      <c r="S20" s="33">
        <f>COUNTIF('résultats bruts'!I20,1)</f>
        <v>0</v>
      </c>
      <c r="T20" s="33">
        <f>COUNTIF('résultats bruts'!J20,1)</f>
        <v>0</v>
      </c>
      <c r="U20" s="35">
        <f t="shared" si="21"/>
        <v>0</v>
      </c>
      <c r="V20" s="35">
        <f t="shared" si="22"/>
        <v>0</v>
      </c>
      <c r="W20" s="33">
        <f t="shared" si="23"/>
        <v>0</v>
      </c>
      <c r="X20" s="33">
        <f t="shared" si="24"/>
        <v>0</v>
      </c>
      <c r="Y20" s="33">
        <f>COUNTIF('résultats bruts'!AH20:AK20,1)</f>
        <v>0</v>
      </c>
      <c r="Z20" s="33">
        <f t="shared" si="25"/>
        <v>0</v>
      </c>
      <c r="AA20" s="33">
        <f>COUNTIF('résultats bruts'!AL20:AO20,1)</f>
        <v>0</v>
      </c>
      <c r="AB20" s="33">
        <f t="shared" si="26"/>
        <v>0</v>
      </c>
      <c r="AC20" s="33">
        <f>COUNTIF('résultats bruts'!AP20:AS20,1)</f>
        <v>0</v>
      </c>
      <c r="AD20" s="33">
        <f t="shared" si="27"/>
        <v>0</v>
      </c>
      <c r="AE20" s="33">
        <f t="shared" si="28"/>
        <v>0</v>
      </c>
      <c r="AF20" s="33">
        <f t="shared" si="29"/>
        <v>0</v>
      </c>
      <c r="AG20" s="33">
        <f>COUNTIF('résultats bruts'!BF20,1) + COUNTIF('résultats bruts'!BI20,1)</f>
        <v>0</v>
      </c>
      <c r="AH20" s="33">
        <f t="shared" si="30"/>
        <v>0</v>
      </c>
      <c r="AI20" s="33">
        <f>COUNTIF('résultats bruts'!AA20:AC20,1)</f>
        <v>0</v>
      </c>
      <c r="AJ20" s="33">
        <f t="shared" si="31"/>
        <v>0</v>
      </c>
      <c r="AK20" s="33">
        <f t="shared" si="32"/>
        <v>0</v>
      </c>
      <c r="AL20" s="33">
        <f t="shared" si="33"/>
        <v>0</v>
      </c>
      <c r="AM20" s="33">
        <f t="shared" si="34"/>
        <v>0</v>
      </c>
      <c r="AN20" s="33">
        <f t="shared" si="35"/>
        <v>0</v>
      </c>
      <c r="AO20" s="33">
        <f t="shared" si="36"/>
        <v>0</v>
      </c>
      <c r="AP20" s="33">
        <f t="shared" si="37"/>
        <v>0</v>
      </c>
      <c r="AQ20" s="33">
        <f>COUNTIF('résultats bruts'!AH20,0)+COUNTIF('résultats bruts'!AN20,0)+COUNTIF('résultats bruts'!AS20,0) + COUNTIF('résultats bruts'!AA20:AC20,"0A")+COUNTIF('résultats bruts'!BF20,"0A")+COUNTIF('résultats bruts'!BI20,"0A")</f>
        <v>3</v>
      </c>
      <c r="AR20" s="33">
        <f t="shared" si="38"/>
        <v>0.42857142857142855</v>
      </c>
      <c r="AS20" s="33">
        <f t="shared" si="39"/>
        <v>0</v>
      </c>
      <c r="AT20" s="33">
        <f t="shared" si="40"/>
        <v>0</v>
      </c>
      <c r="AU20" s="36">
        <f>COUNTIF('résultats bruts'!M20,1)</f>
        <v>0</v>
      </c>
      <c r="AV20" s="36">
        <f>COUNTIF('résultats bruts'!K20,1)</f>
        <v>0</v>
      </c>
      <c r="AW20" s="36">
        <f t="shared" si="41"/>
        <v>0</v>
      </c>
      <c r="AX20" s="30">
        <f t="shared" si="42"/>
        <v>0</v>
      </c>
      <c r="AY20" s="36">
        <f>COUNTIF('résultats bruts'!L20,1)</f>
        <v>0</v>
      </c>
      <c r="AZ20" s="36">
        <f>COUNTIF('résultats bruts'!N20,1)</f>
        <v>0</v>
      </c>
      <c r="BA20" s="36">
        <f t="shared" si="43"/>
        <v>0</v>
      </c>
      <c r="BB20" s="36">
        <f t="shared" si="44"/>
        <v>0</v>
      </c>
      <c r="BC20" s="36">
        <f t="shared" si="45"/>
        <v>0</v>
      </c>
      <c r="BD20" s="37">
        <f t="shared" si="46"/>
        <v>0</v>
      </c>
      <c r="BE20" s="38">
        <f>COUNTIF('résultats bruts'!AG20,1)</f>
        <v>0</v>
      </c>
      <c r="BF20" s="38">
        <f>COUNTIF('résultats bruts'!AF20,1)</f>
        <v>0</v>
      </c>
      <c r="BG20" s="38">
        <f t="shared" si="47"/>
        <v>0</v>
      </c>
      <c r="BH20" s="38">
        <f t="shared" si="48"/>
        <v>0</v>
      </c>
      <c r="BI20" s="38">
        <f>COUNTIF('résultats bruts'!AD20,1)</f>
        <v>0</v>
      </c>
      <c r="BJ20" s="38">
        <f>COUNTIF('résultats bruts'!AE20,1)</f>
        <v>0</v>
      </c>
      <c r="BK20" s="38">
        <f t="shared" si="49"/>
        <v>0</v>
      </c>
      <c r="BL20" s="38">
        <f t="shared" si="50"/>
        <v>0</v>
      </c>
      <c r="BM20" s="38">
        <f t="shared" si="51"/>
        <v>0</v>
      </c>
      <c r="BN20" s="38">
        <f t="shared" si="52"/>
        <v>0</v>
      </c>
      <c r="BO20" s="38">
        <f t="shared" si="53"/>
        <v>0</v>
      </c>
      <c r="BP20" s="38">
        <f t="shared" si="54"/>
        <v>0</v>
      </c>
      <c r="BQ20" s="38">
        <f t="shared" si="55"/>
        <v>0</v>
      </c>
      <c r="BR20" s="38">
        <f t="shared" si="56"/>
        <v>0</v>
      </c>
      <c r="BS20" s="38">
        <f t="shared" si="57"/>
        <v>0</v>
      </c>
      <c r="BT20" s="38">
        <f t="shared" si="58"/>
        <v>0</v>
      </c>
      <c r="BU20" s="38">
        <f t="shared" si="59"/>
        <v>0</v>
      </c>
      <c r="BV20" s="38">
        <f t="shared" si="60"/>
        <v>0</v>
      </c>
      <c r="BW20" s="38">
        <f t="shared" si="61"/>
        <v>0</v>
      </c>
      <c r="BX20" s="38">
        <f t="shared" si="62"/>
        <v>0</v>
      </c>
      <c r="BY20" s="38">
        <f t="shared" si="63"/>
        <v>0</v>
      </c>
      <c r="BZ20" s="38">
        <f t="shared" si="64"/>
        <v>0</v>
      </c>
      <c r="CA20" s="38">
        <f t="shared" si="65"/>
        <v>0</v>
      </c>
      <c r="CB20" s="38">
        <f t="shared" si="66"/>
        <v>0</v>
      </c>
      <c r="CC20" s="38">
        <f t="shared" si="67"/>
        <v>0</v>
      </c>
      <c r="CD20" s="38">
        <f t="shared" si="68"/>
        <v>0</v>
      </c>
      <c r="CE20" s="38">
        <f t="shared" si="69"/>
        <v>0</v>
      </c>
      <c r="CF20" s="38">
        <f t="shared" si="70"/>
        <v>0</v>
      </c>
      <c r="CG20" s="38">
        <f>COUNTIF('résultats bruts'!CL20, 1) + COUNTIF('résultats bruts'!DI20,1)</f>
        <v>0</v>
      </c>
      <c r="CH20" s="38">
        <f t="shared" si="71"/>
        <v>0</v>
      </c>
      <c r="CI20" s="38">
        <f>COUNTIF('résultats bruts'!CK20, 1) + COUNTIF('résultats bruts'!DJ20,1)</f>
        <v>0</v>
      </c>
      <c r="CJ20" s="38">
        <f t="shared" si="72"/>
        <v>0</v>
      </c>
      <c r="CK20" s="38">
        <f>COUNTIF('résultats bruts'!CN20, 1) + COUNTIF('résultats bruts'!DK20,1)</f>
        <v>0</v>
      </c>
      <c r="CL20" s="38">
        <f t="shared" si="73"/>
        <v>0</v>
      </c>
      <c r="CM20" s="38">
        <f>COUNTIF('résultats bruts'!CO20, 1) + COUNTIF('résultats bruts'!DM20,1)</f>
        <v>0</v>
      </c>
      <c r="CN20" s="38">
        <f t="shared" si="74"/>
        <v>0</v>
      </c>
      <c r="CO20" s="38">
        <f>COUNTIF('résultats bruts'!DL20, "0A") + COUNTIF('résultats bruts'!CM20,0)</f>
        <v>1</v>
      </c>
      <c r="CP20" s="38">
        <f t="shared" si="75"/>
        <v>0.5</v>
      </c>
      <c r="CQ20" s="38">
        <f t="shared" si="76"/>
        <v>0</v>
      </c>
      <c r="CR20" s="38">
        <f t="shared" si="77"/>
        <v>0</v>
      </c>
      <c r="CS20" s="38">
        <f>COUNTIF('résultats bruts'!BB20,1)</f>
        <v>0</v>
      </c>
      <c r="CT20" s="38">
        <f>COUNTIF('résultats bruts'!W20,1)</f>
        <v>0</v>
      </c>
      <c r="CU20" s="38">
        <f t="shared" si="78"/>
        <v>0</v>
      </c>
      <c r="CV20" s="38">
        <f t="shared" si="79"/>
        <v>0</v>
      </c>
      <c r="CW20" s="38">
        <f>COUNTIF('résultats bruts'!BC20,1)</f>
        <v>0</v>
      </c>
      <c r="CX20" s="38">
        <f>COUNTIF('résultats bruts'!X20,1)</f>
        <v>0</v>
      </c>
      <c r="CY20" s="38">
        <f t="shared" si="80"/>
        <v>0</v>
      </c>
      <c r="CZ20" s="38">
        <f t="shared" si="81"/>
        <v>0</v>
      </c>
      <c r="DA20" s="38">
        <f t="shared" si="82"/>
        <v>0</v>
      </c>
      <c r="DB20" s="38">
        <f t="shared" si="83"/>
        <v>0</v>
      </c>
      <c r="DC20" s="38">
        <f>COUNTIF('résultats bruts'!BD20,1)</f>
        <v>0</v>
      </c>
      <c r="DD20" s="38">
        <f>COUNTIF('résultats bruts'!Y20,1)</f>
        <v>0</v>
      </c>
      <c r="DE20" s="38">
        <f t="shared" si="84"/>
        <v>0</v>
      </c>
      <c r="DF20" s="30">
        <f t="shared" si="85"/>
        <v>0</v>
      </c>
      <c r="DG20" s="30">
        <f>COUNTIF('résultats bruts'!BE20,1)</f>
        <v>0</v>
      </c>
      <c r="DH20" s="30">
        <f>COUNTIF('résultats bruts'!Z20,1)</f>
        <v>0</v>
      </c>
      <c r="DI20" s="30">
        <f t="shared" si="86"/>
        <v>0</v>
      </c>
      <c r="DJ20" s="30">
        <f t="shared" si="87"/>
        <v>0</v>
      </c>
      <c r="DK20" s="30">
        <f t="shared" si="88"/>
        <v>0</v>
      </c>
      <c r="DL20" s="30">
        <f t="shared" si="89"/>
        <v>0</v>
      </c>
      <c r="DM20" s="30">
        <f t="shared" si="90"/>
        <v>0</v>
      </c>
      <c r="DN20" s="30">
        <f t="shared" si="91"/>
        <v>0</v>
      </c>
      <c r="DO20" s="30">
        <f t="shared" si="92"/>
        <v>0</v>
      </c>
      <c r="DP20" s="30">
        <f t="shared" si="93"/>
        <v>0</v>
      </c>
      <c r="DQ20" s="30">
        <f t="shared" si="94"/>
        <v>0</v>
      </c>
      <c r="DR20" s="30">
        <f t="shared" si="95"/>
        <v>0</v>
      </c>
      <c r="DS20" s="30">
        <f>COUNTIF('résultats bruts'!BY20, 1 ) + COUNTIF('résultats bruts'!DA20,1)</f>
        <v>0</v>
      </c>
      <c r="DT20" s="30">
        <f t="shared" si="96"/>
        <v>0</v>
      </c>
      <c r="DU20" s="30">
        <f>COUNTIF('résultats bruts'!CA20, 1 ) + COUNTIF('résultats bruts'!DE20,1)</f>
        <v>0</v>
      </c>
      <c r="DV20" s="30">
        <f t="shared" si="97"/>
        <v>0</v>
      </c>
      <c r="DW20" s="30">
        <f>COUNTIF('résultats bruts'!CB20, 1 ) + COUNTIF('résultats bruts'!CU20,1)</f>
        <v>0</v>
      </c>
      <c r="DX20" s="30">
        <f t="shared" si="98"/>
        <v>0</v>
      </c>
      <c r="DY20" s="30">
        <f>COUNTIF('résultats bruts'!BZ20, 1 ) + COUNTIF('résultats bruts'!CX20,1)</f>
        <v>0</v>
      </c>
      <c r="DZ20" s="30">
        <f t="shared" si="99"/>
        <v>0</v>
      </c>
      <c r="EA20" s="30">
        <f t="shared" si="100"/>
        <v>0</v>
      </c>
      <c r="EB20" s="30">
        <f t="shared" si="101"/>
        <v>0</v>
      </c>
      <c r="EC20" s="30">
        <f>COUNTIF('résultats bruts'!CE20, 1 ) + COUNTIF('résultats bruts'!CZ20,1)</f>
        <v>0</v>
      </c>
      <c r="ED20" s="30">
        <f t="shared" si="102"/>
        <v>0</v>
      </c>
      <c r="EE20" s="30">
        <f>COUNTIF('résultats bruts'!CD20, 1 ) + COUNTIF('résultats bruts'!DC20,1)</f>
        <v>0</v>
      </c>
      <c r="EF20" s="30">
        <f t="shared" si="103"/>
        <v>0</v>
      </c>
      <c r="EG20" s="30">
        <f>COUNTIF('résultats bruts'!CC20, 1 ) + COUNTIF('résultats bruts'!CT20,1)</f>
        <v>0</v>
      </c>
      <c r="EH20" s="30">
        <f t="shared" si="104"/>
        <v>0</v>
      </c>
      <c r="EI20" s="30">
        <f>COUNTIF('résultats bruts'!CF20, 1 ) + COUNTIF('résultats bruts'!CW20,1)</f>
        <v>0</v>
      </c>
      <c r="EJ20" s="30">
        <f t="shared" si="105"/>
        <v>0</v>
      </c>
      <c r="EK20" s="30">
        <f t="shared" si="106"/>
        <v>0</v>
      </c>
      <c r="EL20" s="30">
        <f t="shared" si="107"/>
        <v>0</v>
      </c>
      <c r="EM20" s="30">
        <f>COUNTIF('résultats bruts'!CJ20, 1 ) + COUNTIF('résultats bruts'!CY20,1)</f>
        <v>0</v>
      </c>
      <c r="EN20" s="30">
        <f t="shared" si="108"/>
        <v>0</v>
      </c>
      <c r="EO20" s="30">
        <f>COUNTIF('résultats bruts'!CI20, 1 ) + COUNTIF('résultats bruts'!DB20,1)</f>
        <v>0</v>
      </c>
      <c r="EP20" s="30">
        <f t="shared" si="109"/>
        <v>0</v>
      </c>
      <c r="EQ20" s="30">
        <f>COUNTIF('résultats bruts'!CG20, 1 ) + COUNTIF('résultats bruts'!CS20,1)</f>
        <v>0</v>
      </c>
      <c r="ER20" s="30">
        <f t="shared" si="110"/>
        <v>0</v>
      </c>
      <c r="ES20" s="30">
        <f>COUNTIF('résultats bruts'!CH20, 1 ) + COUNTIF('résultats bruts'!CV20,1)</f>
        <v>0</v>
      </c>
      <c r="ET20" s="30">
        <f t="shared" si="111"/>
        <v>0</v>
      </c>
      <c r="EU20" s="30">
        <f t="shared" si="112"/>
        <v>0</v>
      </c>
      <c r="EV20" s="30">
        <f t="shared" si="113"/>
        <v>0</v>
      </c>
      <c r="EW20" s="30">
        <f t="shared" si="114"/>
        <v>0</v>
      </c>
      <c r="EX20" s="30">
        <f t="shared" si="115"/>
        <v>0</v>
      </c>
      <c r="EY20" s="30">
        <f t="shared" si="116"/>
        <v>0</v>
      </c>
      <c r="EZ20" s="30">
        <f t="shared" si="117"/>
        <v>0</v>
      </c>
      <c r="FA20" s="30">
        <f t="shared" si="118"/>
        <v>0</v>
      </c>
      <c r="FB20" s="30">
        <f t="shared" si="119"/>
        <v>0</v>
      </c>
      <c r="FC20" s="30">
        <f t="shared" si="120"/>
        <v>0</v>
      </c>
      <c r="FD20" s="30">
        <f t="shared" si="121"/>
        <v>0</v>
      </c>
      <c r="FE20" s="30">
        <f>COUNTIF('résultats bruts'!DD20,0)</f>
        <v>1</v>
      </c>
      <c r="FF20" s="30">
        <f t="shared" si="122"/>
        <v>0</v>
      </c>
      <c r="FG20" s="30">
        <f t="shared" si="123"/>
        <v>0</v>
      </c>
      <c r="FH20" s="30">
        <f>COUNTIF('résultats bruts'!DN20,1)</f>
        <v>0</v>
      </c>
      <c r="FI20" s="30">
        <f>COUNTIF('résultats bruts'!DO20,1)</f>
        <v>0</v>
      </c>
      <c r="FJ20" s="30">
        <f>COUNTIF('résultats bruts'!DP20,1)</f>
        <v>0</v>
      </c>
      <c r="FK20" s="30">
        <f>COUNTIF('résultats bruts'!O20,1) + COUNTIF('résultats bruts'!AT20,1)</f>
        <v>0</v>
      </c>
      <c r="FL20" s="30">
        <f>COUNTIF('résultats bruts'!P20,1) + COUNTIF('résultats bruts'!AX20,1)</f>
        <v>0</v>
      </c>
      <c r="FM20" s="30">
        <f t="shared" si="124"/>
        <v>0</v>
      </c>
      <c r="FN20" s="30">
        <f t="shared" si="125"/>
        <v>0</v>
      </c>
      <c r="FO20" s="30">
        <f>COUNTIF('résultats bruts'!Q20,1) + COUNTIF('résultats bruts'!AV20,1)</f>
        <v>0</v>
      </c>
      <c r="FP20" s="30">
        <f>COUNTIF('résultats bruts'!R20,1) + COUNTIF('résultats bruts'!BA20,1)</f>
        <v>0</v>
      </c>
      <c r="FQ20" s="30">
        <f t="shared" si="126"/>
        <v>0</v>
      </c>
      <c r="FR20" s="30">
        <f t="shared" si="127"/>
        <v>0</v>
      </c>
      <c r="FS20" s="30">
        <f>COUNTIF('résultats bruts'!S20,1) + COUNTIF('résultats bruts'!AZ20,1)</f>
        <v>0</v>
      </c>
      <c r="FT20" s="30">
        <f>COUNTIF('résultats bruts'!T20,1) + COUNTIF('résultats bruts'!AW20,1)</f>
        <v>0</v>
      </c>
      <c r="FU20" s="30">
        <f t="shared" si="128"/>
        <v>0</v>
      </c>
      <c r="FV20" s="30">
        <f t="shared" si="129"/>
        <v>0</v>
      </c>
      <c r="FW20" s="30">
        <f>COUNTIF('résultats bruts'!U20,1) + COUNTIF('résultats bruts'!AY20,1)</f>
        <v>0</v>
      </c>
      <c r="FX20" s="30">
        <f>COUNTIF('résultats bruts'!V20,1) + COUNTIF('résultats bruts'!AU20,1)</f>
        <v>0</v>
      </c>
      <c r="FY20" s="30">
        <f t="shared" si="130"/>
        <v>0</v>
      </c>
      <c r="FZ20" s="30">
        <f t="shared" si="131"/>
        <v>0</v>
      </c>
      <c r="GA20" s="30">
        <f t="shared" si="132"/>
        <v>0</v>
      </c>
      <c r="GB20" s="30">
        <f t="shared" si="133"/>
        <v>0</v>
      </c>
      <c r="GC20" s="30">
        <f t="shared" si="134"/>
        <v>0</v>
      </c>
      <c r="GD20" s="30">
        <f t="shared" si="135"/>
        <v>0</v>
      </c>
      <c r="GE20" s="30">
        <f>COUNTIF('résultats bruts'!AT20:BA20,"0A")+ COUNTIF('résultats bruts'!BM20,"0A")</f>
        <v>0</v>
      </c>
      <c r="GF20" s="30">
        <f t="shared" si="136"/>
        <v>0</v>
      </c>
      <c r="GG20" s="30">
        <f>COUNTIF('résultats bruts'!BL20,1)</f>
        <v>0</v>
      </c>
      <c r="GH20" s="30">
        <f>COUNTIF('résultats bruts'!BM20,1)</f>
        <v>0</v>
      </c>
      <c r="GI20" s="30">
        <f>COUNTIF('résultats bruts'!AV20,1)</f>
        <v>0</v>
      </c>
      <c r="GJ20" s="30">
        <f>COUNTIF('résultats bruts'!BN20,1)</f>
        <v>0</v>
      </c>
      <c r="GK20" s="30">
        <f t="shared" si="137"/>
        <v>0</v>
      </c>
      <c r="GL20" s="30">
        <f t="shared" si="138"/>
        <v>0</v>
      </c>
      <c r="GM20" s="30">
        <f>COUNTIF('résultats bruts'!CQ20, 1) + COUNTIF('résultats bruts'!DF20,1)</f>
        <v>0</v>
      </c>
      <c r="GN20" s="30">
        <f t="shared" si="139"/>
        <v>0</v>
      </c>
      <c r="GO20" s="30">
        <f>COUNTIF('résultats bruts'!CP20, 1) + COUNTIF('résultats bruts'!DG20,1)</f>
        <v>0</v>
      </c>
      <c r="GP20" s="30">
        <f t="shared" si="140"/>
        <v>0</v>
      </c>
      <c r="GQ20" s="30">
        <f>COUNTIF('résultats bruts'!CR20, 1) + COUNTIF('résultats bruts'!DH20,1)</f>
        <v>0</v>
      </c>
      <c r="GR20" s="30">
        <f t="shared" si="141"/>
        <v>0</v>
      </c>
      <c r="GS20" s="30">
        <f>COUNTIF('résultats bruts'!BU20:BX20,1)</f>
        <v>0</v>
      </c>
      <c r="GT20" s="30">
        <f t="shared" si="142"/>
        <v>0</v>
      </c>
      <c r="GU20" s="30">
        <f>COUNTIF('résultats bruts'!DQ20:DT20,1)</f>
        <v>0</v>
      </c>
      <c r="GV20" s="30">
        <f t="shared" si="143"/>
        <v>0</v>
      </c>
      <c r="GW20" s="30">
        <f t="shared" si="144"/>
        <v>0</v>
      </c>
      <c r="GX20" s="30">
        <f t="shared" si="145"/>
        <v>0</v>
      </c>
      <c r="GY20" s="30">
        <f>COUNTIF('résultats bruts'!DF20:DH20,"0A")</f>
        <v>0</v>
      </c>
      <c r="GZ20" s="30">
        <f t="shared" si="146"/>
        <v>0</v>
      </c>
      <c r="HA20" s="30">
        <f t="shared" si="147"/>
        <v>0</v>
      </c>
      <c r="HB20" s="30">
        <f t="shared" si="148"/>
        <v>0</v>
      </c>
    </row>
    <row r="21" spans="1:210" ht="15.75" customHeight="1" x14ac:dyDescent="0.25">
      <c r="A21" s="32"/>
      <c r="B21" s="32"/>
      <c r="C21" s="32"/>
      <c r="D21" s="32"/>
      <c r="E21" s="32"/>
      <c r="F21" s="32">
        <f>'résultats bruts'!F21</f>
        <v>19</v>
      </c>
      <c r="G21" s="32"/>
      <c r="H21" s="33">
        <f>COUNTIF('résultats bruts'!BO21,1)</f>
        <v>0</v>
      </c>
      <c r="I21" s="33">
        <f>COUNTIF('résultats bruts'!BQ21,1)</f>
        <v>0</v>
      </c>
      <c r="J21" s="33">
        <f>COUNTIF('résultats bruts'!BS21,1)</f>
        <v>0</v>
      </c>
      <c r="K21" s="33">
        <f t="shared" si="17"/>
        <v>0</v>
      </c>
      <c r="L21" s="33">
        <f t="shared" si="18"/>
        <v>0</v>
      </c>
      <c r="M21" s="34">
        <f>COUNTIF('résultats bruts'!BP21,1)</f>
        <v>0</v>
      </c>
      <c r="N21" s="33">
        <f>COUNTIF('résultats bruts'!BR21,1)</f>
        <v>0</v>
      </c>
      <c r="O21" s="33">
        <f>COUNTIF('résultats bruts'!BT21,1)</f>
        <v>0</v>
      </c>
      <c r="P21" s="33">
        <f t="shared" si="19"/>
        <v>0</v>
      </c>
      <c r="Q21" s="33">
        <f t="shared" si="20"/>
        <v>0</v>
      </c>
      <c r="R21" s="33">
        <f>COUNTIF('résultats bruts'!H21,1)</f>
        <v>0</v>
      </c>
      <c r="S21" s="33">
        <f>COUNTIF('résultats bruts'!I21,1)</f>
        <v>0</v>
      </c>
      <c r="T21" s="33">
        <f>COUNTIF('résultats bruts'!J21,1)</f>
        <v>0</v>
      </c>
      <c r="U21" s="35">
        <f t="shared" si="21"/>
        <v>0</v>
      </c>
      <c r="V21" s="35">
        <f t="shared" si="22"/>
        <v>0</v>
      </c>
      <c r="W21" s="33">
        <f t="shared" si="23"/>
        <v>0</v>
      </c>
      <c r="X21" s="33">
        <f t="shared" si="24"/>
        <v>0</v>
      </c>
      <c r="Y21" s="33">
        <f>COUNTIF('résultats bruts'!AH21:AK21,1)</f>
        <v>0</v>
      </c>
      <c r="Z21" s="33">
        <f t="shared" si="25"/>
        <v>0</v>
      </c>
      <c r="AA21" s="33">
        <f>COUNTIF('résultats bruts'!AL21:AO21,1)</f>
        <v>0</v>
      </c>
      <c r="AB21" s="33">
        <f t="shared" si="26"/>
        <v>0</v>
      </c>
      <c r="AC21" s="33">
        <f>COUNTIF('résultats bruts'!AP21:AS21,1)</f>
        <v>0</v>
      </c>
      <c r="AD21" s="33">
        <f t="shared" si="27"/>
        <v>0</v>
      </c>
      <c r="AE21" s="33">
        <f t="shared" si="28"/>
        <v>0</v>
      </c>
      <c r="AF21" s="33">
        <f t="shared" si="29"/>
        <v>0</v>
      </c>
      <c r="AG21" s="33">
        <f>COUNTIF('résultats bruts'!BF21,1) + COUNTIF('résultats bruts'!BI21,1)</f>
        <v>0</v>
      </c>
      <c r="AH21" s="33">
        <f t="shared" si="30"/>
        <v>0</v>
      </c>
      <c r="AI21" s="33">
        <f>COUNTIF('résultats bruts'!AA21:AC21,1)</f>
        <v>0</v>
      </c>
      <c r="AJ21" s="33">
        <f t="shared" si="31"/>
        <v>0</v>
      </c>
      <c r="AK21" s="33">
        <f t="shared" si="32"/>
        <v>0</v>
      </c>
      <c r="AL21" s="33">
        <f t="shared" si="33"/>
        <v>0</v>
      </c>
      <c r="AM21" s="33">
        <f t="shared" si="34"/>
        <v>0</v>
      </c>
      <c r="AN21" s="33">
        <f t="shared" si="35"/>
        <v>0</v>
      </c>
      <c r="AO21" s="33">
        <f t="shared" si="36"/>
        <v>0</v>
      </c>
      <c r="AP21" s="33">
        <f t="shared" si="37"/>
        <v>0</v>
      </c>
      <c r="AQ21" s="33">
        <f>COUNTIF('résultats bruts'!AH21,0)+COUNTIF('résultats bruts'!AN21,0)+COUNTIF('résultats bruts'!AS21,0) + COUNTIF('résultats bruts'!AA21:AC21,"0A")+COUNTIF('résultats bruts'!BF21,"0A")+COUNTIF('résultats bruts'!BI21,"0A")</f>
        <v>3</v>
      </c>
      <c r="AR21" s="33">
        <f t="shared" si="38"/>
        <v>0.42857142857142855</v>
      </c>
      <c r="AS21" s="33">
        <f t="shared" si="39"/>
        <v>0</v>
      </c>
      <c r="AT21" s="33">
        <f t="shared" si="40"/>
        <v>0</v>
      </c>
      <c r="AU21" s="36">
        <f>COUNTIF('résultats bruts'!M21,1)</f>
        <v>0</v>
      </c>
      <c r="AV21" s="36">
        <f>COUNTIF('résultats bruts'!K21,1)</f>
        <v>0</v>
      </c>
      <c r="AW21" s="36">
        <f t="shared" si="41"/>
        <v>0</v>
      </c>
      <c r="AX21" s="30">
        <f t="shared" si="42"/>
        <v>0</v>
      </c>
      <c r="AY21" s="36">
        <f>COUNTIF('résultats bruts'!L21,1)</f>
        <v>0</v>
      </c>
      <c r="AZ21" s="36">
        <f>COUNTIF('résultats bruts'!N21,1)</f>
        <v>0</v>
      </c>
      <c r="BA21" s="36">
        <f t="shared" si="43"/>
        <v>0</v>
      </c>
      <c r="BB21" s="36">
        <f t="shared" si="44"/>
        <v>0</v>
      </c>
      <c r="BC21" s="36">
        <f t="shared" si="45"/>
        <v>0</v>
      </c>
      <c r="BD21" s="37">
        <f t="shared" si="46"/>
        <v>0</v>
      </c>
      <c r="BE21" s="38">
        <f>COUNTIF('résultats bruts'!AG21,1)</f>
        <v>0</v>
      </c>
      <c r="BF21" s="38">
        <f>COUNTIF('résultats bruts'!AF21,1)</f>
        <v>0</v>
      </c>
      <c r="BG21" s="38">
        <f t="shared" si="47"/>
        <v>0</v>
      </c>
      <c r="BH21" s="38">
        <f t="shared" si="48"/>
        <v>0</v>
      </c>
      <c r="BI21" s="38">
        <f>COUNTIF('résultats bruts'!AD21,1)</f>
        <v>0</v>
      </c>
      <c r="BJ21" s="38">
        <f>COUNTIF('résultats bruts'!AE21,1)</f>
        <v>0</v>
      </c>
      <c r="BK21" s="38">
        <f t="shared" si="49"/>
        <v>0</v>
      </c>
      <c r="BL21" s="38">
        <f t="shared" si="50"/>
        <v>0</v>
      </c>
      <c r="BM21" s="38">
        <f t="shared" si="51"/>
        <v>0</v>
      </c>
      <c r="BN21" s="38">
        <f t="shared" si="52"/>
        <v>0</v>
      </c>
      <c r="BO21" s="38">
        <f t="shared" si="53"/>
        <v>0</v>
      </c>
      <c r="BP21" s="38">
        <f t="shared" si="54"/>
        <v>0</v>
      </c>
      <c r="BQ21" s="38">
        <f t="shared" si="55"/>
        <v>0</v>
      </c>
      <c r="BR21" s="38">
        <f t="shared" si="56"/>
        <v>0</v>
      </c>
      <c r="BS21" s="38">
        <f t="shared" si="57"/>
        <v>0</v>
      </c>
      <c r="BT21" s="38">
        <f t="shared" si="58"/>
        <v>0</v>
      </c>
      <c r="BU21" s="38">
        <f t="shared" si="59"/>
        <v>0</v>
      </c>
      <c r="BV21" s="38">
        <f t="shared" si="60"/>
        <v>0</v>
      </c>
      <c r="BW21" s="38">
        <f t="shared" si="61"/>
        <v>0</v>
      </c>
      <c r="BX21" s="38">
        <f t="shared" si="62"/>
        <v>0</v>
      </c>
      <c r="BY21" s="38">
        <f t="shared" si="63"/>
        <v>0</v>
      </c>
      <c r="BZ21" s="38">
        <f t="shared" si="64"/>
        <v>0</v>
      </c>
      <c r="CA21" s="38">
        <f t="shared" si="65"/>
        <v>0</v>
      </c>
      <c r="CB21" s="38">
        <f t="shared" si="66"/>
        <v>0</v>
      </c>
      <c r="CC21" s="38">
        <f t="shared" si="67"/>
        <v>0</v>
      </c>
      <c r="CD21" s="38">
        <f t="shared" si="68"/>
        <v>0</v>
      </c>
      <c r="CE21" s="38">
        <f t="shared" si="69"/>
        <v>0</v>
      </c>
      <c r="CF21" s="38">
        <f t="shared" si="70"/>
        <v>0</v>
      </c>
      <c r="CG21" s="38">
        <f>COUNTIF('résultats bruts'!CL21, 1) + COUNTIF('résultats bruts'!DI21,1)</f>
        <v>0</v>
      </c>
      <c r="CH21" s="38">
        <f t="shared" si="71"/>
        <v>0</v>
      </c>
      <c r="CI21" s="38">
        <f>COUNTIF('résultats bruts'!CK21, 1) + COUNTIF('résultats bruts'!DJ21,1)</f>
        <v>0</v>
      </c>
      <c r="CJ21" s="38">
        <f t="shared" si="72"/>
        <v>0</v>
      </c>
      <c r="CK21" s="38">
        <f>COUNTIF('résultats bruts'!CN21, 1) + COUNTIF('résultats bruts'!DK21,1)</f>
        <v>0</v>
      </c>
      <c r="CL21" s="38">
        <f t="shared" si="73"/>
        <v>0</v>
      </c>
      <c r="CM21" s="38">
        <f>COUNTIF('résultats bruts'!CO21, 1) + COUNTIF('résultats bruts'!DM21,1)</f>
        <v>0</v>
      </c>
      <c r="CN21" s="38">
        <f t="shared" si="74"/>
        <v>0</v>
      </c>
      <c r="CO21" s="38">
        <f>COUNTIF('résultats bruts'!DL21, "0A") + COUNTIF('résultats bruts'!CM21,0)</f>
        <v>1</v>
      </c>
      <c r="CP21" s="38">
        <f t="shared" si="75"/>
        <v>0.5</v>
      </c>
      <c r="CQ21" s="38">
        <f t="shared" si="76"/>
        <v>0</v>
      </c>
      <c r="CR21" s="38">
        <f t="shared" si="77"/>
        <v>0</v>
      </c>
      <c r="CS21" s="38">
        <f>COUNTIF('résultats bruts'!BB21,1)</f>
        <v>0</v>
      </c>
      <c r="CT21" s="38">
        <f>COUNTIF('résultats bruts'!W21,1)</f>
        <v>0</v>
      </c>
      <c r="CU21" s="38">
        <f t="shared" si="78"/>
        <v>0</v>
      </c>
      <c r="CV21" s="38">
        <f t="shared" si="79"/>
        <v>0</v>
      </c>
      <c r="CW21" s="38">
        <f>COUNTIF('résultats bruts'!BC21,1)</f>
        <v>0</v>
      </c>
      <c r="CX21" s="38">
        <f>COUNTIF('résultats bruts'!X21,1)</f>
        <v>0</v>
      </c>
      <c r="CY21" s="38">
        <f t="shared" si="80"/>
        <v>0</v>
      </c>
      <c r="CZ21" s="38">
        <f t="shared" si="81"/>
        <v>0</v>
      </c>
      <c r="DA21" s="38">
        <f t="shared" si="82"/>
        <v>0</v>
      </c>
      <c r="DB21" s="38">
        <f t="shared" si="83"/>
        <v>0</v>
      </c>
      <c r="DC21" s="38">
        <f>COUNTIF('résultats bruts'!BD21,1)</f>
        <v>0</v>
      </c>
      <c r="DD21" s="38">
        <f>COUNTIF('résultats bruts'!Y21,1)</f>
        <v>0</v>
      </c>
      <c r="DE21" s="38">
        <f t="shared" si="84"/>
        <v>0</v>
      </c>
      <c r="DF21" s="30">
        <f t="shared" si="85"/>
        <v>0</v>
      </c>
      <c r="DG21" s="30">
        <f>COUNTIF('résultats bruts'!BE21,1)</f>
        <v>0</v>
      </c>
      <c r="DH21" s="30">
        <f>COUNTIF('résultats bruts'!Z21,1)</f>
        <v>0</v>
      </c>
      <c r="DI21" s="30">
        <f t="shared" si="86"/>
        <v>0</v>
      </c>
      <c r="DJ21" s="30">
        <f t="shared" si="87"/>
        <v>0</v>
      </c>
      <c r="DK21" s="30">
        <f t="shared" si="88"/>
        <v>0</v>
      </c>
      <c r="DL21" s="30">
        <f t="shared" si="89"/>
        <v>0</v>
      </c>
      <c r="DM21" s="30">
        <f t="shared" si="90"/>
        <v>0</v>
      </c>
      <c r="DN21" s="30">
        <f t="shared" si="91"/>
        <v>0</v>
      </c>
      <c r="DO21" s="30">
        <f t="shared" si="92"/>
        <v>0</v>
      </c>
      <c r="DP21" s="30">
        <f t="shared" si="93"/>
        <v>0</v>
      </c>
      <c r="DQ21" s="30">
        <f t="shared" si="94"/>
        <v>0</v>
      </c>
      <c r="DR21" s="30">
        <f t="shared" si="95"/>
        <v>0</v>
      </c>
      <c r="DS21" s="30">
        <f>COUNTIF('résultats bruts'!BY21, 1 ) + COUNTIF('résultats bruts'!DA21,1)</f>
        <v>0</v>
      </c>
      <c r="DT21" s="30">
        <f t="shared" si="96"/>
        <v>0</v>
      </c>
      <c r="DU21" s="30">
        <f>COUNTIF('résultats bruts'!CA21, 1 ) + COUNTIF('résultats bruts'!DE21,1)</f>
        <v>0</v>
      </c>
      <c r="DV21" s="30">
        <f t="shared" si="97"/>
        <v>0</v>
      </c>
      <c r="DW21" s="30">
        <f>COUNTIF('résultats bruts'!CB21, 1 ) + COUNTIF('résultats bruts'!CU21,1)</f>
        <v>0</v>
      </c>
      <c r="DX21" s="30">
        <f t="shared" si="98"/>
        <v>0</v>
      </c>
      <c r="DY21" s="30">
        <f>COUNTIF('résultats bruts'!BZ21, 1 ) + COUNTIF('résultats bruts'!CX21,1)</f>
        <v>0</v>
      </c>
      <c r="DZ21" s="30">
        <f t="shared" si="99"/>
        <v>0</v>
      </c>
      <c r="EA21" s="30">
        <f t="shared" si="100"/>
        <v>0</v>
      </c>
      <c r="EB21" s="30">
        <f t="shared" si="101"/>
        <v>0</v>
      </c>
      <c r="EC21" s="30">
        <f>COUNTIF('résultats bruts'!CE21, 1 ) + COUNTIF('résultats bruts'!CZ21,1)</f>
        <v>0</v>
      </c>
      <c r="ED21" s="30">
        <f t="shared" si="102"/>
        <v>0</v>
      </c>
      <c r="EE21" s="30">
        <f>COUNTIF('résultats bruts'!CD21, 1 ) + COUNTIF('résultats bruts'!DC21,1)</f>
        <v>0</v>
      </c>
      <c r="EF21" s="30">
        <f t="shared" si="103"/>
        <v>0</v>
      </c>
      <c r="EG21" s="30">
        <f>COUNTIF('résultats bruts'!CC21, 1 ) + COUNTIF('résultats bruts'!CT21,1)</f>
        <v>0</v>
      </c>
      <c r="EH21" s="30">
        <f t="shared" si="104"/>
        <v>0</v>
      </c>
      <c r="EI21" s="30">
        <f>COUNTIF('résultats bruts'!CF21, 1 ) + COUNTIF('résultats bruts'!CW21,1)</f>
        <v>0</v>
      </c>
      <c r="EJ21" s="30">
        <f t="shared" si="105"/>
        <v>0</v>
      </c>
      <c r="EK21" s="30">
        <f t="shared" si="106"/>
        <v>0</v>
      </c>
      <c r="EL21" s="30">
        <f t="shared" si="107"/>
        <v>0</v>
      </c>
      <c r="EM21" s="30">
        <f>COUNTIF('résultats bruts'!CJ21, 1 ) + COUNTIF('résultats bruts'!CY21,1)</f>
        <v>0</v>
      </c>
      <c r="EN21" s="30">
        <f t="shared" si="108"/>
        <v>0</v>
      </c>
      <c r="EO21" s="30">
        <f>COUNTIF('résultats bruts'!CI21, 1 ) + COUNTIF('résultats bruts'!DB21,1)</f>
        <v>0</v>
      </c>
      <c r="EP21" s="30">
        <f t="shared" si="109"/>
        <v>0</v>
      </c>
      <c r="EQ21" s="30">
        <f>COUNTIF('résultats bruts'!CG21, 1 ) + COUNTIF('résultats bruts'!CS21,1)</f>
        <v>0</v>
      </c>
      <c r="ER21" s="30">
        <f t="shared" si="110"/>
        <v>0</v>
      </c>
      <c r="ES21" s="30">
        <f>COUNTIF('résultats bruts'!CH21, 1 ) + COUNTIF('résultats bruts'!CV21,1)</f>
        <v>0</v>
      </c>
      <c r="ET21" s="30">
        <f t="shared" si="111"/>
        <v>0</v>
      </c>
      <c r="EU21" s="30">
        <f t="shared" si="112"/>
        <v>0</v>
      </c>
      <c r="EV21" s="30">
        <f t="shared" si="113"/>
        <v>0</v>
      </c>
      <c r="EW21" s="30">
        <f t="shared" si="114"/>
        <v>0</v>
      </c>
      <c r="EX21" s="30">
        <f t="shared" si="115"/>
        <v>0</v>
      </c>
      <c r="EY21" s="30">
        <f t="shared" si="116"/>
        <v>0</v>
      </c>
      <c r="EZ21" s="30">
        <f t="shared" si="117"/>
        <v>0</v>
      </c>
      <c r="FA21" s="30">
        <f t="shared" si="118"/>
        <v>0</v>
      </c>
      <c r="FB21" s="30">
        <f t="shared" si="119"/>
        <v>0</v>
      </c>
      <c r="FC21" s="30">
        <f t="shared" si="120"/>
        <v>0</v>
      </c>
      <c r="FD21" s="30">
        <f t="shared" si="121"/>
        <v>0</v>
      </c>
      <c r="FE21" s="30">
        <f>COUNTIF('résultats bruts'!DD21,0)</f>
        <v>1</v>
      </c>
      <c r="FF21" s="30">
        <f t="shared" si="122"/>
        <v>0</v>
      </c>
      <c r="FG21" s="30">
        <f t="shared" si="123"/>
        <v>0</v>
      </c>
      <c r="FH21" s="30">
        <f>COUNTIF('résultats bruts'!DN21,1)</f>
        <v>0</v>
      </c>
      <c r="FI21" s="30">
        <f>COUNTIF('résultats bruts'!DO21,1)</f>
        <v>0</v>
      </c>
      <c r="FJ21" s="30">
        <f>COUNTIF('résultats bruts'!DP21,1)</f>
        <v>0</v>
      </c>
      <c r="FK21" s="30">
        <f>COUNTIF('résultats bruts'!O21,1) + COUNTIF('résultats bruts'!AT21,1)</f>
        <v>0</v>
      </c>
      <c r="FL21" s="30">
        <f>COUNTIF('résultats bruts'!P21,1) + COUNTIF('résultats bruts'!AX21,1)</f>
        <v>0</v>
      </c>
      <c r="FM21" s="30">
        <f t="shared" si="124"/>
        <v>0</v>
      </c>
      <c r="FN21" s="30">
        <f t="shared" si="125"/>
        <v>0</v>
      </c>
      <c r="FO21" s="30">
        <f>COUNTIF('résultats bruts'!Q21,1) + COUNTIF('résultats bruts'!AV21,1)</f>
        <v>0</v>
      </c>
      <c r="FP21" s="30">
        <f>COUNTIF('résultats bruts'!R21,1) + COUNTIF('résultats bruts'!BA21,1)</f>
        <v>0</v>
      </c>
      <c r="FQ21" s="30">
        <f t="shared" si="126"/>
        <v>0</v>
      </c>
      <c r="FR21" s="30">
        <f t="shared" si="127"/>
        <v>0</v>
      </c>
      <c r="FS21" s="30">
        <f>COUNTIF('résultats bruts'!S21,1) + COUNTIF('résultats bruts'!AZ21,1)</f>
        <v>0</v>
      </c>
      <c r="FT21" s="30">
        <f>COUNTIF('résultats bruts'!T21,1) + COUNTIF('résultats bruts'!AW21,1)</f>
        <v>0</v>
      </c>
      <c r="FU21" s="30">
        <f t="shared" si="128"/>
        <v>0</v>
      </c>
      <c r="FV21" s="30">
        <f t="shared" si="129"/>
        <v>0</v>
      </c>
      <c r="FW21" s="30">
        <f>COUNTIF('résultats bruts'!U21,1) + COUNTIF('résultats bruts'!AY21,1)</f>
        <v>0</v>
      </c>
      <c r="FX21" s="30">
        <f>COUNTIF('résultats bruts'!V21,1) + COUNTIF('résultats bruts'!AU21,1)</f>
        <v>0</v>
      </c>
      <c r="FY21" s="30">
        <f t="shared" si="130"/>
        <v>0</v>
      </c>
      <c r="FZ21" s="30">
        <f t="shared" si="131"/>
        <v>0</v>
      </c>
      <c r="GA21" s="30">
        <f t="shared" si="132"/>
        <v>0</v>
      </c>
      <c r="GB21" s="30">
        <f t="shared" si="133"/>
        <v>0</v>
      </c>
      <c r="GC21" s="30">
        <f t="shared" si="134"/>
        <v>0</v>
      </c>
      <c r="GD21" s="30">
        <f t="shared" si="135"/>
        <v>0</v>
      </c>
      <c r="GE21" s="30">
        <f>COUNTIF('résultats bruts'!AT21:BA21,"0A")+ COUNTIF('résultats bruts'!BM21,"0A")</f>
        <v>0</v>
      </c>
      <c r="GF21" s="30">
        <f t="shared" si="136"/>
        <v>0</v>
      </c>
      <c r="GG21" s="30">
        <f>COUNTIF('résultats bruts'!BL21,1)</f>
        <v>0</v>
      </c>
      <c r="GH21" s="30">
        <f>COUNTIF('résultats bruts'!BM21,1)</f>
        <v>0</v>
      </c>
      <c r="GI21" s="30">
        <f>COUNTIF('résultats bruts'!AV21,1)</f>
        <v>0</v>
      </c>
      <c r="GJ21" s="30">
        <f>COUNTIF('résultats bruts'!BN21,1)</f>
        <v>0</v>
      </c>
      <c r="GK21" s="30">
        <f t="shared" si="137"/>
        <v>0</v>
      </c>
      <c r="GL21" s="30">
        <f t="shared" si="138"/>
        <v>0</v>
      </c>
      <c r="GM21" s="30">
        <f>COUNTIF('résultats bruts'!CQ21, 1) + COUNTIF('résultats bruts'!DF21,1)</f>
        <v>0</v>
      </c>
      <c r="GN21" s="30">
        <f t="shared" si="139"/>
        <v>0</v>
      </c>
      <c r="GO21" s="30">
        <f>COUNTIF('résultats bruts'!CP21, 1) + COUNTIF('résultats bruts'!DG21,1)</f>
        <v>0</v>
      </c>
      <c r="GP21" s="30">
        <f t="shared" si="140"/>
        <v>0</v>
      </c>
      <c r="GQ21" s="30">
        <f>COUNTIF('résultats bruts'!CR21, 1) + COUNTIF('résultats bruts'!DH21,1)</f>
        <v>0</v>
      </c>
      <c r="GR21" s="30">
        <f t="shared" si="141"/>
        <v>0</v>
      </c>
      <c r="GS21" s="30">
        <f>COUNTIF('résultats bruts'!BU21:BX21,1)</f>
        <v>0</v>
      </c>
      <c r="GT21" s="30">
        <f t="shared" si="142"/>
        <v>0</v>
      </c>
      <c r="GU21" s="30">
        <f>COUNTIF('résultats bruts'!DQ21:DT21,1)</f>
        <v>0</v>
      </c>
      <c r="GV21" s="30">
        <f t="shared" si="143"/>
        <v>0</v>
      </c>
      <c r="GW21" s="30">
        <f t="shared" si="144"/>
        <v>0</v>
      </c>
      <c r="GX21" s="30">
        <f t="shared" si="145"/>
        <v>0</v>
      </c>
      <c r="GY21" s="30">
        <f>COUNTIF('résultats bruts'!DF21:DH21,"0A")</f>
        <v>0</v>
      </c>
      <c r="GZ21" s="30">
        <f t="shared" si="146"/>
        <v>0</v>
      </c>
      <c r="HA21" s="30">
        <f t="shared" si="147"/>
        <v>0</v>
      </c>
      <c r="HB21" s="30">
        <f t="shared" si="148"/>
        <v>0</v>
      </c>
    </row>
    <row r="22" spans="1:210" ht="15.75" customHeight="1" x14ac:dyDescent="0.25">
      <c r="A22" s="32"/>
      <c r="B22" s="32"/>
      <c r="C22" s="32"/>
      <c r="D22" s="32"/>
      <c r="E22" s="32"/>
      <c r="F22" s="32">
        <f>'résultats bruts'!F22</f>
        <v>20</v>
      </c>
      <c r="G22" s="32"/>
      <c r="H22" s="33">
        <f>COUNTIF('résultats bruts'!BO22,1)</f>
        <v>0</v>
      </c>
      <c r="I22" s="33">
        <f>COUNTIF('résultats bruts'!BQ22,1)</f>
        <v>0</v>
      </c>
      <c r="J22" s="33">
        <f>COUNTIF('résultats bruts'!BS22,1)</f>
        <v>0</v>
      </c>
      <c r="K22" s="33">
        <f t="shared" si="17"/>
        <v>0</v>
      </c>
      <c r="L22" s="33">
        <f t="shared" si="18"/>
        <v>0</v>
      </c>
      <c r="M22" s="34">
        <f>COUNTIF('résultats bruts'!BP22,1)</f>
        <v>0</v>
      </c>
      <c r="N22" s="33">
        <f>COUNTIF('résultats bruts'!BR22,1)</f>
        <v>0</v>
      </c>
      <c r="O22" s="33">
        <f>COUNTIF('résultats bruts'!BT22,1)</f>
        <v>0</v>
      </c>
      <c r="P22" s="33">
        <f t="shared" si="19"/>
        <v>0</v>
      </c>
      <c r="Q22" s="33">
        <f t="shared" si="20"/>
        <v>0</v>
      </c>
      <c r="R22" s="33">
        <f>COUNTIF('résultats bruts'!H22,1)</f>
        <v>0</v>
      </c>
      <c r="S22" s="33">
        <f>COUNTIF('résultats bruts'!I22,1)</f>
        <v>0</v>
      </c>
      <c r="T22" s="33">
        <f>COUNTIF('résultats bruts'!J22,1)</f>
        <v>0</v>
      </c>
      <c r="U22" s="35">
        <f t="shared" si="21"/>
        <v>0</v>
      </c>
      <c r="V22" s="35">
        <f t="shared" si="22"/>
        <v>0</v>
      </c>
      <c r="W22" s="33">
        <f t="shared" si="23"/>
        <v>0</v>
      </c>
      <c r="X22" s="33">
        <f t="shared" si="24"/>
        <v>0</v>
      </c>
      <c r="Y22" s="33">
        <f>COUNTIF('résultats bruts'!AH22:AK22,1)</f>
        <v>0</v>
      </c>
      <c r="Z22" s="33">
        <f t="shared" si="25"/>
        <v>0</v>
      </c>
      <c r="AA22" s="33">
        <f>COUNTIF('résultats bruts'!AL22:AO22,1)</f>
        <v>0</v>
      </c>
      <c r="AB22" s="33">
        <f t="shared" si="26"/>
        <v>0</v>
      </c>
      <c r="AC22" s="33">
        <f>COUNTIF('résultats bruts'!AP22:AS22,1)</f>
        <v>0</v>
      </c>
      <c r="AD22" s="33">
        <f t="shared" si="27"/>
        <v>0</v>
      </c>
      <c r="AE22" s="33">
        <f t="shared" si="28"/>
        <v>0</v>
      </c>
      <c r="AF22" s="33">
        <f t="shared" si="29"/>
        <v>0</v>
      </c>
      <c r="AG22" s="33">
        <f>COUNTIF('résultats bruts'!BF22,1) + COUNTIF('résultats bruts'!BI22,1)</f>
        <v>0</v>
      </c>
      <c r="AH22" s="33">
        <f t="shared" si="30"/>
        <v>0</v>
      </c>
      <c r="AI22" s="33">
        <f>COUNTIF('résultats bruts'!AA22:AC22,1)</f>
        <v>0</v>
      </c>
      <c r="AJ22" s="33">
        <f t="shared" si="31"/>
        <v>0</v>
      </c>
      <c r="AK22" s="33">
        <f t="shared" si="32"/>
        <v>0</v>
      </c>
      <c r="AL22" s="33">
        <f t="shared" si="33"/>
        <v>0</v>
      </c>
      <c r="AM22" s="33">
        <f t="shared" si="34"/>
        <v>0</v>
      </c>
      <c r="AN22" s="33">
        <f t="shared" si="35"/>
        <v>0</v>
      </c>
      <c r="AO22" s="33">
        <f t="shared" si="36"/>
        <v>0</v>
      </c>
      <c r="AP22" s="33">
        <f t="shared" si="37"/>
        <v>0</v>
      </c>
      <c r="AQ22" s="33">
        <f>COUNTIF('résultats bruts'!AH22,0)+COUNTIF('résultats bruts'!AN22,0)+COUNTIF('résultats bruts'!AS22,0) + COUNTIF('résultats bruts'!AA22:AC22,"0A")+COUNTIF('résultats bruts'!BF22,"0A")+COUNTIF('résultats bruts'!BI22,"0A")</f>
        <v>3</v>
      </c>
      <c r="AR22" s="33">
        <f t="shared" si="38"/>
        <v>0.42857142857142855</v>
      </c>
      <c r="AS22" s="33">
        <f t="shared" si="39"/>
        <v>0</v>
      </c>
      <c r="AT22" s="33">
        <f t="shared" si="40"/>
        <v>0</v>
      </c>
      <c r="AU22" s="36">
        <f>COUNTIF('résultats bruts'!M22,1)</f>
        <v>0</v>
      </c>
      <c r="AV22" s="36">
        <f>COUNTIF('résultats bruts'!K22,1)</f>
        <v>0</v>
      </c>
      <c r="AW22" s="36">
        <f t="shared" si="41"/>
        <v>0</v>
      </c>
      <c r="AX22" s="30">
        <f t="shared" si="42"/>
        <v>0</v>
      </c>
      <c r="AY22" s="36">
        <f>COUNTIF('résultats bruts'!L22,1)</f>
        <v>0</v>
      </c>
      <c r="AZ22" s="36">
        <f>COUNTIF('résultats bruts'!N22,1)</f>
        <v>0</v>
      </c>
      <c r="BA22" s="36">
        <f t="shared" si="43"/>
        <v>0</v>
      </c>
      <c r="BB22" s="36">
        <f t="shared" si="44"/>
        <v>0</v>
      </c>
      <c r="BC22" s="36">
        <f t="shared" si="45"/>
        <v>0</v>
      </c>
      <c r="BD22" s="37">
        <f t="shared" si="46"/>
        <v>0</v>
      </c>
      <c r="BE22" s="38">
        <f>COUNTIF('résultats bruts'!AG22,1)</f>
        <v>0</v>
      </c>
      <c r="BF22" s="38">
        <f>COUNTIF('résultats bruts'!AF22,1)</f>
        <v>0</v>
      </c>
      <c r="BG22" s="38">
        <f t="shared" si="47"/>
        <v>0</v>
      </c>
      <c r="BH22" s="38">
        <f t="shared" si="48"/>
        <v>0</v>
      </c>
      <c r="BI22" s="38">
        <f>COUNTIF('résultats bruts'!AD22,1)</f>
        <v>0</v>
      </c>
      <c r="BJ22" s="38">
        <f>COUNTIF('résultats bruts'!AE22,1)</f>
        <v>0</v>
      </c>
      <c r="BK22" s="38">
        <f t="shared" si="49"/>
        <v>0</v>
      </c>
      <c r="BL22" s="38">
        <f t="shared" si="50"/>
        <v>0</v>
      </c>
      <c r="BM22" s="38">
        <f t="shared" si="51"/>
        <v>0</v>
      </c>
      <c r="BN22" s="38">
        <f t="shared" si="52"/>
        <v>0</v>
      </c>
      <c r="BO22" s="38">
        <f t="shared" si="53"/>
        <v>0</v>
      </c>
      <c r="BP22" s="38">
        <f t="shared" si="54"/>
        <v>0</v>
      </c>
      <c r="BQ22" s="38">
        <f t="shared" si="55"/>
        <v>0</v>
      </c>
      <c r="BR22" s="38">
        <f t="shared" si="56"/>
        <v>0</v>
      </c>
      <c r="BS22" s="38">
        <f t="shared" si="57"/>
        <v>0</v>
      </c>
      <c r="BT22" s="38">
        <f t="shared" si="58"/>
        <v>0</v>
      </c>
      <c r="BU22" s="38">
        <f t="shared" si="59"/>
        <v>0</v>
      </c>
      <c r="BV22" s="38">
        <f t="shared" si="60"/>
        <v>0</v>
      </c>
      <c r="BW22" s="38">
        <f t="shared" si="61"/>
        <v>0</v>
      </c>
      <c r="BX22" s="38">
        <f t="shared" si="62"/>
        <v>0</v>
      </c>
      <c r="BY22" s="38">
        <f t="shared" si="63"/>
        <v>0</v>
      </c>
      <c r="BZ22" s="38">
        <f t="shared" si="64"/>
        <v>0</v>
      </c>
      <c r="CA22" s="38">
        <f t="shared" si="65"/>
        <v>0</v>
      </c>
      <c r="CB22" s="38">
        <f t="shared" si="66"/>
        <v>0</v>
      </c>
      <c r="CC22" s="38">
        <f t="shared" si="67"/>
        <v>0</v>
      </c>
      <c r="CD22" s="38">
        <f t="shared" si="68"/>
        <v>0</v>
      </c>
      <c r="CE22" s="38">
        <f t="shared" si="69"/>
        <v>0</v>
      </c>
      <c r="CF22" s="38">
        <f t="shared" si="70"/>
        <v>0</v>
      </c>
      <c r="CG22" s="38">
        <f>COUNTIF('résultats bruts'!CL22, 1) + COUNTIF('résultats bruts'!DI22,1)</f>
        <v>0</v>
      </c>
      <c r="CH22" s="38">
        <f t="shared" si="71"/>
        <v>0</v>
      </c>
      <c r="CI22" s="38">
        <f>COUNTIF('résultats bruts'!CK22, 1) + COUNTIF('résultats bruts'!DJ22,1)</f>
        <v>0</v>
      </c>
      <c r="CJ22" s="38">
        <f t="shared" si="72"/>
        <v>0</v>
      </c>
      <c r="CK22" s="38">
        <f>COUNTIF('résultats bruts'!CN22, 1) + COUNTIF('résultats bruts'!DK22,1)</f>
        <v>0</v>
      </c>
      <c r="CL22" s="38">
        <f t="shared" si="73"/>
        <v>0</v>
      </c>
      <c r="CM22" s="38">
        <f>COUNTIF('résultats bruts'!CO22, 1) + COUNTIF('résultats bruts'!DM22,1)</f>
        <v>0</v>
      </c>
      <c r="CN22" s="38">
        <f t="shared" si="74"/>
        <v>0</v>
      </c>
      <c r="CO22" s="38">
        <f>COUNTIF('résultats bruts'!DL22, "0A") + COUNTIF('résultats bruts'!CM22,0)</f>
        <v>1</v>
      </c>
      <c r="CP22" s="38">
        <f t="shared" si="75"/>
        <v>0.5</v>
      </c>
      <c r="CQ22" s="38">
        <f t="shared" si="76"/>
        <v>0</v>
      </c>
      <c r="CR22" s="38">
        <f t="shared" si="77"/>
        <v>0</v>
      </c>
      <c r="CS22" s="38">
        <f>COUNTIF('résultats bruts'!BB22,1)</f>
        <v>0</v>
      </c>
      <c r="CT22" s="38">
        <f>COUNTIF('résultats bruts'!W22,1)</f>
        <v>0</v>
      </c>
      <c r="CU22" s="38">
        <f t="shared" si="78"/>
        <v>0</v>
      </c>
      <c r="CV22" s="38">
        <f t="shared" si="79"/>
        <v>0</v>
      </c>
      <c r="CW22" s="38">
        <f>COUNTIF('résultats bruts'!BC22,1)</f>
        <v>0</v>
      </c>
      <c r="CX22" s="38">
        <f>COUNTIF('résultats bruts'!X22,1)</f>
        <v>0</v>
      </c>
      <c r="CY22" s="38">
        <f t="shared" si="80"/>
        <v>0</v>
      </c>
      <c r="CZ22" s="38">
        <f t="shared" si="81"/>
        <v>0</v>
      </c>
      <c r="DA22" s="38">
        <f t="shared" si="82"/>
        <v>0</v>
      </c>
      <c r="DB22" s="38">
        <f t="shared" si="83"/>
        <v>0</v>
      </c>
      <c r="DC22" s="38">
        <f>COUNTIF('résultats bruts'!BD22,1)</f>
        <v>0</v>
      </c>
      <c r="DD22" s="38">
        <f>COUNTIF('résultats bruts'!Y22,1)</f>
        <v>0</v>
      </c>
      <c r="DE22" s="38">
        <f t="shared" si="84"/>
        <v>0</v>
      </c>
      <c r="DF22" s="30">
        <f t="shared" si="85"/>
        <v>0</v>
      </c>
      <c r="DG22" s="30">
        <f>COUNTIF('résultats bruts'!BE22,1)</f>
        <v>0</v>
      </c>
      <c r="DH22" s="30">
        <f>COUNTIF('résultats bruts'!Z22,1)</f>
        <v>0</v>
      </c>
      <c r="DI22" s="30">
        <f t="shared" si="86"/>
        <v>0</v>
      </c>
      <c r="DJ22" s="30">
        <f t="shared" si="87"/>
        <v>0</v>
      </c>
      <c r="DK22" s="30">
        <f t="shared" si="88"/>
        <v>0</v>
      </c>
      <c r="DL22" s="30">
        <f t="shared" si="89"/>
        <v>0</v>
      </c>
      <c r="DM22" s="30">
        <f t="shared" si="90"/>
        <v>0</v>
      </c>
      <c r="DN22" s="30">
        <f t="shared" si="91"/>
        <v>0</v>
      </c>
      <c r="DO22" s="30">
        <f t="shared" si="92"/>
        <v>0</v>
      </c>
      <c r="DP22" s="30">
        <f t="shared" si="93"/>
        <v>0</v>
      </c>
      <c r="DQ22" s="30">
        <f t="shared" si="94"/>
        <v>0</v>
      </c>
      <c r="DR22" s="30">
        <f t="shared" si="95"/>
        <v>0</v>
      </c>
      <c r="DS22" s="30">
        <f>COUNTIF('résultats bruts'!BY22, 1 ) + COUNTIF('résultats bruts'!DA22,1)</f>
        <v>0</v>
      </c>
      <c r="DT22" s="30">
        <f t="shared" si="96"/>
        <v>0</v>
      </c>
      <c r="DU22" s="30">
        <f>COUNTIF('résultats bruts'!CA22, 1 ) + COUNTIF('résultats bruts'!DE22,1)</f>
        <v>0</v>
      </c>
      <c r="DV22" s="30">
        <f t="shared" si="97"/>
        <v>0</v>
      </c>
      <c r="DW22" s="30">
        <f>COUNTIF('résultats bruts'!CB22, 1 ) + COUNTIF('résultats bruts'!CU22,1)</f>
        <v>0</v>
      </c>
      <c r="DX22" s="30">
        <f t="shared" si="98"/>
        <v>0</v>
      </c>
      <c r="DY22" s="30">
        <f>COUNTIF('résultats bruts'!BZ22, 1 ) + COUNTIF('résultats bruts'!CX22,1)</f>
        <v>0</v>
      </c>
      <c r="DZ22" s="30">
        <f t="shared" si="99"/>
        <v>0</v>
      </c>
      <c r="EA22" s="30">
        <f t="shared" si="100"/>
        <v>0</v>
      </c>
      <c r="EB22" s="30">
        <f t="shared" si="101"/>
        <v>0</v>
      </c>
      <c r="EC22" s="30">
        <f>COUNTIF('résultats bruts'!CE22, 1 ) + COUNTIF('résultats bruts'!CZ22,1)</f>
        <v>0</v>
      </c>
      <c r="ED22" s="30">
        <f t="shared" si="102"/>
        <v>0</v>
      </c>
      <c r="EE22" s="30">
        <f>COUNTIF('résultats bruts'!CD22, 1 ) + COUNTIF('résultats bruts'!DC22,1)</f>
        <v>0</v>
      </c>
      <c r="EF22" s="30">
        <f t="shared" si="103"/>
        <v>0</v>
      </c>
      <c r="EG22" s="30">
        <f>COUNTIF('résultats bruts'!CC22, 1 ) + COUNTIF('résultats bruts'!CT22,1)</f>
        <v>0</v>
      </c>
      <c r="EH22" s="30">
        <f t="shared" si="104"/>
        <v>0</v>
      </c>
      <c r="EI22" s="30">
        <f>COUNTIF('résultats bruts'!CF22, 1 ) + COUNTIF('résultats bruts'!CW22,1)</f>
        <v>0</v>
      </c>
      <c r="EJ22" s="30">
        <f t="shared" si="105"/>
        <v>0</v>
      </c>
      <c r="EK22" s="30">
        <f t="shared" si="106"/>
        <v>0</v>
      </c>
      <c r="EL22" s="30">
        <f t="shared" si="107"/>
        <v>0</v>
      </c>
      <c r="EM22" s="30">
        <f>COUNTIF('résultats bruts'!CJ22, 1 ) + COUNTIF('résultats bruts'!CY22,1)</f>
        <v>0</v>
      </c>
      <c r="EN22" s="30">
        <f t="shared" si="108"/>
        <v>0</v>
      </c>
      <c r="EO22" s="30">
        <f>COUNTIF('résultats bruts'!CI22, 1 ) + COUNTIF('résultats bruts'!DB22,1)</f>
        <v>0</v>
      </c>
      <c r="EP22" s="30">
        <f t="shared" si="109"/>
        <v>0</v>
      </c>
      <c r="EQ22" s="30">
        <f>COUNTIF('résultats bruts'!CG22, 1 ) + COUNTIF('résultats bruts'!CS22,1)</f>
        <v>0</v>
      </c>
      <c r="ER22" s="30">
        <f t="shared" si="110"/>
        <v>0</v>
      </c>
      <c r="ES22" s="30">
        <f>COUNTIF('résultats bruts'!CH22, 1 ) + COUNTIF('résultats bruts'!CV22,1)</f>
        <v>0</v>
      </c>
      <c r="ET22" s="30">
        <f t="shared" si="111"/>
        <v>0</v>
      </c>
      <c r="EU22" s="30">
        <f t="shared" si="112"/>
        <v>0</v>
      </c>
      <c r="EV22" s="30">
        <f t="shared" si="113"/>
        <v>0</v>
      </c>
      <c r="EW22" s="30">
        <f t="shared" si="114"/>
        <v>0</v>
      </c>
      <c r="EX22" s="30">
        <f t="shared" si="115"/>
        <v>0</v>
      </c>
      <c r="EY22" s="30">
        <f t="shared" si="116"/>
        <v>0</v>
      </c>
      <c r="EZ22" s="30">
        <f t="shared" si="117"/>
        <v>0</v>
      </c>
      <c r="FA22" s="30">
        <f t="shared" si="118"/>
        <v>0</v>
      </c>
      <c r="FB22" s="30">
        <f t="shared" si="119"/>
        <v>0</v>
      </c>
      <c r="FC22" s="30">
        <f t="shared" si="120"/>
        <v>0</v>
      </c>
      <c r="FD22" s="30">
        <f t="shared" si="121"/>
        <v>0</v>
      </c>
      <c r="FE22" s="30">
        <f>COUNTIF('résultats bruts'!DD22,0)</f>
        <v>1</v>
      </c>
      <c r="FF22" s="30">
        <f t="shared" si="122"/>
        <v>0</v>
      </c>
      <c r="FG22" s="30">
        <f t="shared" si="123"/>
        <v>0</v>
      </c>
      <c r="FH22" s="30">
        <f>COUNTIF('résultats bruts'!DN22,1)</f>
        <v>0</v>
      </c>
      <c r="FI22" s="30">
        <f>COUNTIF('résultats bruts'!DO22,1)</f>
        <v>0</v>
      </c>
      <c r="FJ22" s="30">
        <f>COUNTIF('résultats bruts'!DP22,1)</f>
        <v>0</v>
      </c>
      <c r="FK22" s="30">
        <f>COUNTIF('résultats bruts'!O22,1) + COUNTIF('résultats bruts'!AT22,1)</f>
        <v>0</v>
      </c>
      <c r="FL22" s="30">
        <f>COUNTIF('résultats bruts'!P22,1) + COUNTIF('résultats bruts'!AX22,1)</f>
        <v>0</v>
      </c>
      <c r="FM22" s="30">
        <f t="shared" si="124"/>
        <v>0</v>
      </c>
      <c r="FN22" s="30">
        <f t="shared" si="125"/>
        <v>0</v>
      </c>
      <c r="FO22" s="30">
        <f>COUNTIF('résultats bruts'!Q22,1) + COUNTIF('résultats bruts'!AV22,1)</f>
        <v>0</v>
      </c>
      <c r="FP22" s="30">
        <f>COUNTIF('résultats bruts'!R22,1) + COUNTIF('résultats bruts'!BA22,1)</f>
        <v>0</v>
      </c>
      <c r="FQ22" s="30">
        <f t="shared" si="126"/>
        <v>0</v>
      </c>
      <c r="FR22" s="30">
        <f t="shared" si="127"/>
        <v>0</v>
      </c>
      <c r="FS22" s="30">
        <f>COUNTIF('résultats bruts'!S22,1) + COUNTIF('résultats bruts'!AZ22,1)</f>
        <v>0</v>
      </c>
      <c r="FT22" s="30">
        <f>COUNTIF('résultats bruts'!T22,1) + COUNTIF('résultats bruts'!AW22,1)</f>
        <v>0</v>
      </c>
      <c r="FU22" s="30">
        <f t="shared" si="128"/>
        <v>0</v>
      </c>
      <c r="FV22" s="30">
        <f t="shared" si="129"/>
        <v>0</v>
      </c>
      <c r="FW22" s="30">
        <f>COUNTIF('résultats bruts'!U22,1) + COUNTIF('résultats bruts'!AY22,1)</f>
        <v>0</v>
      </c>
      <c r="FX22" s="30">
        <f>COUNTIF('résultats bruts'!V22,1) + COUNTIF('résultats bruts'!AU22,1)</f>
        <v>0</v>
      </c>
      <c r="FY22" s="30">
        <f t="shared" si="130"/>
        <v>0</v>
      </c>
      <c r="FZ22" s="30">
        <f t="shared" si="131"/>
        <v>0</v>
      </c>
      <c r="GA22" s="30">
        <f t="shared" si="132"/>
        <v>0</v>
      </c>
      <c r="GB22" s="30">
        <f t="shared" si="133"/>
        <v>0</v>
      </c>
      <c r="GC22" s="30">
        <f t="shared" si="134"/>
        <v>0</v>
      </c>
      <c r="GD22" s="30">
        <f t="shared" si="135"/>
        <v>0</v>
      </c>
      <c r="GE22" s="30">
        <f>COUNTIF('résultats bruts'!AT22:BA22,"0A")+ COUNTIF('résultats bruts'!BM22,"0A")</f>
        <v>0</v>
      </c>
      <c r="GF22" s="30">
        <f t="shared" si="136"/>
        <v>0</v>
      </c>
      <c r="GG22" s="30">
        <f>COUNTIF('résultats bruts'!BL22,1)</f>
        <v>0</v>
      </c>
      <c r="GH22" s="30">
        <f>COUNTIF('résultats bruts'!BM22,1)</f>
        <v>0</v>
      </c>
      <c r="GI22" s="30">
        <f>COUNTIF('résultats bruts'!AV22,1)</f>
        <v>0</v>
      </c>
      <c r="GJ22" s="30">
        <f>COUNTIF('résultats bruts'!BN22,1)</f>
        <v>0</v>
      </c>
      <c r="GK22" s="30">
        <f t="shared" si="137"/>
        <v>0</v>
      </c>
      <c r="GL22" s="30">
        <f t="shared" si="138"/>
        <v>0</v>
      </c>
      <c r="GM22" s="30">
        <f>COUNTIF('résultats bruts'!CQ22, 1) + COUNTIF('résultats bruts'!DF22,1)</f>
        <v>0</v>
      </c>
      <c r="GN22" s="30">
        <f t="shared" si="139"/>
        <v>0</v>
      </c>
      <c r="GO22" s="30">
        <f>COUNTIF('résultats bruts'!CP22, 1) + COUNTIF('résultats bruts'!DG22,1)</f>
        <v>0</v>
      </c>
      <c r="GP22" s="30">
        <f t="shared" si="140"/>
        <v>0</v>
      </c>
      <c r="GQ22" s="30">
        <f>COUNTIF('résultats bruts'!CR22, 1) + COUNTIF('résultats bruts'!DH22,1)</f>
        <v>0</v>
      </c>
      <c r="GR22" s="30">
        <f t="shared" si="141"/>
        <v>0</v>
      </c>
      <c r="GS22" s="30">
        <f>COUNTIF('résultats bruts'!BU22:BX22,1)</f>
        <v>0</v>
      </c>
      <c r="GT22" s="30">
        <f t="shared" si="142"/>
        <v>0</v>
      </c>
      <c r="GU22" s="30">
        <f>COUNTIF('résultats bruts'!DQ22:DT22,1)</f>
        <v>0</v>
      </c>
      <c r="GV22" s="30">
        <f t="shared" si="143"/>
        <v>0</v>
      </c>
      <c r="GW22" s="30">
        <f t="shared" si="144"/>
        <v>0</v>
      </c>
      <c r="GX22" s="30">
        <f t="shared" si="145"/>
        <v>0</v>
      </c>
      <c r="GY22" s="30">
        <f>COUNTIF('résultats bruts'!DF22:DH22,"0A")</f>
        <v>0</v>
      </c>
      <c r="GZ22" s="30">
        <f t="shared" si="146"/>
        <v>0</v>
      </c>
      <c r="HA22" s="30">
        <f t="shared" si="147"/>
        <v>0</v>
      </c>
      <c r="HB22" s="30">
        <f t="shared" si="148"/>
        <v>0</v>
      </c>
    </row>
    <row r="23" spans="1:210" ht="15" x14ac:dyDescent="0.25">
      <c r="A23" s="32"/>
      <c r="B23" s="32"/>
      <c r="C23" s="32"/>
      <c r="D23" s="32"/>
      <c r="E23" s="32"/>
      <c r="F23" s="32">
        <f>'résultats bruts'!F23</f>
        <v>21</v>
      </c>
      <c r="G23" s="32"/>
      <c r="H23" s="33">
        <f>COUNTIF('résultats bruts'!BO23,1)</f>
        <v>0</v>
      </c>
      <c r="I23" s="33">
        <f>COUNTIF('résultats bruts'!BQ23,1)</f>
        <v>0</v>
      </c>
      <c r="J23" s="33">
        <f>COUNTIF('résultats bruts'!BS23,1)</f>
        <v>0</v>
      </c>
      <c r="K23" s="33">
        <f t="shared" si="17"/>
        <v>0</v>
      </c>
      <c r="L23" s="33">
        <f t="shared" si="18"/>
        <v>0</v>
      </c>
      <c r="M23" s="34">
        <f>COUNTIF('résultats bruts'!BP23,1)</f>
        <v>0</v>
      </c>
      <c r="N23" s="33">
        <f>COUNTIF('résultats bruts'!BR23,1)</f>
        <v>0</v>
      </c>
      <c r="O23" s="33">
        <f>COUNTIF('résultats bruts'!BT23,1)</f>
        <v>0</v>
      </c>
      <c r="P23" s="33">
        <f t="shared" si="19"/>
        <v>0</v>
      </c>
      <c r="Q23" s="33">
        <f t="shared" si="20"/>
        <v>0</v>
      </c>
      <c r="R23" s="33">
        <f>COUNTIF('résultats bruts'!H23,1)</f>
        <v>0</v>
      </c>
      <c r="S23" s="33">
        <f>COUNTIF('résultats bruts'!I23,1)</f>
        <v>0</v>
      </c>
      <c r="T23" s="33">
        <f>COUNTIF('résultats bruts'!J23,1)</f>
        <v>0</v>
      </c>
      <c r="U23" s="35">
        <f t="shared" si="21"/>
        <v>0</v>
      </c>
      <c r="V23" s="35">
        <f t="shared" si="22"/>
        <v>0</v>
      </c>
      <c r="W23" s="33">
        <f t="shared" si="23"/>
        <v>0</v>
      </c>
      <c r="X23" s="33">
        <f t="shared" si="24"/>
        <v>0</v>
      </c>
      <c r="Y23" s="33">
        <f>COUNTIF('résultats bruts'!AH23:AK23,1)</f>
        <v>0</v>
      </c>
      <c r="Z23" s="33">
        <f t="shared" si="25"/>
        <v>0</v>
      </c>
      <c r="AA23" s="33">
        <f>COUNTIF('résultats bruts'!AL23:AO23,1)</f>
        <v>0</v>
      </c>
      <c r="AB23" s="33">
        <f t="shared" si="26"/>
        <v>0</v>
      </c>
      <c r="AC23" s="33">
        <f>COUNTIF('résultats bruts'!AP23:AS23,1)</f>
        <v>0</v>
      </c>
      <c r="AD23" s="33">
        <f t="shared" si="27"/>
        <v>0</v>
      </c>
      <c r="AE23" s="33">
        <f t="shared" si="28"/>
        <v>0</v>
      </c>
      <c r="AF23" s="33">
        <f t="shared" si="29"/>
        <v>0</v>
      </c>
      <c r="AG23" s="33">
        <f>COUNTIF('résultats bruts'!BF23,1) + COUNTIF('résultats bruts'!BI23,1)</f>
        <v>0</v>
      </c>
      <c r="AH23" s="33">
        <f t="shared" si="30"/>
        <v>0</v>
      </c>
      <c r="AI23" s="33">
        <f>COUNTIF('résultats bruts'!AA23:AC23,1)</f>
        <v>0</v>
      </c>
      <c r="AJ23" s="33">
        <f t="shared" si="31"/>
        <v>0</v>
      </c>
      <c r="AK23" s="33">
        <f t="shared" si="32"/>
        <v>0</v>
      </c>
      <c r="AL23" s="33">
        <f t="shared" si="33"/>
        <v>0</v>
      </c>
      <c r="AM23" s="33">
        <f t="shared" si="34"/>
        <v>0</v>
      </c>
      <c r="AN23" s="33">
        <f t="shared" si="35"/>
        <v>0</v>
      </c>
      <c r="AO23" s="33">
        <f t="shared" si="36"/>
        <v>0</v>
      </c>
      <c r="AP23" s="33">
        <f t="shared" si="37"/>
        <v>0</v>
      </c>
      <c r="AQ23" s="33">
        <f>COUNTIF('résultats bruts'!AH23,0)+COUNTIF('résultats bruts'!AN23,0)+COUNTIF('résultats bruts'!AS23,0) + COUNTIF('résultats bruts'!AA23:AC23,"0A")+COUNTIF('résultats bruts'!BF23,"0A")+COUNTIF('résultats bruts'!BI23,"0A")</f>
        <v>3</v>
      </c>
      <c r="AR23" s="33">
        <f t="shared" si="38"/>
        <v>0.42857142857142855</v>
      </c>
      <c r="AS23" s="33">
        <f t="shared" si="39"/>
        <v>0</v>
      </c>
      <c r="AT23" s="33">
        <f t="shared" si="40"/>
        <v>0</v>
      </c>
      <c r="AU23" s="36">
        <f>COUNTIF('résultats bruts'!M23,1)</f>
        <v>0</v>
      </c>
      <c r="AV23" s="36">
        <f>COUNTIF('résultats bruts'!K23,1)</f>
        <v>0</v>
      </c>
      <c r="AW23" s="36">
        <f t="shared" si="41"/>
        <v>0</v>
      </c>
      <c r="AX23" s="30">
        <f t="shared" si="42"/>
        <v>0</v>
      </c>
      <c r="AY23" s="36">
        <f>COUNTIF('résultats bruts'!L23,1)</f>
        <v>0</v>
      </c>
      <c r="AZ23" s="36">
        <f>COUNTIF('résultats bruts'!N23,1)</f>
        <v>0</v>
      </c>
      <c r="BA23" s="36">
        <f t="shared" si="43"/>
        <v>0</v>
      </c>
      <c r="BB23" s="36">
        <f t="shared" si="44"/>
        <v>0</v>
      </c>
      <c r="BC23" s="36">
        <f t="shared" si="45"/>
        <v>0</v>
      </c>
      <c r="BD23" s="37">
        <f t="shared" si="46"/>
        <v>0</v>
      </c>
      <c r="BE23" s="38">
        <f>COUNTIF('résultats bruts'!AG23,1)</f>
        <v>0</v>
      </c>
      <c r="BF23" s="38">
        <f>COUNTIF('résultats bruts'!AF23,1)</f>
        <v>0</v>
      </c>
      <c r="BG23" s="38">
        <f t="shared" si="47"/>
        <v>0</v>
      </c>
      <c r="BH23" s="38">
        <f t="shared" si="48"/>
        <v>0</v>
      </c>
      <c r="BI23" s="38">
        <f>COUNTIF('résultats bruts'!AD23,1)</f>
        <v>0</v>
      </c>
      <c r="BJ23" s="38">
        <f>COUNTIF('résultats bruts'!AE23,1)</f>
        <v>0</v>
      </c>
      <c r="BK23" s="38">
        <f t="shared" si="49"/>
        <v>0</v>
      </c>
      <c r="BL23" s="38">
        <f t="shared" si="50"/>
        <v>0</v>
      </c>
      <c r="BM23" s="38">
        <f t="shared" si="51"/>
        <v>0</v>
      </c>
      <c r="BN23" s="38">
        <f t="shared" si="52"/>
        <v>0</v>
      </c>
      <c r="BO23" s="38">
        <f t="shared" si="53"/>
        <v>0</v>
      </c>
      <c r="BP23" s="38">
        <f t="shared" si="54"/>
        <v>0</v>
      </c>
      <c r="BQ23" s="38">
        <f t="shared" si="55"/>
        <v>0</v>
      </c>
      <c r="BR23" s="38">
        <f t="shared" si="56"/>
        <v>0</v>
      </c>
      <c r="BS23" s="38">
        <f t="shared" si="57"/>
        <v>0</v>
      </c>
      <c r="BT23" s="38">
        <f t="shared" si="58"/>
        <v>0</v>
      </c>
      <c r="BU23" s="38">
        <f t="shared" si="59"/>
        <v>0</v>
      </c>
      <c r="BV23" s="38">
        <f t="shared" si="60"/>
        <v>0</v>
      </c>
      <c r="BW23" s="38">
        <f t="shared" si="61"/>
        <v>0</v>
      </c>
      <c r="BX23" s="38">
        <f t="shared" si="62"/>
        <v>0</v>
      </c>
      <c r="BY23" s="38">
        <f t="shared" si="63"/>
        <v>0</v>
      </c>
      <c r="BZ23" s="38">
        <f t="shared" si="64"/>
        <v>0</v>
      </c>
      <c r="CA23" s="38">
        <f t="shared" si="65"/>
        <v>0</v>
      </c>
      <c r="CB23" s="38">
        <f t="shared" si="66"/>
        <v>0</v>
      </c>
      <c r="CC23" s="38">
        <f t="shared" si="67"/>
        <v>0</v>
      </c>
      <c r="CD23" s="38">
        <f t="shared" si="68"/>
        <v>0</v>
      </c>
      <c r="CE23" s="38">
        <f t="shared" si="69"/>
        <v>0</v>
      </c>
      <c r="CF23" s="38">
        <f t="shared" si="70"/>
        <v>0</v>
      </c>
      <c r="CG23" s="38">
        <f>COUNTIF('résultats bruts'!CL23, 1) + COUNTIF('résultats bruts'!DI23,1)</f>
        <v>0</v>
      </c>
      <c r="CH23" s="38">
        <f t="shared" si="71"/>
        <v>0</v>
      </c>
      <c r="CI23" s="38">
        <f>COUNTIF('résultats bruts'!CK23, 1) + COUNTIF('résultats bruts'!DJ23,1)</f>
        <v>0</v>
      </c>
      <c r="CJ23" s="38">
        <f t="shared" si="72"/>
        <v>0</v>
      </c>
      <c r="CK23" s="38">
        <f>COUNTIF('résultats bruts'!CN23, 1) + COUNTIF('résultats bruts'!DK23,1)</f>
        <v>0</v>
      </c>
      <c r="CL23" s="38">
        <f t="shared" si="73"/>
        <v>0</v>
      </c>
      <c r="CM23" s="38">
        <f>COUNTIF('résultats bruts'!CO23, 1) + COUNTIF('résultats bruts'!DM23,1)</f>
        <v>0</v>
      </c>
      <c r="CN23" s="38">
        <f t="shared" si="74"/>
        <v>0</v>
      </c>
      <c r="CO23" s="38">
        <f>COUNTIF('résultats bruts'!DL23, "0A") + COUNTIF('résultats bruts'!CM23,0)</f>
        <v>1</v>
      </c>
      <c r="CP23" s="38">
        <f t="shared" si="75"/>
        <v>0.5</v>
      </c>
      <c r="CQ23" s="38">
        <f t="shared" si="76"/>
        <v>0</v>
      </c>
      <c r="CR23" s="38">
        <f t="shared" si="77"/>
        <v>0</v>
      </c>
      <c r="CS23" s="38">
        <f>COUNTIF('résultats bruts'!BB23,1)</f>
        <v>0</v>
      </c>
      <c r="CT23" s="38">
        <f>COUNTIF('résultats bruts'!W23,1)</f>
        <v>0</v>
      </c>
      <c r="CU23" s="38">
        <f t="shared" si="78"/>
        <v>0</v>
      </c>
      <c r="CV23" s="38">
        <f t="shared" si="79"/>
        <v>0</v>
      </c>
      <c r="CW23" s="38">
        <f>COUNTIF('résultats bruts'!BC23,1)</f>
        <v>0</v>
      </c>
      <c r="CX23" s="38">
        <f>COUNTIF('résultats bruts'!X23,1)</f>
        <v>0</v>
      </c>
      <c r="CY23" s="38">
        <f t="shared" si="80"/>
        <v>0</v>
      </c>
      <c r="CZ23" s="38">
        <f t="shared" si="81"/>
        <v>0</v>
      </c>
      <c r="DA23" s="38">
        <f t="shared" si="82"/>
        <v>0</v>
      </c>
      <c r="DB23" s="38">
        <f t="shared" si="83"/>
        <v>0</v>
      </c>
      <c r="DC23" s="38">
        <f>COUNTIF('résultats bruts'!BD23,1)</f>
        <v>0</v>
      </c>
      <c r="DD23" s="38">
        <f>COUNTIF('résultats bruts'!Y23,1)</f>
        <v>0</v>
      </c>
      <c r="DE23" s="38">
        <f t="shared" si="84"/>
        <v>0</v>
      </c>
      <c r="DF23" s="30">
        <f t="shared" si="85"/>
        <v>0</v>
      </c>
      <c r="DG23" s="30">
        <f>COUNTIF('résultats bruts'!BE23,1)</f>
        <v>0</v>
      </c>
      <c r="DH23" s="30">
        <f>COUNTIF('résultats bruts'!Z23,1)</f>
        <v>0</v>
      </c>
      <c r="DI23" s="30">
        <f t="shared" si="86"/>
        <v>0</v>
      </c>
      <c r="DJ23" s="30">
        <f t="shared" si="87"/>
        <v>0</v>
      </c>
      <c r="DK23" s="30">
        <f t="shared" si="88"/>
        <v>0</v>
      </c>
      <c r="DL23" s="30">
        <f t="shared" si="89"/>
        <v>0</v>
      </c>
      <c r="DM23" s="30">
        <f t="shared" si="90"/>
        <v>0</v>
      </c>
      <c r="DN23" s="30">
        <f t="shared" si="91"/>
        <v>0</v>
      </c>
      <c r="DO23" s="30">
        <f t="shared" si="92"/>
        <v>0</v>
      </c>
      <c r="DP23" s="30">
        <f t="shared" si="93"/>
        <v>0</v>
      </c>
      <c r="DQ23" s="30">
        <f t="shared" si="94"/>
        <v>0</v>
      </c>
      <c r="DR23" s="30">
        <f t="shared" si="95"/>
        <v>0</v>
      </c>
      <c r="DS23" s="30">
        <f>COUNTIF('résultats bruts'!BY23, 1 ) + COUNTIF('résultats bruts'!DA23,1)</f>
        <v>0</v>
      </c>
      <c r="DT23" s="30">
        <f t="shared" si="96"/>
        <v>0</v>
      </c>
      <c r="DU23" s="30">
        <f>COUNTIF('résultats bruts'!CA23, 1 ) + COUNTIF('résultats bruts'!DE23,1)</f>
        <v>0</v>
      </c>
      <c r="DV23" s="30">
        <f t="shared" si="97"/>
        <v>0</v>
      </c>
      <c r="DW23" s="30">
        <f>COUNTIF('résultats bruts'!CB23, 1 ) + COUNTIF('résultats bruts'!CU23,1)</f>
        <v>0</v>
      </c>
      <c r="DX23" s="30">
        <f t="shared" si="98"/>
        <v>0</v>
      </c>
      <c r="DY23" s="30">
        <f>COUNTIF('résultats bruts'!BZ23, 1 ) + COUNTIF('résultats bruts'!CX23,1)</f>
        <v>0</v>
      </c>
      <c r="DZ23" s="30">
        <f t="shared" si="99"/>
        <v>0</v>
      </c>
      <c r="EA23" s="30">
        <f t="shared" si="100"/>
        <v>0</v>
      </c>
      <c r="EB23" s="30">
        <f t="shared" si="101"/>
        <v>0</v>
      </c>
      <c r="EC23" s="30">
        <f>COUNTIF('résultats bruts'!CE23, 1 ) + COUNTIF('résultats bruts'!CZ23,1)</f>
        <v>0</v>
      </c>
      <c r="ED23" s="30">
        <f t="shared" si="102"/>
        <v>0</v>
      </c>
      <c r="EE23" s="30">
        <f>COUNTIF('résultats bruts'!CD23, 1 ) + COUNTIF('résultats bruts'!DC23,1)</f>
        <v>0</v>
      </c>
      <c r="EF23" s="30">
        <f t="shared" si="103"/>
        <v>0</v>
      </c>
      <c r="EG23" s="30">
        <f>COUNTIF('résultats bruts'!CC23, 1 ) + COUNTIF('résultats bruts'!CT23,1)</f>
        <v>0</v>
      </c>
      <c r="EH23" s="30">
        <f t="shared" si="104"/>
        <v>0</v>
      </c>
      <c r="EI23" s="30">
        <f>COUNTIF('résultats bruts'!CF23, 1 ) + COUNTIF('résultats bruts'!CW23,1)</f>
        <v>0</v>
      </c>
      <c r="EJ23" s="30">
        <f t="shared" si="105"/>
        <v>0</v>
      </c>
      <c r="EK23" s="30">
        <f t="shared" si="106"/>
        <v>0</v>
      </c>
      <c r="EL23" s="30">
        <f t="shared" si="107"/>
        <v>0</v>
      </c>
      <c r="EM23" s="30">
        <f>COUNTIF('résultats bruts'!CJ23, 1 ) + COUNTIF('résultats bruts'!CY23,1)</f>
        <v>0</v>
      </c>
      <c r="EN23" s="30">
        <f t="shared" si="108"/>
        <v>0</v>
      </c>
      <c r="EO23" s="30">
        <f>COUNTIF('résultats bruts'!CI23, 1 ) + COUNTIF('résultats bruts'!DB23,1)</f>
        <v>0</v>
      </c>
      <c r="EP23" s="30">
        <f t="shared" si="109"/>
        <v>0</v>
      </c>
      <c r="EQ23" s="30">
        <f>COUNTIF('résultats bruts'!CG23, 1 ) + COUNTIF('résultats bruts'!CS23,1)</f>
        <v>0</v>
      </c>
      <c r="ER23" s="30">
        <f t="shared" si="110"/>
        <v>0</v>
      </c>
      <c r="ES23" s="30">
        <f>COUNTIF('résultats bruts'!CH23, 1 ) + COUNTIF('résultats bruts'!CV23,1)</f>
        <v>0</v>
      </c>
      <c r="ET23" s="30">
        <f t="shared" si="111"/>
        <v>0</v>
      </c>
      <c r="EU23" s="30">
        <f t="shared" si="112"/>
        <v>0</v>
      </c>
      <c r="EV23" s="30">
        <f t="shared" si="113"/>
        <v>0</v>
      </c>
      <c r="EW23" s="30">
        <f t="shared" si="114"/>
        <v>0</v>
      </c>
      <c r="EX23" s="30">
        <f t="shared" si="115"/>
        <v>0</v>
      </c>
      <c r="EY23" s="30">
        <f t="shared" si="116"/>
        <v>0</v>
      </c>
      <c r="EZ23" s="30">
        <f t="shared" si="117"/>
        <v>0</v>
      </c>
      <c r="FA23" s="30">
        <f t="shared" si="118"/>
        <v>0</v>
      </c>
      <c r="FB23" s="30">
        <f t="shared" si="119"/>
        <v>0</v>
      </c>
      <c r="FC23" s="30">
        <f t="shared" si="120"/>
        <v>0</v>
      </c>
      <c r="FD23" s="30">
        <f t="shared" si="121"/>
        <v>0</v>
      </c>
      <c r="FE23" s="30">
        <f>COUNTIF('résultats bruts'!DD23,0)</f>
        <v>1</v>
      </c>
      <c r="FF23" s="30">
        <f t="shared" si="122"/>
        <v>0</v>
      </c>
      <c r="FG23" s="30">
        <f t="shared" si="123"/>
        <v>0</v>
      </c>
      <c r="FH23" s="30">
        <f>COUNTIF('résultats bruts'!DN23,1)</f>
        <v>0</v>
      </c>
      <c r="FI23" s="30">
        <f>COUNTIF('résultats bruts'!DO23,1)</f>
        <v>0</v>
      </c>
      <c r="FJ23" s="30">
        <f>COUNTIF('résultats bruts'!DP23,1)</f>
        <v>0</v>
      </c>
      <c r="FK23" s="30">
        <f>COUNTIF('résultats bruts'!O23,1) + COUNTIF('résultats bruts'!AT23,1)</f>
        <v>0</v>
      </c>
      <c r="FL23" s="30">
        <f>COUNTIF('résultats bruts'!P23,1) + COUNTIF('résultats bruts'!AX23,1)</f>
        <v>0</v>
      </c>
      <c r="FM23" s="30">
        <f t="shared" si="124"/>
        <v>0</v>
      </c>
      <c r="FN23" s="30">
        <f t="shared" si="125"/>
        <v>0</v>
      </c>
      <c r="FO23" s="30">
        <f>COUNTIF('résultats bruts'!Q23,1) + COUNTIF('résultats bruts'!AV23,1)</f>
        <v>0</v>
      </c>
      <c r="FP23" s="30">
        <f>COUNTIF('résultats bruts'!R23,1) + COUNTIF('résultats bruts'!BA23,1)</f>
        <v>0</v>
      </c>
      <c r="FQ23" s="30">
        <f t="shared" si="126"/>
        <v>0</v>
      </c>
      <c r="FR23" s="30">
        <f t="shared" si="127"/>
        <v>0</v>
      </c>
      <c r="FS23" s="30">
        <f>COUNTIF('résultats bruts'!S23,1) + COUNTIF('résultats bruts'!AZ23,1)</f>
        <v>0</v>
      </c>
      <c r="FT23" s="30">
        <f>COUNTIF('résultats bruts'!T23,1) + COUNTIF('résultats bruts'!AW23,1)</f>
        <v>0</v>
      </c>
      <c r="FU23" s="30">
        <f t="shared" si="128"/>
        <v>0</v>
      </c>
      <c r="FV23" s="30">
        <f t="shared" si="129"/>
        <v>0</v>
      </c>
      <c r="FW23" s="30">
        <f>COUNTIF('résultats bruts'!U23,1) + COUNTIF('résultats bruts'!AY23,1)</f>
        <v>0</v>
      </c>
      <c r="FX23" s="30">
        <f>COUNTIF('résultats bruts'!V23,1) + COUNTIF('résultats bruts'!AU23,1)</f>
        <v>0</v>
      </c>
      <c r="FY23" s="30">
        <f t="shared" si="130"/>
        <v>0</v>
      </c>
      <c r="FZ23" s="30">
        <f t="shared" si="131"/>
        <v>0</v>
      </c>
      <c r="GA23" s="30">
        <f t="shared" si="132"/>
        <v>0</v>
      </c>
      <c r="GB23" s="30">
        <f t="shared" si="133"/>
        <v>0</v>
      </c>
      <c r="GC23" s="30">
        <f t="shared" si="134"/>
        <v>0</v>
      </c>
      <c r="GD23" s="30">
        <f t="shared" si="135"/>
        <v>0</v>
      </c>
      <c r="GE23" s="30">
        <f>COUNTIF('résultats bruts'!AT23:BA23,"0A")+ COUNTIF('résultats bruts'!BM23,"0A")</f>
        <v>0</v>
      </c>
      <c r="GF23" s="30">
        <f t="shared" si="136"/>
        <v>0</v>
      </c>
      <c r="GG23" s="30">
        <f>COUNTIF('résultats bruts'!BL23,1)</f>
        <v>0</v>
      </c>
      <c r="GH23" s="30">
        <f>COUNTIF('résultats bruts'!BM23,1)</f>
        <v>0</v>
      </c>
      <c r="GI23" s="30">
        <f>COUNTIF('résultats bruts'!AV23,1)</f>
        <v>0</v>
      </c>
      <c r="GJ23" s="30">
        <f>COUNTIF('résultats bruts'!BN23,1)</f>
        <v>0</v>
      </c>
      <c r="GK23" s="30">
        <f t="shared" si="137"/>
        <v>0</v>
      </c>
      <c r="GL23" s="30">
        <f t="shared" si="138"/>
        <v>0</v>
      </c>
      <c r="GM23" s="30">
        <f>COUNTIF('résultats bruts'!CQ23, 1) + COUNTIF('résultats bruts'!DF23,1)</f>
        <v>0</v>
      </c>
      <c r="GN23" s="30">
        <f t="shared" si="139"/>
        <v>0</v>
      </c>
      <c r="GO23" s="30">
        <f>COUNTIF('résultats bruts'!CP23, 1) + COUNTIF('résultats bruts'!DG23,1)</f>
        <v>0</v>
      </c>
      <c r="GP23" s="30">
        <f t="shared" si="140"/>
        <v>0</v>
      </c>
      <c r="GQ23" s="30">
        <f>COUNTIF('résultats bruts'!CR23, 1) + COUNTIF('résultats bruts'!DH23,1)</f>
        <v>0</v>
      </c>
      <c r="GR23" s="30">
        <f t="shared" si="141"/>
        <v>0</v>
      </c>
      <c r="GS23" s="30">
        <f>COUNTIF('résultats bruts'!BU23:BX23,1)</f>
        <v>0</v>
      </c>
      <c r="GT23" s="30">
        <f t="shared" si="142"/>
        <v>0</v>
      </c>
      <c r="GU23" s="30">
        <f>COUNTIF('résultats bruts'!DQ23:DT23,1)</f>
        <v>0</v>
      </c>
      <c r="GV23" s="30">
        <f t="shared" si="143"/>
        <v>0</v>
      </c>
      <c r="GW23" s="30">
        <f t="shared" si="144"/>
        <v>0</v>
      </c>
      <c r="GX23" s="30">
        <f t="shared" si="145"/>
        <v>0</v>
      </c>
      <c r="GY23" s="30">
        <f>COUNTIF('résultats bruts'!DF23:DH23,"0A")</f>
        <v>0</v>
      </c>
      <c r="GZ23" s="30">
        <f t="shared" si="146"/>
        <v>0</v>
      </c>
      <c r="HA23" s="30">
        <f t="shared" si="147"/>
        <v>0</v>
      </c>
      <c r="HB23" s="30">
        <f t="shared" si="148"/>
        <v>0</v>
      </c>
    </row>
    <row r="24" spans="1:210" ht="15" x14ac:dyDescent="0.25">
      <c r="A24" s="32"/>
      <c r="B24" s="32"/>
      <c r="C24" s="32"/>
      <c r="D24" s="32"/>
      <c r="E24" s="32"/>
      <c r="F24" s="32">
        <f>'résultats bruts'!F24</f>
        <v>22</v>
      </c>
      <c r="G24" s="32"/>
      <c r="H24" s="33">
        <f>COUNTIF('résultats bruts'!BO24,1)</f>
        <v>0</v>
      </c>
      <c r="I24" s="33">
        <f>COUNTIF('résultats bruts'!BQ24,1)</f>
        <v>0</v>
      </c>
      <c r="J24" s="33">
        <f>COUNTIF('résultats bruts'!BS24,1)</f>
        <v>0</v>
      </c>
      <c r="K24" s="33">
        <f t="shared" si="17"/>
        <v>0</v>
      </c>
      <c r="L24" s="33">
        <f t="shared" si="18"/>
        <v>0</v>
      </c>
      <c r="M24" s="34">
        <f>COUNTIF('résultats bruts'!BP24,1)</f>
        <v>0</v>
      </c>
      <c r="N24" s="33">
        <f>COUNTIF('résultats bruts'!BR24,1)</f>
        <v>0</v>
      </c>
      <c r="O24" s="33">
        <f>COUNTIF('résultats bruts'!BT24,1)</f>
        <v>0</v>
      </c>
      <c r="P24" s="33">
        <f t="shared" si="19"/>
        <v>0</v>
      </c>
      <c r="Q24" s="33">
        <f t="shared" si="20"/>
        <v>0</v>
      </c>
      <c r="R24" s="33">
        <f>COUNTIF('résultats bruts'!H24,1)</f>
        <v>0</v>
      </c>
      <c r="S24" s="33">
        <f>COUNTIF('résultats bruts'!I24,1)</f>
        <v>0</v>
      </c>
      <c r="T24" s="33">
        <f>COUNTIF('résultats bruts'!J24,1)</f>
        <v>0</v>
      </c>
      <c r="U24" s="35">
        <f t="shared" si="21"/>
        <v>0</v>
      </c>
      <c r="V24" s="35">
        <f t="shared" si="22"/>
        <v>0</v>
      </c>
      <c r="W24" s="33">
        <f t="shared" si="23"/>
        <v>0</v>
      </c>
      <c r="X24" s="33">
        <f t="shared" si="24"/>
        <v>0</v>
      </c>
      <c r="Y24" s="33">
        <f>COUNTIF('résultats bruts'!AH24:AK24,1)</f>
        <v>0</v>
      </c>
      <c r="Z24" s="33">
        <f t="shared" si="25"/>
        <v>0</v>
      </c>
      <c r="AA24" s="33">
        <f>COUNTIF('résultats bruts'!AL24:AO24,1)</f>
        <v>0</v>
      </c>
      <c r="AB24" s="33">
        <f t="shared" si="26"/>
        <v>0</v>
      </c>
      <c r="AC24" s="33">
        <f>COUNTIF('résultats bruts'!AP24:AS24,1)</f>
        <v>0</v>
      </c>
      <c r="AD24" s="33">
        <f t="shared" si="27"/>
        <v>0</v>
      </c>
      <c r="AE24" s="33">
        <f t="shared" si="28"/>
        <v>0</v>
      </c>
      <c r="AF24" s="33">
        <f t="shared" si="29"/>
        <v>0</v>
      </c>
      <c r="AG24" s="33">
        <f>COUNTIF('résultats bruts'!BF24,1) + COUNTIF('résultats bruts'!BI24,1)</f>
        <v>0</v>
      </c>
      <c r="AH24" s="33">
        <f t="shared" si="30"/>
        <v>0</v>
      </c>
      <c r="AI24" s="33">
        <f>COUNTIF('résultats bruts'!AA24:AC24,1)</f>
        <v>0</v>
      </c>
      <c r="AJ24" s="33">
        <f t="shared" si="31"/>
        <v>0</v>
      </c>
      <c r="AK24" s="33">
        <f t="shared" si="32"/>
        <v>0</v>
      </c>
      <c r="AL24" s="33">
        <f t="shared" si="33"/>
        <v>0</v>
      </c>
      <c r="AM24" s="33">
        <f t="shared" si="34"/>
        <v>0</v>
      </c>
      <c r="AN24" s="33">
        <f t="shared" si="35"/>
        <v>0</v>
      </c>
      <c r="AO24" s="33">
        <f t="shared" si="36"/>
        <v>0</v>
      </c>
      <c r="AP24" s="33">
        <f t="shared" si="37"/>
        <v>0</v>
      </c>
      <c r="AQ24" s="33">
        <f>COUNTIF('résultats bruts'!AH24,0)+COUNTIF('résultats bruts'!AN24,0)+COUNTIF('résultats bruts'!AS24,0) + COUNTIF('résultats bruts'!AA24:AC24,"0A")+COUNTIF('résultats bruts'!BF24,"0A")+COUNTIF('résultats bruts'!BI24,"0A")</f>
        <v>3</v>
      </c>
      <c r="AR24" s="33">
        <f t="shared" si="38"/>
        <v>0.42857142857142855</v>
      </c>
      <c r="AS24" s="33">
        <f t="shared" si="39"/>
        <v>0</v>
      </c>
      <c r="AT24" s="33">
        <f t="shared" si="40"/>
        <v>0</v>
      </c>
      <c r="AU24" s="36">
        <f>COUNTIF('résultats bruts'!M24,1)</f>
        <v>0</v>
      </c>
      <c r="AV24" s="36">
        <f>COUNTIF('résultats bruts'!K24,1)</f>
        <v>0</v>
      </c>
      <c r="AW24" s="36">
        <f t="shared" si="41"/>
        <v>0</v>
      </c>
      <c r="AX24" s="30">
        <f t="shared" si="42"/>
        <v>0</v>
      </c>
      <c r="AY24" s="36">
        <f>COUNTIF('résultats bruts'!L24,1)</f>
        <v>0</v>
      </c>
      <c r="AZ24" s="36">
        <f>COUNTIF('résultats bruts'!N24,1)</f>
        <v>0</v>
      </c>
      <c r="BA24" s="36">
        <f t="shared" si="43"/>
        <v>0</v>
      </c>
      <c r="BB24" s="36">
        <f t="shared" si="44"/>
        <v>0</v>
      </c>
      <c r="BC24" s="36">
        <f t="shared" si="45"/>
        <v>0</v>
      </c>
      <c r="BD24" s="37">
        <f t="shared" si="46"/>
        <v>0</v>
      </c>
      <c r="BE24" s="38">
        <f>COUNTIF('résultats bruts'!AG24,1)</f>
        <v>0</v>
      </c>
      <c r="BF24" s="38">
        <f>COUNTIF('résultats bruts'!AF24,1)</f>
        <v>0</v>
      </c>
      <c r="BG24" s="38">
        <f t="shared" si="47"/>
        <v>0</v>
      </c>
      <c r="BH24" s="38">
        <f t="shared" si="48"/>
        <v>0</v>
      </c>
      <c r="BI24" s="38">
        <f>COUNTIF('résultats bruts'!AD24,1)</f>
        <v>0</v>
      </c>
      <c r="BJ24" s="38">
        <f>COUNTIF('résultats bruts'!AE24,1)</f>
        <v>0</v>
      </c>
      <c r="BK24" s="38">
        <f t="shared" si="49"/>
        <v>0</v>
      </c>
      <c r="BL24" s="38">
        <f t="shared" si="50"/>
        <v>0</v>
      </c>
      <c r="BM24" s="38">
        <f t="shared" si="51"/>
        <v>0</v>
      </c>
      <c r="BN24" s="38">
        <f t="shared" si="52"/>
        <v>0</v>
      </c>
      <c r="BO24" s="38">
        <f t="shared" si="53"/>
        <v>0</v>
      </c>
      <c r="BP24" s="38">
        <f t="shared" si="54"/>
        <v>0</v>
      </c>
      <c r="BQ24" s="38">
        <f t="shared" si="55"/>
        <v>0</v>
      </c>
      <c r="BR24" s="38">
        <f t="shared" si="56"/>
        <v>0</v>
      </c>
      <c r="BS24" s="38">
        <f t="shared" si="57"/>
        <v>0</v>
      </c>
      <c r="BT24" s="38">
        <f t="shared" si="58"/>
        <v>0</v>
      </c>
      <c r="BU24" s="38">
        <f t="shared" si="59"/>
        <v>0</v>
      </c>
      <c r="BV24" s="38">
        <f t="shared" si="60"/>
        <v>0</v>
      </c>
      <c r="BW24" s="38">
        <f t="shared" si="61"/>
        <v>0</v>
      </c>
      <c r="BX24" s="38">
        <f t="shared" si="62"/>
        <v>0</v>
      </c>
      <c r="BY24" s="38">
        <f t="shared" si="63"/>
        <v>0</v>
      </c>
      <c r="BZ24" s="38">
        <f t="shared" si="64"/>
        <v>0</v>
      </c>
      <c r="CA24" s="38">
        <f t="shared" si="65"/>
        <v>0</v>
      </c>
      <c r="CB24" s="38">
        <f t="shared" si="66"/>
        <v>0</v>
      </c>
      <c r="CC24" s="38">
        <f t="shared" si="67"/>
        <v>0</v>
      </c>
      <c r="CD24" s="38">
        <f t="shared" si="68"/>
        <v>0</v>
      </c>
      <c r="CE24" s="38">
        <f t="shared" si="69"/>
        <v>0</v>
      </c>
      <c r="CF24" s="38">
        <f t="shared" si="70"/>
        <v>0</v>
      </c>
      <c r="CG24" s="38">
        <f>COUNTIF('résultats bruts'!CL24, 1) + COUNTIF('résultats bruts'!DI24,1)</f>
        <v>0</v>
      </c>
      <c r="CH24" s="38">
        <f t="shared" si="71"/>
        <v>0</v>
      </c>
      <c r="CI24" s="38">
        <f>COUNTIF('résultats bruts'!CK24, 1) + COUNTIF('résultats bruts'!DJ24,1)</f>
        <v>0</v>
      </c>
      <c r="CJ24" s="38">
        <f t="shared" si="72"/>
        <v>0</v>
      </c>
      <c r="CK24" s="38">
        <f>COUNTIF('résultats bruts'!CN24, 1) + COUNTIF('résultats bruts'!DK24,1)</f>
        <v>0</v>
      </c>
      <c r="CL24" s="38">
        <f t="shared" si="73"/>
        <v>0</v>
      </c>
      <c r="CM24" s="38">
        <f>COUNTIF('résultats bruts'!CO24, 1) + COUNTIF('résultats bruts'!DM24,1)</f>
        <v>0</v>
      </c>
      <c r="CN24" s="38">
        <f t="shared" si="74"/>
        <v>0</v>
      </c>
      <c r="CO24" s="38">
        <f>COUNTIF('résultats bruts'!DL24, "0A") + COUNTIF('résultats bruts'!CM24,0)</f>
        <v>1</v>
      </c>
      <c r="CP24" s="38">
        <f t="shared" si="75"/>
        <v>0.5</v>
      </c>
      <c r="CQ24" s="38">
        <f t="shared" si="76"/>
        <v>0</v>
      </c>
      <c r="CR24" s="38">
        <f t="shared" si="77"/>
        <v>0</v>
      </c>
      <c r="CS24" s="38">
        <f>COUNTIF('résultats bruts'!BB24,1)</f>
        <v>0</v>
      </c>
      <c r="CT24" s="38">
        <f>COUNTIF('résultats bruts'!W24,1)</f>
        <v>0</v>
      </c>
      <c r="CU24" s="38">
        <f t="shared" si="78"/>
        <v>0</v>
      </c>
      <c r="CV24" s="38">
        <f t="shared" si="79"/>
        <v>0</v>
      </c>
      <c r="CW24" s="38">
        <f>COUNTIF('résultats bruts'!BC24,1)</f>
        <v>0</v>
      </c>
      <c r="CX24" s="38">
        <f>COUNTIF('résultats bruts'!X24,1)</f>
        <v>0</v>
      </c>
      <c r="CY24" s="38">
        <f t="shared" si="80"/>
        <v>0</v>
      </c>
      <c r="CZ24" s="38">
        <f t="shared" si="81"/>
        <v>0</v>
      </c>
      <c r="DA24" s="38">
        <f t="shared" si="82"/>
        <v>0</v>
      </c>
      <c r="DB24" s="38">
        <f t="shared" si="83"/>
        <v>0</v>
      </c>
      <c r="DC24" s="38">
        <f>COUNTIF('résultats bruts'!BD24,1)</f>
        <v>0</v>
      </c>
      <c r="DD24" s="38">
        <f>COUNTIF('résultats bruts'!Y24,1)</f>
        <v>0</v>
      </c>
      <c r="DE24" s="38">
        <f t="shared" si="84"/>
        <v>0</v>
      </c>
      <c r="DF24" s="30">
        <f t="shared" si="85"/>
        <v>0</v>
      </c>
      <c r="DG24" s="30">
        <f>COUNTIF('résultats bruts'!BE24,1)</f>
        <v>0</v>
      </c>
      <c r="DH24" s="30">
        <f>COUNTIF('résultats bruts'!Z24,1)</f>
        <v>0</v>
      </c>
      <c r="DI24" s="30">
        <f t="shared" si="86"/>
        <v>0</v>
      </c>
      <c r="DJ24" s="30">
        <f t="shared" si="87"/>
        <v>0</v>
      </c>
      <c r="DK24" s="30">
        <f t="shared" si="88"/>
        <v>0</v>
      </c>
      <c r="DL24" s="30">
        <f t="shared" si="89"/>
        <v>0</v>
      </c>
      <c r="DM24" s="30">
        <f t="shared" si="90"/>
        <v>0</v>
      </c>
      <c r="DN24" s="30">
        <f t="shared" si="91"/>
        <v>0</v>
      </c>
      <c r="DO24" s="30">
        <f t="shared" si="92"/>
        <v>0</v>
      </c>
      <c r="DP24" s="30">
        <f t="shared" si="93"/>
        <v>0</v>
      </c>
      <c r="DQ24" s="30">
        <f t="shared" si="94"/>
        <v>0</v>
      </c>
      <c r="DR24" s="30">
        <f t="shared" si="95"/>
        <v>0</v>
      </c>
      <c r="DS24" s="30">
        <f>COUNTIF('résultats bruts'!BY24, 1 ) + COUNTIF('résultats bruts'!DA24,1)</f>
        <v>0</v>
      </c>
      <c r="DT24" s="30">
        <f t="shared" si="96"/>
        <v>0</v>
      </c>
      <c r="DU24" s="30">
        <f>COUNTIF('résultats bruts'!CA24, 1 ) + COUNTIF('résultats bruts'!DE24,1)</f>
        <v>0</v>
      </c>
      <c r="DV24" s="30">
        <f t="shared" si="97"/>
        <v>0</v>
      </c>
      <c r="DW24" s="30">
        <f>COUNTIF('résultats bruts'!CB24, 1 ) + COUNTIF('résultats bruts'!CU24,1)</f>
        <v>0</v>
      </c>
      <c r="DX24" s="30">
        <f t="shared" si="98"/>
        <v>0</v>
      </c>
      <c r="DY24" s="30">
        <f>COUNTIF('résultats bruts'!BZ24, 1 ) + COUNTIF('résultats bruts'!CX24,1)</f>
        <v>0</v>
      </c>
      <c r="DZ24" s="30">
        <f t="shared" si="99"/>
        <v>0</v>
      </c>
      <c r="EA24" s="30">
        <f t="shared" si="100"/>
        <v>0</v>
      </c>
      <c r="EB24" s="30">
        <f t="shared" si="101"/>
        <v>0</v>
      </c>
      <c r="EC24" s="30">
        <f>COUNTIF('résultats bruts'!CE24, 1 ) + COUNTIF('résultats bruts'!CZ24,1)</f>
        <v>0</v>
      </c>
      <c r="ED24" s="30">
        <f t="shared" si="102"/>
        <v>0</v>
      </c>
      <c r="EE24" s="30">
        <f>COUNTIF('résultats bruts'!CD24, 1 ) + COUNTIF('résultats bruts'!DC24,1)</f>
        <v>0</v>
      </c>
      <c r="EF24" s="30">
        <f t="shared" si="103"/>
        <v>0</v>
      </c>
      <c r="EG24" s="30">
        <f>COUNTIF('résultats bruts'!CC24, 1 ) + COUNTIF('résultats bruts'!CT24,1)</f>
        <v>0</v>
      </c>
      <c r="EH24" s="30">
        <f t="shared" si="104"/>
        <v>0</v>
      </c>
      <c r="EI24" s="30">
        <f>COUNTIF('résultats bruts'!CF24, 1 ) + COUNTIF('résultats bruts'!CW24,1)</f>
        <v>0</v>
      </c>
      <c r="EJ24" s="30">
        <f t="shared" si="105"/>
        <v>0</v>
      </c>
      <c r="EK24" s="30">
        <f t="shared" si="106"/>
        <v>0</v>
      </c>
      <c r="EL24" s="30">
        <f t="shared" si="107"/>
        <v>0</v>
      </c>
      <c r="EM24" s="30">
        <f>COUNTIF('résultats bruts'!CJ24, 1 ) + COUNTIF('résultats bruts'!CY24,1)</f>
        <v>0</v>
      </c>
      <c r="EN24" s="30">
        <f t="shared" si="108"/>
        <v>0</v>
      </c>
      <c r="EO24" s="30">
        <f>COUNTIF('résultats bruts'!CI24, 1 ) + COUNTIF('résultats bruts'!DB24,1)</f>
        <v>0</v>
      </c>
      <c r="EP24" s="30">
        <f t="shared" si="109"/>
        <v>0</v>
      </c>
      <c r="EQ24" s="30">
        <f>COUNTIF('résultats bruts'!CG24, 1 ) + COUNTIF('résultats bruts'!CS24,1)</f>
        <v>0</v>
      </c>
      <c r="ER24" s="30">
        <f t="shared" si="110"/>
        <v>0</v>
      </c>
      <c r="ES24" s="30">
        <f>COUNTIF('résultats bruts'!CH24, 1 ) + COUNTIF('résultats bruts'!CV24,1)</f>
        <v>0</v>
      </c>
      <c r="ET24" s="30">
        <f t="shared" si="111"/>
        <v>0</v>
      </c>
      <c r="EU24" s="30">
        <f t="shared" si="112"/>
        <v>0</v>
      </c>
      <c r="EV24" s="30">
        <f t="shared" si="113"/>
        <v>0</v>
      </c>
      <c r="EW24" s="30">
        <f t="shared" si="114"/>
        <v>0</v>
      </c>
      <c r="EX24" s="30">
        <f t="shared" si="115"/>
        <v>0</v>
      </c>
      <c r="EY24" s="30">
        <f t="shared" si="116"/>
        <v>0</v>
      </c>
      <c r="EZ24" s="30">
        <f t="shared" si="117"/>
        <v>0</v>
      </c>
      <c r="FA24" s="30">
        <f t="shared" si="118"/>
        <v>0</v>
      </c>
      <c r="FB24" s="30">
        <f t="shared" si="119"/>
        <v>0</v>
      </c>
      <c r="FC24" s="30">
        <f t="shared" si="120"/>
        <v>0</v>
      </c>
      <c r="FD24" s="30">
        <f t="shared" si="121"/>
        <v>0</v>
      </c>
      <c r="FE24" s="30">
        <f>COUNTIF('résultats bruts'!DD24,0)</f>
        <v>1</v>
      </c>
      <c r="FF24" s="30">
        <f t="shared" si="122"/>
        <v>0</v>
      </c>
      <c r="FG24" s="30">
        <f t="shared" si="123"/>
        <v>0</v>
      </c>
      <c r="FH24" s="30">
        <f>COUNTIF('résultats bruts'!DN24,1)</f>
        <v>0</v>
      </c>
      <c r="FI24" s="30">
        <f>COUNTIF('résultats bruts'!DO24,1)</f>
        <v>0</v>
      </c>
      <c r="FJ24" s="30">
        <f>COUNTIF('résultats bruts'!DP24,1)</f>
        <v>0</v>
      </c>
      <c r="FK24" s="30">
        <f>COUNTIF('résultats bruts'!O24,1) + COUNTIF('résultats bruts'!AT24,1)</f>
        <v>0</v>
      </c>
      <c r="FL24" s="30">
        <f>COUNTIF('résultats bruts'!P24,1) + COUNTIF('résultats bruts'!AX24,1)</f>
        <v>0</v>
      </c>
      <c r="FM24" s="30">
        <f t="shared" si="124"/>
        <v>0</v>
      </c>
      <c r="FN24" s="30">
        <f t="shared" si="125"/>
        <v>0</v>
      </c>
      <c r="FO24" s="30">
        <f>COUNTIF('résultats bruts'!Q24,1) + COUNTIF('résultats bruts'!AV24,1)</f>
        <v>0</v>
      </c>
      <c r="FP24" s="30">
        <f>COUNTIF('résultats bruts'!R24,1) + COUNTIF('résultats bruts'!BA24,1)</f>
        <v>0</v>
      </c>
      <c r="FQ24" s="30">
        <f t="shared" si="126"/>
        <v>0</v>
      </c>
      <c r="FR24" s="30">
        <f t="shared" si="127"/>
        <v>0</v>
      </c>
      <c r="FS24" s="30">
        <f>COUNTIF('résultats bruts'!S24,1) + COUNTIF('résultats bruts'!AZ24,1)</f>
        <v>0</v>
      </c>
      <c r="FT24" s="30">
        <f>COUNTIF('résultats bruts'!T24,1) + COUNTIF('résultats bruts'!AW24,1)</f>
        <v>0</v>
      </c>
      <c r="FU24" s="30">
        <f t="shared" si="128"/>
        <v>0</v>
      </c>
      <c r="FV24" s="30">
        <f t="shared" si="129"/>
        <v>0</v>
      </c>
      <c r="FW24" s="30">
        <f>COUNTIF('résultats bruts'!U24,1) + COUNTIF('résultats bruts'!AY24,1)</f>
        <v>0</v>
      </c>
      <c r="FX24" s="30">
        <f>COUNTIF('résultats bruts'!V24,1) + COUNTIF('résultats bruts'!AU24,1)</f>
        <v>0</v>
      </c>
      <c r="FY24" s="30">
        <f t="shared" si="130"/>
        <v>0</v>
      </c>
      <c r="FZ24" s="30">
        <f t="shared" si="131"/>
        <v>0</v>
      </c>
      <c r="GA24" s="30">
        <f t="shared" si="132"/>
        <v>0</v>
      </c>
      <c r="GB24" s="30">
        <f t="shared" si="133"/>
        <v>0</v>
      </c>
      <c r="GC24" s="30">
        <f t="shared" si="134"/>
        <v>0</v>
      </c>
      <c r="GD24" s="30">
        <f t="shared" si="135"/>
        <v>0</v>
      </c>
      <c r="GE24" s="30">
        <f>COUNTIF('résultats bruts'!AT24:BA24,"0A")+ COUNTIF('résultats bruts'!BM24,"0A")</f>
        <v>0</v>
      </c>
      <c r="GF24" s="30">
        <f t="shared" si="136"/>
        <v>0</v>
      </c>
      <c r="GG24" s="30">
        <f>COUNTIF('résultats bruts'!BL24,1)</f>
        <v>0</v>
      </c>
      <c r="GH24" s="30">
        <f>COUNTIF('résultats bruts'!BM24,1)</f>
        <v>0</v>
      </c>
      <c r="GI24" s="30">
        <f>COUNTIF('résultats bruts'!AV24,1)</f>
        <v>0</v>
      </c>
      <c r="GJ24" s="30">
        <f>COUNTIF('résultats bruts'!BN24,1)</f>
        <v>0</v>
      </c>
      <c r="GK24" s="30">
        <f t="shared" si="137"/>
        <v>0</v>
      </c>
      <c r="GL24" s="30">
        <f t="shared" si="138"/>
        <v>0</v>
      </c>
      <c r="GM24" s="30">
        <f>COUNTIF('résultats bruts'!CQ24, 1) + COUNTIF('résultats bruts'!DF24,1)</f>
        <v>0</v>
      </c>
      <c r="GN24" s="30">
        <f t="shared" si="139"/>
        <v>0</v>
      </c>
      <c r="GO24" s="30">
        <f>COUNTIF('résultats bruts'!CP24, 1) + COUNTIF('résultats bruts'!DG24,1)</f>
        <v>0</v>
      </c>
      <c r="GP24" s="30">
        <f t="shared" si="140"/>
        <v>0</v>
      </c>
      <c r="GQ24" s="30">
        <f>COUNTIF('résultats bruts'!CR24, 1) + COUNTIF('résultats bruts'!DH24,1)</f>
        <v>0</v>
      </c>
      <c r="GR24" s="30">
        <f t="shared" si="141"/>
        <v>0</v>
      </c>
      <c r="GS24" s="30">
        <f>COUNTIF('résultats bruts'!BU24:BX24,1)</f>
        <v>0</v>
      </c>
      <c r="GT24" s="30">
        <f t="shared" si="142"/>
        <v>0</v>
      </c>
      <c r="GU24" s="30">
        <f>COUNTIF('résultats bruts'!DQ24:DT24,1)</f>
        <v>0</v>
      </c>
      <c r="GV24" s="30">
        <f t="shared" si="143"/>
        <v>0</v>
      </c>
      <c r="GW24" s="30">
        <f t="shared" si="144"/>
        <v>0</v>
      </c>
      <c r="GX24" s="30">
        <f t="shared" si="145"/>
        <v>0</v>
      </c>
      <c r="GY24" s="30">
        <f>COUNTIF('résultats bruts'!DF24:DH24,"0A")</f>
        <v>0</v>
      </c>
      <c r="GZ24" s="30">
        <f t="shared" si="146"/>
        <v>0</v>
      </c>
      <c r="HA24" s="30">
        <f t="shared" si="147"/>
        <v>0</v>
      </c>
      <c r="HB24" s="30">
        <f t="shared" si="148"/>
        <v>0</v>
      </c>
    </row>
    <row r="25" spans="1:210" ht="15" x14ac:dyDescent="0.25">
      <c r="A25" s="32"/>
      <c r="B25" s="32"/>
      <c r="C25" s="32"/>
      <c r="D25" s="32"/>
      <c r="E25" s="32"/>
      <c r="F25" s="32">
        <f>'résultats bruts'!F25</f>
        <v>23</v>
      </c>
      <c r="G25" s="32"/>
      <c r="H25" s="33">
        <f>COUNTIF('résultats bruts'!BO25,1)</f>
        <v>0</v>
      </c>
      <c r="I25" s="33">
        <f>COUNTIF('résultats bruts'!BQ25,1)</f>
        <v>0</v>
      </c>
      <c r="J25" s="33">
        <f>COUNTIF('résultats bruts'!BS25,1)</f>
        <v>0</v>
      </c>
      <c r="K25" s="33">
        <f t="shared" si="17"/>
        <v>0</v>
      </c>
      <c r="L25" s="33">
        <f t="shared" si="18"/>
        <v>0</v>
      </c>
      <c r="M25" s="34">
        <f>COUNTIF('résultats bruts'!BP25,1)</f>
        <v>0</v>
      </c>
      <c r="N25" s="33">
        <f>COUNTIF('résultats bruts'!BR25,1)</f>
        <v>0</v>
      </c>
      <c r="O25" s="33">
        <f>COUNTIF('résultats bruts'!BT25,1)</f>
        <v>0</v>
      </c>
      <c r="P25" s="33">
        <f t="shared" si="19"/>
        <v>0</v>
      </c>
      <c r="Q25" s="33">
        <f t="shared" si="20"/>
        <v>0</v>
      </c>
      <c r="R25" s="33">
        <f>COUNTIF('résultats bruts'!H25,1)</f>
        <v>0</v>
      </c>
      <c r="S25" s="33">
        <f>COUNTIF('résultats bruts'!I25,1)</f>
        <v>0</v>
      </c>
      <c r="T25" s="33">
        <f>COUNTIF('résultats bruts'!J25,1)</f>
        <v>0</v>
      </c>
      <c r="U25" s="35">
        <f t="shared" si="21"/>
        <v>0</v>
      </c>
      <c r="V25" s="35">
        <f t="shared" si="22"/>
        <v>0</v>
      </c>
      <c r="W25" s="33">
        <f t="shared" si="23"/>
        <v>0</v>
      </c>
      <c r="X25" s="33">
        <f t="shared" si="24"/>
        <v>0</v>
      </c>
      <c r="Y25" s="33">
        <f>COUNTIF('résultats bruts'!AH25:AK25,1)</f>
        <v>0</v>
      </c>
      <c r="Z25" s="33">
        <f t="shared" si="25"/>
        <v>0</v>
      </c>
      <c r="AA25" s="33">
        <f>COUNTIF('résultats bruts'!AL25:AO25,1)</f>
        <v>0</v>
      </c>
      <c r="AB25" s="33">
        <f t="shared" si="26"/>
        <v>0</v>
      </c>
      <c r="AC25" s="33">
        <f>COUNTIF('résultats bruts'!AP25:AS25,1)</f>
        <v>0</v>
      </c>
      <c r="AD25" s="33">
        <f t="shared" si="27"/>
        <v>0</v>
      </c>
      <c r="AE25" s="33">
        <f t="shared" si="28"/>
        <v>0</v>
      </c>
      <c r="AF25" s="33">
        <f t="shared" si="29"/>
        <v>0</v>
      </c>
      <c r="AG25" s="33">
        <f>COUNTIF('résultats bruts'!BF25,1) + COUNTIF('résultats bruts'!BI25,1)</f>
        <v>0</v>
      </c>
      <c r="AH25" s="33">
        <f t="shared" si="30"/>
        <v>0</v>
      </c>
      <c r="AI25" s="33">
        <f>COUNTIF('résultats bruts'!AA25:AC25,1)</f>
        <v>0</v>
      </c>
      <c r="AJ25" s="33">
        <f t="shared" si="31"/>
        <v>0</v>
      </c>
      <c r="AK25" s="33">
        <f t="shared" si="32"/>
        <v>0</v>
      </c>
      <c r="AL25" s="33">
        <f t="shared" si="33"/>
        <v>0</v>
      </c>
      <c r="AM25" s="33">
        <f t="shared" si="34"/>
        <v>0</v>
      </c>
      <c r="AN25" s="33">
        <f t="shared" si="35"/>
        <v>0</v>
      </c>
      <c r="AO25" s="33">
        <f t="shared" si="36"/>
        <v>0</v>
      </c>
      <c r="AP25" s="33">
        <f t="shared" si="37"/>
        <v>0</v>
      </c>
      <c r="AQ25" s="33">
        <f>COUNTIF('résultats bruts'!AH25,0)+COUNTIF('résultats bruts'!AN25,0)+COUNTIF('résultats bruts'!AS25,0) + COUNTIF('résultats bruts'!AA25:AC25,"0A")+COUNTIF('résultats bruts'!BF25,"0A")+COUNTIF('résultats bruts'!BI25,"0A")</f>
        <v>3</v>
      </c>
      <c r="AR25" s="33">
        <f t="shared" si="38"/>
        <v>0.42857142857142855</v>
      </c>
      <c r="AS25" s="33">
        <f t="shared" si="39"/>
        <v>0</v>
      </c>
      <c r="AT25" s="33">
        <f t="shared" si="40"/>
        <v>0</v>
      </c>
      <c r="AU25" s="36">
        <f>COUNTIF('résultats bruts'!M25,1)</f>
        <v>0</v>
      </c>
      <c r="AV25" s="36">
        <f>COUNTIF('résultats bruts'!K25,1)</f>
        <v>0</v>
      </c>
      <c r="AW25" s="36">
        <f t="shared" si="41"/>
        <v>0</v>
      </c>
      <c r="AX25" s="30">
        <f t="shared" si="42"/>
        <v>0</v>
      </c>
      <c r="AY25" s="36">
        <f>COUNTIF('résultats bruts'!L25,1)</f>
        <v>0</v>
      </c>
      <c r="AZ25" s="36">
        <f>COUNTIF('résultats bruts'!N25,1)</f>
        <v>0</v>
      </c>
      <c r="BA25" s="36">
        <f t="shared" si="43"/>
        <v>0</v>
      </c>
      <c r="BB25" s="36">
        <f t="shared" si="44"/>
        <v>0</v>
      </c>
      <c r="BC25" s="36">
        <f t="shared" si="45"/>
        <v>0</v>
      </c>
      <c r="BD25" s="37">
        <f t="shared" si="46"/>
        <v>0</v>
      </c>
      <c r="BE25" s="38">
        <f>COUNTIF('résultats bruts'!AG25,1)</f>
        <v>0</v>
      </c>
      <c r="BF25" s="38">
        <f>COUNTIF('résultats bruts'!AF25,1)</f>
        <v>0</v>
      </c>
      <c r="BG25" s="38">
        <f t="shared" si="47"/>
        <v>0</v>
      </c>
      <c r="BH25" s="38">
        <f t="shared" si="48"/>
        <v>0</v>
      </c>
      <c r="BI25" s="38">
        <f>COUNTIF('résultats bruts'!AD25,1)</f>
        <v>0</v>
      </c>
      <c r="BJ25" s="38">
        <f>COUNTIF('résultats bruts'!AE25,1)</f>
        <v>0</v>
      </c>
      <c r="BK25" s="38">
        <f t="shared" si="49"/>
        <v>0</v>
      </c>
      <c r="BL25" s="38">
        <f t="shared" si="50"/>
        <v>0</v>
      </c>
      <c r="BM25" s="38">
        <f t="shared" si="51"/>
        <v>0</v>
      </c>
      <c r="BN25" s="38">
        <f t="shared" si="52"/>
        <v>0</v>
      </c>
      <c r="BO25" s="38">
        <f t="shared" si="53"/>
        <v>0</v>
      </c>
      <c r="BP25" s="38">
        <f t="shared" si="54"/>
        <v>0</v>
      </c>
      <c r="BQ25" s="38">
        <f t="shared" si="55"/>
        <v>0</v>
      </c>
      <c r="BR25" s="38">
        <f t="shared" si="56"/>
        <v>0</v>
      </c>
      <c r="BS25" s="38">
        <f t="shared" si="57"/>
        <v>0</v>
      </c>
      <c r="BT25" s="38">
        <f t="shared" si="58"/>
        <v>0</v>
      </c>
      <c r="BU25" s="38">
        <f t="shared" si="59"/>
        <v>0</v>
      </c>
      <c r="BV25" s="38">
        <f t="shared" si="60"/>
        <v>0</v>
      </c>
      <c r="BW25" s="38">
        <f t="shared" si="61"/>
        <v>0</v>
      </c>
      <c r="BX25" s="38">
        <f t="shared" si="62"/>
        <v>0</v>
      </c>
      <c r="BY25" s="38">
        <f t="shared" si="63"/>
        <v>0</v>
      </c>
      <c r="BZ25" s="38">
        <f t="shared" si="64"/>
        <v>0</v>
      </c>
      <c r="CA25" s="38">
        <f t="shared" si="65"/>
        <v>0</v>
      </c>
      <c r="CB25" s="38">
        <f t="shared" si="66"/>
        <v>0</v>
      </c>
      <c r="CC25" s="38">
        <f t="shared" si="67"/>
        <v>0</v>
      </c>
      <c r="CD25" s="38">
        <f t="shared" si="68"/>
        <v>0</v>
      </c>
      <c r="CE25" s="38">
        <f t="shared" si="69"/>
        <v>0</v>
      </c>
      <c r="CF25" s="38">
        <f t="shared" si="70"/>
        <v>0</v>
      </c>
      <c r="CG25" s="38">
        <f>COUNTIF('résultats bruts'!CL25, 1) + COUNTIF('résultats bruts'!DI25,1)</f>
        <v>0</v>
      </c>
      <c r="CH25" s="38">
        <f t="shared" si="71"/>
        <v>0</v>
      </c>
      <c r="CI25" s="38">
        <f>COUNTIF('résultats bruts'!CK25, 1) + COUNTIF('résultats bruts'!DJ25,1)</f>
        <v>0</v>
      </c>
      <c r="CJ25" s="38">
        <f t="shared" si="72"/>
        <v>0</v>
      </c>
      <c r="CK25" s="38">
        <f>COUNTIF('résultats bruts'!CN25, 1) + COUNTIF('résultats bruts'!DK25,1)</f>
        <v>0</v>
      </c>
      <c r="CL25" s="38">
        <f t="shared" si="73"/>
        <v>0</v>
      </c>
      <c r="CM25" s="38">
        <f>COUNTIF('résultats bruts'!CO25, 1) + COUNTIF('résultats bruts'!DM25,1)</f>
        <v>0</v>
      </c>
      <c r="CN25" s="38">
        <f t="shared" si="74"/>
        <v>0</v>
      </c>
      <c r="CO25" s="38">
        <f>COUNTIF('résultats bruts'!DL25, "0A") + COUNTIF('résultats bruts'!CM25,0)</f>
        <v>1</v>
      </c>
      <c r="CP25" s="38">
        <f t="shared" si="75"/>
        <v>0.5</v>
      </c>
      <c r="CQ25" s="38">
        <f t="shared" si="76"/>
        <v>0</v>
      </c>
      <c r="CR25" s="38">
        <f t="shared" si="77"/>
        <v>0</v>
      </c>
      <c r="CS25" s="38">
        <f>COUNTIF('résultats bruts'!BB25,1)</f>
        <v>0</v>
      </c>
      <c r="CT25" s="38">
        <f>COUNTIF('résultats bruts'!W25,1)</f>
        <v>0</v>
      </c>
      <c r="CU25" s="38">
        <f t="shared" si="78"/>
        <v>0</v>
      </c>
      <c r="CV25" s="38">
        <f t="shared" si="79"/>
        <v>0</v>
      </c>
      <c r="CW25" s="38">
        <f>COUNTIF('résultats bruts'!BC25,1)</f>
        <v>0</v>
      </c>
      <c r="CX25" s="38">
        <f>COUNTIF('résultats bruts'!X25,1)</f>
        <v>0</v>
      </c>
      <c r="CY25" s="38">
        <f t="shared" si="80"/>
        <v>0</v>
      </c>
      <c r="CZ25" s="38">
        <f t="shared" si="81"/>
        <v>0</v>
      </c>
      <c r="DA25" s="38">
        <f t="shared" si="82"/>
        <v>0</v>
      </c>
      <c r="DB25" s="38">
        <f t="shared" si="83"/>
        <v>0</v>
      </c>
      <c r="DC25" s="38">
        <f>COUNTIF('résultats bruts'!BD25,1)</f>
        <v>0</v>
      </c>
      <c r="DD25" s="38">
        <f>COUNTIF('résultats bruts'!Y25,1)</f>
        <v>0</v>
      </c>
      <c r="DE25" s="38">
        <f t="shared" si="84"/>
        <v>0</v>
      </c>
      <c r="DF25" s="30">
        <f t="shared" si="85"/>
        <v>0</v>
      </c>
      <c r="DG25" s="30">
        <f>COUNTIF('résultats bruts'!BE25,1)</f>
        <v>0</v>
      </c>
      <c r="DH25" s="30">
        <f>COUNTIF('résultats bruts'!Z25,1)</f>
        <v>0</v>
      </c>
      <c r="DI25" s="30">
        <f t="shared" si="86"/>
        <v>0</v>
      </c>
      <c r="DJ25" s="30">
        <f t="shared" si="87"/>
        <v>0</v>
      </c>
      <c r="DK25" s="30">
        <f t="shared" si="88"/>
        <v>0</v>
      </c>
      <c r="DL25" s="30">
        <f t="shared" si="89"/>
        <v>0</v>
      </c>
      <c r="DM25" s="30">
        <f t="shared" si="90"/>
        <v>0</v>
      </c>
      <c r="DN25" s="30">
        <f t="shared" si="91"/>
        <v>0</v>
      </c>
      <c r="DO25" s="30">
        <f t="shared" si="92"/>
        <v>0</v>
      </c>
      <c r="DP25" s="30">
        <f t="shared" si="93"/>
        <v>0</v>
      </c>
      <c r="DQ25" s="30">
        <f t="shared" si="94"/>
        <v>0</v>
      </c>
      <c r="DR25" s="30">
        <f t="shared" si="95"/>
        <v>0</v>
      </c>
      <c r="DS25" s="30">
        <f>COUNTIF('résultats bruts'!BY25, 1 ) + COUNTIF('résultats bruts'!DA25,1)</f>
        <v>0</v>
      </c>
      <c r="DT25" s="30">
        <f t="shared" si="96"/>
        <v>0</v>
      </c>
      <c r="DU25" s="30">
        <f>COUNTIF('résultats bruts'!CA25, 1 ) + COUNTIF('résultats bruts'!DE25,1)</f>
        <v>0</v>
      </c>
      <c r="DV25" s="30">
        <f t="shared" si="97"/>
        <v>0</v>
      </c>
      <c r="DW25" s="30">
        <f>COUNTIF('résultats bruts'!CB25, 1 ) + COUNTIF('résultats bruts'!CU25,1)</f>
        <v>0</v>
      </c>
      <c r="DX25" s="30">
        <f t="shared" si="98"/>
        <v>0</v>
      </c>
      <c r="DY25" s="30">
        <f>COUNTIF('résultats bruts'!BZ25, 1 ) + COUNTIF('résultats bruts'!CX25,1)</f>
        <v>0</v>
      </c>
      <c r="DZ25" s="30">
        <f t="shared" si="99"/>
        <v>0</v>
      </c>
      <c r="EA25" s="30">
        <f t="shared" si="100"/>
        <v>0</v>
      </c>
      <c r="EB25" s="30">
        <f t="shared" si="101"/>
        <v>0</v>
      </c>
      <c r="EC25" s="30">
        <f>COUNTIF('résultats bruts'!CE25, 1 ) + COUNTIF('résultats bruts'!CZ25,1)</f>
        <v>0</v>
      </c>
      <c r="ED25" s="30">
        <f t="shared" si="102"/>
        <v>0</v>
      </c>
      <c r="EE25" s="30">
        <f>COUNTIF('résultats bruts'!CD25, 1 ) + COUNTIF('résultats bruts'!DC25,1)</f>
        <v>0</v>
      </c>
      <c r="EF25" s="30">
        <f t="shared" si="103"/>
        <v>0</v>
      </c>
      <c r="EG25" s="30">
        <f>COUNTIF('résultats bruts'!CC25, 1 ) + COUNTIF('résultats bruts'!CT25,1)</f>
        <v>0</v>
      </c>
      <c r="EH25" s="30">
        <f t="shared" si="104"/>
        <v>0</v>
      </c>
      <c r="EI25" s="30">
        <f>COUNTIF('résultats bruts'!CF25, 1 ) + COUNTIF('résultats bruts'!CW25,1)</f>
        <v>0</v>
      </c>
      <c r="EJ25" s="30">
        <f t="shared" si="105"/>
        <v>0</v>
      </c>
      <c r="EK25" s="30">
        <f t="shared" si="106"/>
        <v>0</v>
      </c>
      <c r="EL25" s="30">
        <f t="shared" si="107"/>
        <v>0</v>
      </c>
      <c r="EM25" s="30">
        <f>COUNTIF('résultats bruts'!CJ25, 1 ) + COUNTIF('résultats bruts'!CY25,1)</f>
        <v>0</v>
      </c>
      <c r="EN25" s="30">
        <f t="shared" si="108"/>
        <v>0</v>
      </c>
      <c r="EO25" s="30">
        <f>COUNTIF('résultats bruts'!CI25, 1 ) + COUNTIF('résultats bruts'!DB25,1)</f>
        <v>0</v>
      </c>
      <c r="EP25" s="30">
        <f t="shared" si="109"/>
        <v>0</v>
      </c>
      <c r="EQ25" s="30">
        <f>COUNTIF('résultats bruts'!CG25, 1 ) + COUNTIF('résultats bruts'!CS25,1)</f>
        <v>0</v>
      </c>
      <c r="ER25" s="30">
        <f t="shared" si="110"/>
        <v>0</v>
      </c>
      <c r="ES25" s="30">
        <f>COUNTIF('résultats bruts'!CH25, 1 ) + COUNTIF('résultats bruts'!CV25,1)</f>
        <v>0</v>
      </c>
      <c r="ET25" s="30">
        <f t="shared" si="111"/>
        <v>0</v>
      </c>
      <c r="EU25" s="30">
        <f t="shared" si="112"/>
        <v>0</v>
      </c>
      <c r="EV25" s="30">
        <f t="shared" si="113"/>
        <v>0</v>
      </c>
      <c r="EW25" s="30">
        <f t="shared" si="114"/>
        <v>0</v>
      </c>
      <c r="EX25" s="30">
        <f t="shared" si="115"/>
        <v>0</v>
      </c>
      <c r="EY25" s="30">
        <f t="shared" si="116"/>
        <v>0</v>
      </c>
      <c r="EZ25" s="30">
        <f t="shared" si="117"/>
        <v>0</v>
      </c>
      <c r="FA25" s="30">
        <f t="shared" si="118"/>
        <v>0</v>
      </c>
      <c r="FB25" s="30">
        <f t="shared" si="119"/>
        <v>0</v>
      </c>
      <c r="FC25" s="30">
        <f t="shared" si="120"/>
        <v>0</v>
      </c>
      <c r="FD25" s="30">
        <f t="shared" si="121"/>
        <v>0</v>
      </c>
      <c r="FE25" s="30">
        <f>COUNTIF('résultats bruts'!DD25,0)</f>
        <v>1</v>
      </c>
      <c r="FF25" s="30">
        <f t="shared" si="122"/>
        <v>0</v>
      </c>
      <c r="FG25" s="30">
        <f t="shared" si="123"/>
        <v>0</v>
      </c>
      <c r="FH25" s="30">
        <f>COUNTIF('résultats bruts'!DN25,1)</f>
        <v>0</v>
      </c>
      <c r="FI25" s="30">
        <f>COUNTIF('résultats bruts'!DO25,1)</f>
        <v>0</v>
      </c>
      <c r="FJ25" s="30">
        <f>COUNTIF('résultats bruts'!DP25,1)</f>
        <v>0</v>
      </c>
      <c r="FK25" s="30">
        <f>COUNTIF('résultats bruts'!O25,1) + COUNTIF('résultats bruts'!AT25,1)</f>
        <v>0</v>
      </c>
      <c r="FL25" s="30">
        <f>COUNTIF('résultats bruts'!P25,1) + COUNTIF('résultats bruts'!AX25,1)</f>
        <v>0</v>
      </c>
      <c r="FM25" s="30">
        <f t="shared" si="124"/>
        <v>0</v>
      </c>
      <c r="FN25" s="30">
        <f t="shared" si="125"/>
        <v>0</v>
      </c>
      <c r="FO25" s="30">
        <f>COUNTIF('résultats bruts'!Q25,1) + COUNTIF('résultats bruts'!AV25,1)</f>
        <v>0</v>
      </c>
      <c r="FP25" s="30">
        <f>COUNTIF('résultats bruts'!R25,1) + COUNTIF('résultats bruts'!BA25,1)</f>
        <v>0</v>
      </c>
      <c r="FQ25" s="30">
        <f t="shared" si="126"/>
        <v>0</v>
      </c>
      <c r="FR25" s="30">
        <f t="shared" si="127"/>
        <v>0</v>
      </c>
      <c r="FS25" s="30">
        <f>COUNTIF('résultats bruts'!S25,1) + COUNTIF('résultats bruts'!AZ25,1)</f>
        <v>0</v>
      </c>
      <c r="FT25" s="30">
        <f>COUNTIF('résultats bruts'!T25,1) + COUNTIF('résultats bruts'!AW25,1)</f>
        <v>0</v>
      </c>
      <c r="FU25" s="30">
        <f t="shared" si="128"/>
        <v>0</v>
      </c>
      <c r="FV25" s="30">
        <f t="shared" si="129"/>
        <v>0</v>
      </c>
      <c r="FW25" s="30">
        <f>COUNTIF('résultats bruts'!U25,1) + COUNTIF('résultats bruts'!AY25,1)</f>
        <v>0</v>
      </c>
      <c r="FX25" s="30">
        <f>COUNTIF('résultats bruts'!V25,1) + COUNTIF('résultats bruts'!AU25,1)</f>
        <v>0</v>
      </c>
      <c r="FY25" s="30">
        <f t="shared" si="130"/>
        <v>0</v>
      </c>
      <c r="FZ25" s="30">
        <f t="shared" si="131"/>
        <v>0</v>
      </c>
      <c r="GA25" s="30">
        <f t="shared" si="132"/>
        <v>0</v>
      </c>
      <c r="GB25" s="30">
        <f t="shared" si="133"/>
        <v>0</v>
      </c>
      <c r="GC25" s="30">
        <f t="shared" si="134"/>
        <v>0</v>
      </c>
      <c r="GD25" s="30">
        <f t="shared" si="135"/>
        <v>0</v>
      </c>
      <c r="GE25" s="30">
        <f>COUNTIF('résultats bruts'!AT25:BA25,"0A")+ COUNTIF('résultats bruts'!BM25,"0A")</f>
        <v>0</v>
      </c>
      <c r="GF25" s="30">
        <f t="shared" si="136"/>
        <v>0</v>
      </c>
      <c r="GG25" s="30">
        <f>COUNTIF('résultats bruts'!BL25,1)</f>
        <v>0</v>
      </c>
      <c r="GH25" s="30">
        <f>COUNTIF('résultats bruts'!BM25,1)</f>
        <v>0</v>
      </c>
      <c r="GI25" s="30">
        <f>COUNTIF('résultats bruts'!AV25,1)</f>
        <v>0</v>
      </c>
      <c r="GJ25" s="30">
        <f>COUNTIF('résultats bruts'!BN25,1)</f>
        <v>0</v>
      </c>
      <c r="GK25" s="30">
        <f t="shared" si="137"/>
        <v>0</v>
      </c>
      <c r="GL25" s="30">
        <f t="shared" si="138"/>
        <v>0</v>
      </c>
      <c r="GM25" s="30">
        <f>COUNTIF('résultats bruts'!CQ25, 1) + COUNTIF('résultats bruts'!DF25,1)</f>
        <v>0</v>
      </c>
      <c r="GN25" s="30">
        <f t="shared" si="139"/>
        <v>0</v>
      </c>
      <c r="GO25" s="30">
        <f>COUNTIF('résultats bruts'!CP25, 1) + COUNTIF('résultats bruts'!DG25,1)</f>
        <v>0</v>
      </c>
      <c r="GP25" s="30">
        <f t="shared" si="140"/>
        <v>0</v>
      </c>
      <c r="GQ25" s="30">
        <f>COUNTIF('résultats bruts'!CR25, 1) + COUNTIF('résultats bruts'!DH25,1)</f>
        <v>0</v>
      </c>
      <c r="GR25" s="30">
        <f t="shared" si="141"/>
        <v>0</v>
      </c>
      <c r="GS25" s="30">
        <f>COUNTIF('résultats bruts'!BU25:BX25,1)</f>
        <v>0</v>
      </c>
      <c r="GT25" s="30">
        <f t="shared" si="142"/>
        <v>0</v>
      </c>
      <c r="GU25" s="30">
        <f>COUNTIF('résultats bruts'!DQ25:DT25,1)</f>
        <v>0</v>
      </c>
      <c r="GV25" s="30">
        <f t="shared" si="143"/>
        <v>0</v>
      </c>
      <c r="GW25" s="30">
        <f t="shared" si="144"/>
        <v>0</v>
      </c>
      <c r="GX25" s="30">
        <f t="shared" si="145"/>
        <v>0</v>
      </c>
      <c r="GY25" s="30">
        <f>COUNTIF('résultats bruts'!DF25:DH25,"0A")</f>
        <v>0</v>
      </c>
      <c r="GZ25" s="30">
        <f t="shared" si="146"/>
        <v>0</v>
      </c>
      <c r="HA25" s="30">
        <f t="shared" si="147"/>
        <v>0</v>
      </c>
      <c r="HB25" s="30">
        <f t="shared" si="148"/>
        <v>0</v>
      </c>
    </row>
    <row r="26" spans="1:210" ht="15" x14ac:dyDescent="0.25">
      <c r="A26" s="32"/>
      <c r="B26" s="32"/>
      <c r="C26" s="32"/>
      <c r="D26" s="32"/>
      <c r="E26" s="32"/>
      <c r="F26" s="32">
        <f>'résultats bruts'!F26</f>
        <v>24</v>
      </c>
      <c r="G26" s="32"/>
      <c r="H26" s="33">
        <f>COUNTIF('résultats bruts'!BO26,1)</f>
        <v>0</v>
      </c>
      <c r="I26" s="33">
        <f>COUNTIF('résultats bruts'!BQ26,1)</f>
        <v>0</v>
      </c>
      <c r="J26" s="33">
        <f>COUNTIF('résultats bruts'!BS26,1)</f>
        <v>0</v>
      </c>
      <c r="K26" s="33">
        <f t="shared" si="17"/>
        <v>0</v>
      </c>
      <c r="L26" s="33">
        <f t="shared" si="18"/>
        <v>0</v>
      </c>
      <c r="M26" s="34">
        <f>COUNTIF('résultats bruts'!BP26,1)</f>
        <v>0</v>
      </c>
      <c r="N26" s="33">
        <f>COUNTIF('résultats bruts'!BR26,1)</f>
        <v>0</v>
      </c>
      <c r="O26" s="33">
        <f>COUNTIF('résultats bruts'!BT26,1)</f>
        <v>0</v>
      </c>
      <c r="P26" s="33">
        <f t="shared" si="19"/>
        <v>0</v>
      </c>
      <c r="Q26" s="33">
        <f t="shared" si="20"/>
        <v>0</v>
      </c>
      <c r="R26" s="33">
        <f>COUNTIF('résultats bruts'!H26,1)</f>
        <v>0</v>
      </c>
      <c r="S26" s="33">
        <f>COUNTIF('résultats bruts'!I26,1)</f>
        <v>0</v>
      </c>
      <c r="T26" s="33">
        <f>COUNTIF('résultats bruts'!J26,1)</f>
        <v>0</v>
      </c>
      <c r="U26" s="35">
        <f t="shared" si="21"/>
        <v>0</v>
      </c>
      <c r="V26" s="35">
        <f t="shared" si="22"/>
        <v>0</v>
      </c>
      <c r="W26" s="33">
        <f t="shared" si="23"/>
        <v>0</v>
      </c>
      <c r="X26" s="33">
        <f t="shared" si="24"/>
        <v>0</v>
      </c>
      <c r="Y26" s="33">
        <f>COUNTIF('résultats bruts'!AH26:AK26,1)</f>
        <v>0</v>
      </c>
      <c r="Z26" s="33">
        <f t="shared" si="25"/>
        <v>0</v>
      </c>
      <c r="AA26" s="33">
        <f>COUNTIF('résultats bruts'!AL26:AO26,1)</f>
        <v>0</v>
      </c>
      <c r="AB26" s="33">
        <f t="shared" si="26"/>
        <v>0</v>
      </c>
      <c r="AC26" s="33">
        <f>COUNTIF('résultats bruts'!AP26:AS26,1)</f>
        <v>0</v>
      </c>
      <c r="AD26" s="33">
        <f t="shared" si="27"/>
        <v>0</v>
      </c>
      <c r="AE26" s="33">
        <f t="shared" si="28"/>
        <v>0</v>
      </c>
      <c r="AF26" s="33">
        <f t="shared" si="29"/>
        <v>0</v>
      </c>
      <c r="AG26" s="33">
        <f>COUNTIF('résultats bruts'!BF26,1) + COUNTIF('résultats bruts'!BI26,1)</f>
        <v>0</v>
      </c>
      <c r="AH26" s="33">
        <f t="shared" si="30"/>
        <v>0</v>
      </c>
      <c r="AI26" s="33">
        <f>COUNTIF('résultats bruts'!AA26:AC26,1)</f>
        <v>0</v>
      </c>
      <c r="AJ26" s="33">
        <f t="shared" si="31"/>
        <v>0</v>
      </c>
      <c r="AK26" s="33">
        <f t="shared" si="32"/>
        <v>0</v>
      </c>
      <c r="AL26" s="33">
        <f t="shared" si="33"/>
        <v>0</v>
      </c>
      <c r="AM26" s="33">
        <f t="shared" si="34"/>
        <v>0</v>
      </c>
      <c r="AN26" s="33">
        <f t="shared" si="35"/>
        <v>0</v>
      </c>
      <c r="AO26" s="33">
        <f t="shared" si="36"/>
        <v>0</v>
      </c>
      <c r="AP26" s="33">
        <f t="shared" si="37"/>
        <v>0</v>
      </c>
      <c r="AQ26" s="33">
        <f>COUNTIF('résultats bruts'!AH26,0)+COUNTIF('résultats bruts'!AN26,0)+COUNTIF('résultats bruts'!AS26,0) + COUNTIF('résultats bruts'!AA26:AC26,"0A")+COUNTIF('résultats bruts'!BF26,"0A")+COUNTIF('résultats bruts'!BI26,"0A")</f>
        <v>3</v>
      </c>
      <c r="AR26" s="33">
        <f t="shared" si="38"/>
        <v>0.42857142857142855</v>
      </c>
      <c r="AS26" s="33">
        <f t="shared" si="39"/>
        <v>0</v>
      </c>
      <c r="AT26" s="33">
        <f t="shared" si="40"/>
        <v>0</v>
      </c>
      <c r="AU26" s="36">
        <f>COUNTIF('résultats bruts'!M26,1)</f>
        <v>0</v>
      </c>
      <c r="AV26" s="36">
        <f>COUNTIF('résultats bruts'!K26,1)</f>
        <v>0</v>
      </c>
      <c r="AW26" s="36">
        <f t="shared" si="41"/>
        <v>0</v>
      </c>
      <c r="AX26" s="30">
        <f t="shared" si="42"/>
        <v>0</v>
      </c>
      <c r="AY26" s="36">
        <f>COUNTIF('résultats bruts'!L26,1)</f>
        <v>0</v>
      </c>
      <c r="AZ26" s="36">
        <f>COUNTIF('résultats bruts'!N26,1)</f>
        <v>0</v>
      </c>
      <c r="BA26" s="36">
        <f t="shared" si="43"/>
        <v>0</v>
      </c>
      <c r="BB26" s="36">
        <f t="shared" si="44"/>
        <v>0</v>
      </c>
      <c r="BC26" s="36">
        <f t="shared" si="45"/>
        <v>0</v>
      </c>
      <c r="BD26" s="37">
        <f t="shared" si="46"/>
        <v>0</v>
      </c>
      <c r="BE26" s="38">
        <f>COUNTIF('résultats bruts'!AG26,1)</f>
        <v>0</v>
      </c>
      <c r="BF26" s="38">
        <f>COUNTIF('résultats bruts'!AF26,1)</f>
        <v>0</v>
      </c>
      <c r="BG26" s="38">
        <f t="shared" si="47"/>
        <v>0</v>
      </c>
      <c r="BH26" s="38">
        <f t="shared" si="48"/>
        <v>0</v>
      </c>
      <c r="BI26" s="38">
        <f>COUNTIF('résultats bruts'!AD26,1)</f>
        <v>0</v>
      </c>
      <c r="BJ26" s="38">
        <f>COUNTIF('résultats bruts'!AE26,1)</f>
        <v>0</v>
      </c>
      <c r="BK26" s="38">
        <f t="shared" si="49"/>
        <v>0</v>
      </c>
      <c r="BL26" s="38">
        <f t="shared" si="50"/>
        <v>0</v>
      </c>
      <c r="BM26" s="38">
        <f t="shared" si="51"/>
        <v>0</v>
      </c>
      <c r="BN26" s="38">
        <f t="shared" si="52"/>
        <v>0</v>
      </c>
      <c r="BO26" s="38">
        <f t="shared" si="53"/>
        <v>0</v>
      </c>
      <c r="BP26" s="38">
        <f t="shared" si="54"/>
        <v>0</v>
      </c>
      <c r="BQ26" s="38">
        <f t="shared" si="55"/>
        <v>0</v>
      </c>
      <c r="BR26" s="38">
        <f t="shared" si="56"/>
        <v>0</v>
      </c>
      <c r="BS26" s="38">
        <f t="shared" si="57"/>
        <v>0</v>
      </c>
      <c r="BT26" s="38">
        <f t="shared" si="58"/>
        <v>0</v>
      </c>
      <c r="BU26" s="38">
        <f t="shared" si="59"/>
        <v>0</v>
      </c>
      <c r="BV26" s="38">
        <f t="shared" si="60"/>
        <v>0</v>
      </c>
      <c r="BW26" s="38">
        <f t="shared" si="61"/>
        <v>0</v>
      </c>
      <c r="BX26" s="38">
        <f t="shared" si="62"/>
        <v>0</v>
      </c>
      <c r="BY26" s="38">
        <f t="shared" si="63"/>
        <v>0</v>
      </c>
      <c r="BZ26" s="38">
        <f t="shared" si="64"/>
        <v>0</v>
      </c>
      <c r="CA26" s="38">
        <f t="shared" si="65"/>
        <v>0</v>
      </c>
      <c r="CB26" s="38">
        <f t="shared" si="66"/>
        <v>0</v>
      </c>
      <c r="CC26" s="38">
        <f t="shared" si="67"/>
        <v>0</v>
      </c>
      <c r="CD26" s="38">
        <f t="shared" si="68"/>
        <v>0</v>
      </c>
      <c r="CE26" s="38">
        <f t="shared" si="69"/>
        <v>0</v>
      </c>
      <c r="CF26" s="38">
        <f t="shared" si="70"/>
        <v>0</v>
      </c>
      <c r="CG26" s="38">
        <f>COUNTIF('résultats bruts'!CL26, 1) + COUNTIF('résultats bruts'!DI26,1)</f>
        <v>0</v>
      </c>
      <c r="CH26" s="38">
        <f t="shared" si="71"/>
        <v>0</v>
      </c>
      <c r="CI26" s="38">
        <f>COUNTIF('résultats bruts'!CK26, 1) + COUNTIF('résultats bruts'!DJ26,1)</f>
        <v>0</v>
      </c>
      <c r="CJ26" s="38">
        <f t="shared" si="72"/>
        <v>0</v>
      </c>
      <c r="CK26" s="38">
        <f>COUNTIF('résultats bruts'!CN26, 1) + COUNTIF('résultats bruts'!DK26,1)</f>
        <v>0</v>
      </c>
      <c r="CL26" s="38">
        <f t="shared" si="73"/>
        <v>0</v>
      </c>
      <c r="CM26" s="38">
        <f>COUNTIF('résultats bruts'!CO26, 1) + COUNTIF('résultats bruts'!DM26,1)</f>
        <v>0</v>
      </c>
      <c r="CN26" s="38">
        <f t="shared" si="74"/>
        <v>0</v>
      </c>
      <c r="CO26" s="38">
        <f>COUNTIF('résultats bruts'!DL26, "0A") + COUNTIF('résultats bruts'!CM26,0)</f>
        <v>1</v>
      </c>
      <c r="CP26" s="38">
        <f t="shared" si="75"/>
        <v>0.5</v>
      </c>
      <c r="CQ26" s="38">
        <f t="shared" si="76"/>
        <v>0</v>
      </c>
      <c r="CR26" s="38">
        <f t="shared" si="77"/>
        <v>0</v>
      </c>
      <c r="CS26" s="38">
        <f>COUNTIF('résultats bruts'!BB26,1)</f>
        <v>0</v>
      </c>
      <c r="CT26" s="38">
        <f>COUNTIF('résultats bruts'!W26,1)</f>
        <v>0</v>
      </c>
      <c r="CU26" s="38">
        <f t="shared" si="78"/>
        <v>0</v>
      </c>
      <c r="CV26" s="38">
        <f t="shared" si="79"/>
        <v>0</v>
      </c>
      <c r="CW26" s="38">
        <f>COUNTIF('résultats bruts'!BC26,1)</f>
        <v>0</v>
      </c>
      <c r="CX26" s="38">
        <f>COUNTIF('résultats bruts'!X26,1)</f>
        <v>0</v>
      </c>
      <c r="CY26" s="38">
        <f t="shared" si="80"/>
        <v>0</v>
      </c>
      <c r="CZ26" s="38">
        <f t="shared" si="81"/>
        <v>0</v>
      </c>
      <c r="DA26" s="38">
        <f t="shared" si="82"/>
        <v>0</v>
      </c>
      <c r="DB26" s="38">
        <f t="shared" si="83"/>
        <v>0</v>
      </c>
      <c r="DC26" s="38">
        <f>COUNTIF('résultats bruts'!BD26,1)</f>
        <v>0</v>
      </c>
      <c r="DD26" s="38">
        <f>COUNTIF('résultats bruts'!Y26,1)</f>
        <v>0</v>
      </c>
      <c r="DE26" s="38">
        <f t="shared" si="84"/>
        <v>0</v>
      </c>
      <c r="DF26" s="30">
        <f t="shared" si="85"/>
        <v>0</v>
      </c>
      <c r="DG26" s="30">
        <f>COUNTIF('résultats bruts'!BE26,1)</f>
        <v>0</v>
      </c>
      <c r="DH26" s="30">
        <f>COUNTIF('résultats bruts'!Z26,1)</f>
        <v>0</v>
      </c>
      <c r="DI26" s="30">
        <f t="shared" si="86"/>
        <v>0</v>
      </c>
      <c r="DJ26" s="30">
        <f t="shared" si="87"/>
        <v>0</v>
      </c>
      <c r="DK26" s="30">
        <f t="shared" si="88"/>
        <v>0</v>
      </c>
      <c r="DL26" s="30">
        <f t="shared" si="89"/>
        <v>0</v>
      </c>
      <c r="DM26" s="30">
        <f t="shared" si="90"/>
        <v>0</v>
      </c>
      <c r="DN26" s="30">
        <f t="shared" si="91"/>
        <v>0</v>
      </c>
      <c r="DO26" s="30">
        <f t="shared" si="92"/>
        <v>0</v>
      </c>
      <c r="DP26" s="30">
        <f t="shared" si="93"/>
        <v>0</v>
      </c>
      <c r="DQ26" s="30">
        <f t="shared" si="94"/>
        <v>0</v>
      </c>
      <c r="DR26" s="30">
        <f t="shared" si="95"/>
        <v>0</v>
      </c>
      <c r="DS26" s="30">
        <f>COUNTIF('résultats bruts'!BY26, 1 ) + COUNTIF('résultats bruts'!DA26,1)</f>
        <v>0</v>
      </c>
      <c r="DT26" s="30">
        <f t="shared" si="96"/>
        <v>0</v>
      </c>
      <c r="DU26" s="30">
        <f>COUNTIF('résultats bruts'!CA26, 1 ) + COUNTIF('résultats bruts'!DE26,1)</f>
        <v>0</v>
      </c>
      <c r="DV26" s="30">
        <f t="shared" si="97"/>
        <v>0</v>
      </c>
      <c r="DW26" s="30">
        <f>COUNTIF('résultats bruts'!CB26, 1 ) + COUNTIF('résultats bruts'!CU26,1)</f>
        <v>0</v>
      </c>
      <c r="DX26" s="30">
        <f t="shared" si="98"/>
        <v>0</v>
      </c>
      <c r="DY26" s="30">
        <f>COUNTIF('résultats bruts'!BZ26, 1 ) + COUNTIF('résultats bruts'!CX26,1)</f>
        <v>0</v>
      </c>
      <c r="DZ26" s="30">
        <f t="shared" si="99"/>
        <v>0</v>
      </c>
      <c r="EA26" s="30">
        <f t="shared" si="100"/>
        <v>0</v>
      </c>
      <c r="EB26" s="30">
        <f t="shared" si="101"/>
        <v>0</v>
      </c>
      <c r="EC26" s="30">
        <f>COUNTIF('résultats bruts'!CE26, 1 ) + COUNTIF('résultats bruts'!CZ26,1)</f>
        <v>0</v>
      </c>
      <c r="ED26" s="30">
        <f t="shared" si="102"/>
        <v>0</v>
      </c>
      <c r="EE26" s="30">
        <f>COUNTIF('résultats bruts'!CD26, 1 ) + COUNTIF('résultats bruts'!DC26,1)</f>
        <v>0</v>
      </c>
      <c r="EF26" s="30">
        <f t="shared" si="103"/>
        <v>0</v>
      </c>
      <c r="EG26" s="30">
        <f>COUNTIF('résultats bruts'!CC26, 1 ) + COUNTIF('résultats bruts'!CT26,1)</f>
        <v>0</v>
      </c>
      <c r="EH26" s="30">
        <f t="shared" si="104"/>
        <v>0</v>
      </c>
      <c r="EI26" s="30">
        <f>COUNTIF('résultats bruts'!CF26, 1 ) + COUNTIF('résultats bruts'!CW26,1)</f>
        <v>0</v>
      </c>
      <c r="EJ26" s="30">
        <f t="shared" si="105"/>
        <v>0</v>
      </c>
      <c r="EK26" s="30">
        <f t="shared" si="106"/>
        <v>0</v>
      </c>
      <c r="EL26" s="30">
        <f t="shared" si="107"/>
        <v>0</v>
      </c>
      <c r="EM26" s="30">
        <f>COUNTIF('résultats bruts'!CJ26, 1 ) + COUNTIF('résultats bruts'!CY26,1)</f>
        <v>0</v>
      </c>
      <c r="EN26" s="30">
        <f t="shared" si="108"/>
        <v>0</v>
      </c>
      <c r="EO26" s="30">
        <f>COUNTIF('résultats bruts'!CI26, 1 ) + COUNTIF('résultats bruts'!DB26,1)</f>
        <v>0</v>
      </c>
      <c r="EP26" s="30">
        <f t="shared" si="109"/>
        <v>0</v>
      </c>
      <c r="EQ26" s="30">
        <f>COUNTIF('résultats bruts'!CG26, 1 ) + COUNTIF('résultats bruts'!CS26,1)</f>
        <v>0</v>
      </c>
      <c r="ER26" s="30">
        <f t="shared" si="110"/>
        <v>0</v>
      </c>
      <c r="ES26" s="30">
        <f>COUNTIF('résultats bruts'!CH26, 1 ) + COUNTIF('résultats bruts'!CV26,1)</f>
        <v>0</v>
      </c>
      <c r="ET26" s="30">
        <f t="shared" si="111"/>
        <v>0</v>
      </c>
      <c r="EU26" s="30">
        <f t="shared" si="112"/>
        <v>0</v>
      </c>
      <c r="EV26" s="30">
        <f t="shared" si="113"/>
        <v>0</v>
      </c>
      <c r="EW26" s="30">
        <f t="shared" si="114"/>
        <v>0</v>
      </c>
      <c r="EX26" s="30">
        <f t="shared" si="115"/>
        <v>0</v>
      </c>
      <c r="EY26" s="30">
        <f t="shared" si="116"/>
        <v>0</v>
      </c>
      <c r="EZ26" s="30">
        <f t="shared" si="117"/>
        <v>0</v>
      </c>
      <c r="FA26" s="30">
        <f t="shared" si="118"/>
        <v>0</v>
      </c>
      <c r="FB26" s="30">
        <f t="shared" si="119"/>
        <v>0</v>
      </c>
      <c r="FC26" s="30">
        <f t="shared" si="120"/>
        <v>0</v>
      </c>
      <c r="FD26" s="30">
        <f t="shared" si="121"/>
        <v>0</v>
      </c>
      <c r="FE26" s="30">
        <f>COUNTIF('résultats bruts'!DD26,0)</f>
        <v>1</v>
      </c>
      <c r="FF26" s="30">
        <f t="shared" si="122"/>
        <v>0</v>
      </c>
      <c r="FG26" s="30">
        <f t="shared" si="123"/>
        <v>0</v>
      </c>
      <c r="FH26" s="30">
        <f>COUNTIF('résultats bruts'!DN26,1)</f>
        <v>0</v>
      </c>
      <c r="FI26" s="30">
        <f>COUNTIF('résultats bruts'!DO26,1)</f>
        <v>0</v>
      </c>
      <c r="FJ26" s="30">
        <f>COUNTIF('résultats bruts'!DP26,1)</f>
        <v>0</v>
      </c>
      <c r="FK26" s="30">
        <f>COUNTIF('résultats bruts'!O26,1) + COUNTIF('résultats bruts'!AT26,1)</f>
        <v>0</v>
      </c>
      <c r="FL26" s="30">
        <f>COUNTIF('résultats bruts'!P26,1) + COUNTIF('résultats bruts'!AX26,1)</f>
        <v>0</v>
      </c>
      <c r="FM26" s="30">
        <f t="shared" si="124"/>
        <v>0</v>
      </c>
      <c r="FN26" s="30">
        <f t="shared" si="125"/>
        <v>0</v>
      </c>
      <c r="FO26" s="30">
        <f>COUNTIF('résultats bruts'!Q26,1) + COUNTIF('résultats bruts'!AV26,1)</f>
        <v>0</v>
      </c>
      <c r="FP26" s="30">
        <f>COUNTIF('résultats bruts'!R26,1) + COUNTIF('résultats bruts'!BA26,1)</f>
        <v>0</v>
      </c>
      <c r="FQ26" s="30">
        <f t="shared" si="126"/>
        <v>0</v>
      </c>
      <c r="FR26" s="30">
        <f t="shared" si="127"/>
        <v>0</v>
      </c>
      <c r="FS26" s="30">
        <f>COUNTIF('résultats bruts'!S26,1) + COUNTIF('résultats bruts'!AZ26,1)</f>
        <v>0</v>
      </c>
      <c r="FT26" s="30">
        <f>COUNTIF('résultats bruts'!T26,1) + COUNTIF('résultats bruts'!AW26,1)</f>
        <v>0</v>
      </c>
      <c r="FU26" s="30">
        <f t="shared" si="128"/>
        <v>0</v>
      </c>
      <c r="FV26" s="30">
        <f t="shared" si="129"/>
        <v>0</v>
      </c>
      <c r="FW26" s="30">
        <f>COUNTIF('résultats bruts'!U26,1) + COUNTIF('résultats bruts'!AY26,1)</f>
        <v>0</v>
      </c>
      <c r="FX26" s="30">
        <f>COUNTIF('résultats bruts'!V26,1) + COUNTIF('résultats bruts'!AU26,1)</f>
        <v>0</v>
      </c>
      <c r="FY26" s="30">
        <f t="shared" si="130"/>
        <v>0</v>
      </c>
      <c r="FZ26" s="30">
        <f t="shared" si="131"/>
        <v>0</v>
      </c>
      <c r="GA26" s="30">
        <f t="shared" si="132"/>
        <v>0</v>
      </c>
      <c r="GB26" s="30">
        <f t="shared" si="133"/>
        <v>0</v>
      </c>
      <c r="GC26" s="30">
        <f t="shared" si="134"/>
        <v>0</v>
      </c>
      <c r="GD26" s="30">
        <f t="shared" si="135"/>
        <v>0</v>
      </c>
      <c r="GE26" s="30">
        <f>COUNTIF('résultats bruts'!AT26:BA26,"0A")+ COUNTIF('résultats bruts'!BM26,"0A")</f>
        <v>0</v>
      </c>
      <c r="GF26" s="30">
        <f t="shared" si="136"/>
        <v>0</v>
      </c>
      <c r="GG26" s="30">
        <f>COUNTIF('résultats bruts'!BL26,1)</f>
        <v>0</v>
      </c>
      <c r="GH26" s="30">
        <f>COUNTIF('résultats bruts'!BM26,1)</f>
        <v>0</v>
      </c>
      <c r="GI26" s="30">
        <f>COUNTIF('résultats bruts'!AV26,1)</f>
        <v>0</v>
      </c>
      <c r="GJ26" s="30">
        <f>COUNTIF('résultats bruts'!BN26,1)</f>
        <v>0</v>
      </c>
      <c r="GK26" s="30">
        <f t="shared" si="137"/>
        <v>0</v>
      </c>
      <c r="GL26" s="30">
        <f t="shared" si="138"/>
        <v>0</v>
      </c>
      <c r="GM26" s="30">
        <f>COUNTIF('résultats bruts'!CQ26, 1) + COUNTIF('résultats bruts'!DF26,1)</f>
        <v>0</v>
      </c>
      <c r="GN26" s="30">
        <f t="shared" si="139"/>
        <v>0</v>
      </c>
      <c r="GO26" s="30">
        <f>COUNTIF('résultats bruts'!CP26, 1) + COUNTIF('résultats bruts'!DG26,1)</f>
        <v>0</v>
      </c>
      <c r="GP26" s="30">
        <f t="shared" si="140"/>
        <v>0</v>
      </c>
      <c r="GQ26" s="30">
        <f>COUNTIF('résultats bruts'!CR26, 1) + COUNTIF('résultats bruts'!DH26,1)</f>
        <v>0</v>
      </c>
      <c r="GR26" s="30">
        <f t="shared" si="141"/>
        <v>0</v>
      </c>
      <c r="GS26" s="30">
        <f>COUNTIF('résultats bruts'!BU26:BX26,1)</f>
        <v>0</v>
      </c>
      <c r="GT26" s="30">
        <f t="shared" si="142"/>
        <v>0</v>
      </c>
      <c r="GU26" s="30">
        <f>COUNTIF('résultats bruts'!DQ26:DT26,1)</f>
        <v>0</v>
      </c>
      <c r="GV26" s="30">
        <f t="shared" si="143"/>
        <v>0</v>
      </c>
      <c r="GW26" s="30">
        <f t="shared" si="144"/>
        <v>0</v>
      </c>
      <c r="GX26" s="30">
        <f t="shared" si="145"/>
        <v>0</v>
      </c>
      <c r="GY26" s="30">
        <f>COUNTIF('résultats bruts'!DF26:DH26,"0A")</f>
        <v>0</v>
      </c>
      <c r="GZ26" s="30">
        <f t="shared" si="146"/>
        <v>0</v>
      </c>
      <c r="HA26" s="30">
        <f t="shared" si="147"/>
        <v>0</v>
      </c>
      <c r="HB26" s="30">
        <f t="shared" si="148"/>
        <v>0</v>
      </c>
    </row>
    <row r="27" spans="1:210" ht="15" x14ac:dyDescent="0.25">
      <c r="A27" s="32"/>
      <c r="B27" s="32"/>
      <c r="C27" s="32"/>
      <c r="D27" s="32"/>
      <c r="E27" s="32"/>
      <c r="F27" s="32">
        <f>'résultats bruts'!F27</f>
        <v>25</v>
      </c>
      <c r="G27" s="32"/>
      <c r="H27" s="33">
        <f>COUNTIF('résultats bruts'!BO27,1)</f>
        <v>0</v>
      </c>
      <c r="I27" s="33">
        <f>COUNTIF('résultats bruts'!BQ27,1)</f>
        <v>0</v>
      </c>
      <c r="J27" s="33">
        <f>COUNTIF('résultats bruts'!BS27,1)</f>
        <v>0</v>
      </c>
      <c r="K27" s="33">
        <f t="shared" si="17"/>
        <v>0</v>
      </c>
      <c r="L27" s="33">
        <f t="shared" si="18"/>
        <v>0</v>
      </c>
      <c r="M27" s="34">
        <f>COUNTIF('résultats bruts'!BP27,1)</f>
        <v>0</v>
      </c>
      <c r="N27" s="33">
        <f>COUNTIF('résultats bruts'!BR27,1)</f>
        <v>0</v>
      </c>
      <c r="O27" s="33">
        <f>COUNTIF('résultats bruts'!BT27,1)</f>
        <v>0</v>
      </c>
      <c r="P27" s="33">
        <f t="shared" si="19"/>
        <v>0</v>
      </c>
      <c r="Q27" s="33">
        <f t="shared" si="20"/>
        <v>0</v>
      </c>
      <c r="R27" s="33">
        <f>COUNTIF('résultats bruts'!H27,1)</f>
        <v>0</v>
      </c>
      <c r="S27" s="33">
        <f>COUNTIF('résultats bruts'!I27,1)</f>
        <v>0</v>
      </c>
      <c r="T27" s="33">
        <f>COUNTIF('résultats bruts'!J27,1)</f>
        <v>0</v>
      </c>
      <c r="U27" s="35">
        <f t="shared" si="21"/>
        <v>0</v>
      </c>
      <c r="V27" s="35">
        <f t="shared" si="22"/>
        <v>0</v>
      </c>
      <c r="W27" s="33">
        <f t="shared" si="23"/>
        <v>0</v>
      </c>
      <c r="X27" s="33">
        <f t="shared" si="24"/>
        <v>0</v>
      </c>
      <c r="Y27" s="33">
        <f>COUNTIF('résultats bruts'!AH27:AK27,1)</f>
        <v>0</v>
      </c>
      <c r="Z27" s="33">
        <f t="shared" si="25"/>
        <v>0</v>
      </c>
      <c r="AA27" s="33">
        <f>COUNTIF('résultats bruts'!AL27:AO27,1)</f>
        <v>0</v>
      </c>
      <c r="AB27" s="33">
        <f t="shared" si="26"/>
        <v>0</v>
      </c>
      <c r="AC27" s="33">
        <f>COUNTIF('résultats bruts'!AP27:AS27,1)</f>
        <v>0</v>
      </c>
      <c r="AD27" s="33">
        <f t="shared" si="27"/>
        <v>0</v>
      </c>
      <c r="AE27" s="33">
        <f t="shared" si="28"/>
        <v>0</v>
      </c>
      <c r="AF27" s="33">
        <f t="shared" si="29"/>
        <v>0</v>
      </c>
      <c r="AG27" s="33">
        <f>COUNTIF('résultats bruts'!BF27,1) + COUNTIF('résultats bruts'!BI27,1)</f>
        <v>0</v>
      </c>
      <c r="AH27" s="33">
        <f t="shared" si="30"/>
        <v>0</v>
      </c>
      <c r="AI27" s="33">
        <f>COUNTIF('résultats bruts'!AA27:AC27,1)</f>
        <v>0</v>
      </c>
      <c r="AJ27" s="33">
        <f t="shared" si="31"/>
        <v>0</v>
      </c>
      <c r="AK27" s="33">
        <f t="shared" si="32"/>
        <v>0</v>
      </c>
      <c r="AL27" s="33">
        <f t="shared" si="33"/>
        <v>0</v>
      </c>
      <c r="AM27" s="33">
        <f t="shared" si="34"/>
        <v>0</v>
      </c>
      <c r="AN27" s="33">
        <f t="shared" si="35"/>
        <v>0</v>
      </c>
      <c r="AO27" s="33">
        <f t="shared" si="36"/>
        <v>0</v>
      </c>
      <c r="AP27" s="33">
        <f t="shared" si="37"/>
        <v>0</v>
      </c>
      <c r="AQ27" s="33">
        <f>COUNTIF('résultats bruts'!AH27,0)+COUNTIF('résultats bruts'!AN27,0)+COUNTIF('résultats bruts'!AS27,0) + COUNTIF('résultats bruts'!AA27:AC27,"0A")+COUNTIF('résultats bruts'!BF27,"0A")+COUNTIF('résultats bruts'!BI27,"0A")</f>
        <v>3</v>
      </c>
      <c r="AR27" s="33">
        <f t="shared" si="38"/>
        <v>0.42857142857142855</v>
      </c>
      <c r="AS27" s="33">
        <f t="shared" si="39"/>
        <v>0</v>
      </c>
      <c r="AT27" s="33">
        <f t="shared" si="40"/>
        <v>0</v>
      </c>
      <c r="AU27" s="36">
        <f>COUNTIF('résultats bruts'!M27,1)</f>
        <v>0</v>
      </c>
      <c r="AV27" s="36">
        <f>COUNTIF('résultats bruts'!K27,1)</f>
        <v>0</v>
      </c>
      <c r="AW27" s="36">
        <f t="shared" si="41"/>
        <v>0</v>
      </c>
      <c r="AX27" s="30">
        <f t="shared" si="42"/>
        <v>0</v>
      </c>
      <c r="AY27" s="36">
        <f>COUNTIF('résultats bruts'!L27,1)</f>
        <v>0</v>
      </c>
      <c r="AZ27" s="36">
        <f>COUNTIF('résultats bruts'!N27,1)</f>
        <v>0</v>
      </c>
      <c r="BA27" s="36">
        <f t="shared" si="43"/>
        <v>0</v>
      </c>
      <c r="BB27" s="36">
        <f t="shared" si="44"/>
        <v>0</v>
      </c>
      <c r="BC27" s="36">
        <f t="shared" si="45"/>
        <v>0</v>
      </c>
      <c r="BD27" s="37">
        <f t="shared" si="46"/>
        <v>0</v>
      </c>
      <c r="BE27" s="38">
        <f>COUNTIF('résultats bruts'!AG27,1)</f>
        <v>0</v>
      </c>
      <c r="BF27" s="38">
        <f>COUNTIF('résultats bruts'!AF27,1)</f>
        <v>0</v>
      </c>
      <c r="BG27" s="38">
        <f t="shared" si="47"/>
        <v>0</v>
      </c>
      <c r="BH27" s="38">
        <f t="shared" si="48"/>
        <v>0</v>
      </c>
      <c r="BI27" s="38">
        <f>COUNTIF('résultats bruts'!AD27,1)</f>
        <v>0</v>
      </c>
      <c r="BJ27" s="38">
        <f>COUNTIF('résultats bruts'!AE27,1)</f>
        <v>0</v>
      </c>
      <c r="BK27" s="38">
        <f t="shared" si="49"/>
        <v>0</v>
      </c>
      <c r="BL27" s="38">
        <f t="shared" si="50"/>
        <v>0</v>
      </c>
      <c r="BM27" s="38">
        <f t="shared" si="51"/>
        <v>0</v>
      </c>
      <c r="BN27" s="38">
        <f t="shared" si="52"/>
        <v>0</v>
      </c>
      <c r="BO27" s="38">
        <f t="shared" si="53"/>
        <v>0</v>
      </c>
      <c r="BP27" s="38">
        <f t="shared" si="54"/>
        <v>0</v>
      </c>
      <c r="BQ27" s="38">
        <f t="shared" si="55"/>
        <v>0</v>
      </c>
      <c r="BR27" s="38">
        <f t="shared" si="56"/>
        <v>0</v>
      </c>
      <c r="BS27" s="38">
        <f t="shared" si="57"/>
        <v>0</v>
      </c>
      <c r="BT27" s="38">
        <f t="shared" si="58"/>
        <v>0</v>
      </c>
      <c r="BU27" s="38">
        <f t="shared" si="59"/>
        <v>0</v>
      </c>
      <c r="BV27" s="38">
        <f t="shared" si="60"/>
        <v>0</v>
      </c>
      <c r="BW27" s="38">
        <f t="shared" si="61"/>
        <v>0</v>
      </c>
      <c r="BX27" s="38">
        <f t="shared" si="62"/>
        <v>0</v>
      </c>
      <c r="BY27" s="38">
        <f t="shared" si="63"/>
        <v>0</v>
      </c>
      <c r="BZ27" s="38">
        <f t="shared" si="64"/>
        <v>0</v>
      </c>
      <c r="CA27" s="38">
        <f t="shared" si="65"/>
        <v>0</v>
      </c>
      <c r="CB27" s="38">
        <f t="shared" si="66"/>
        <v>0</v>
      </c>
      <c r="CC27" s="38">
        <f t="shared" si="67"/>
        <v>0</v>
      </c>
      <c r="CD27" s="38">
        <f t="shared" si="68"/>
        <v>0</v>
      </c>
      <c r="CE27" s="38">
        <f t="shared" si="69"/>
        <v>0</v>
      </c>
      <c r="CF27" s="38">
        <f t="shared" si="70"/>
        <v>0</v>
      </c>
      <c r="CG27" s="38">
        <f>COUNTIF('résultats bruts'!CL27, 1) + COUNTIF('résultats bruts'!DI27,1)</f>
        <v>0</v>
      </c>
      <c r="CH27" s="38">
        <f t="shared" si="71"/>
        <v>0</v>
      </c>
      <c r="CI27" s="38">
        <f>COUNTIF('résultats bruts'!CK27, 1) + COUNTIF('résultats bruts'!DJ27,1)</f>
        <v>0</v>
      </c>
      <c r="CJ27" s="38">
        <f t="shared" si="72"/>
        <v>0</v>
      </c>
      <c r="CK27" s="38">
        <f>COUNTIF('résultats bruts'!CN27, 1) + COUNTIF('résultats bruts'!DK27,1)</f>
        <v>0</v>
      </c>
      <c r="CL27" s="38">
        <f t="shared" si="73"/>
        <v>0</v>
      </c>
      <c r="CM27" s="38">
        <f>COUNTIF('résultats bruts'!CO27, 1) + COUNTIF('résultats bruts'!DM27,1)</f>
        <v>0</v>
      </c>
      <c r="CN27" s="38">
        <f t="shared" si="74"/>
        <v>0</v>
      </c>
      <c r="CO27" s="38">
        <f>COUNTIF('résultats bruts'!DL27, "0A") + COUNTIF('résultats bruts'!CM27,0)</f>
        <v>1</v>
      </c>
      <c r="CP27" s="38">
        <f t="shared" si="75"/>
        <v>0.5</v>
      </c>
      <c r="CQ27" s="38">
        <f t="shared" si="76"/>
        <v>0</v>
      </c>
      <c r="CR27" s="38">
        <f t="shared" si="77"/>
        <v>0</v>
      </c>
      <c r="CS27" s="38">
        <f>COUNTIF('résultats bruts'!BB27,1)</f>
        <v>0</v>
      </c>
      <c r="CT27" s="38">
        <f>COUNTIF('résultats bruts'!W27,1)</f>
        <v>0</v>
      </c>
      <c r="CU27" s="38">
        <f t="shared" si="78"/>
        <v>0</v>
      </c>
      <c r="CV27" s="38">
        <f t="shared" si="79"/>
        <v>0</v>
      </c>
      <c r="CW27" s="38">
        <f>COUNTIF('résultats bruts'!BC27,1)</f>
        <v>0</v>
      </c>
      <c r="CX27" s="38">
        <f>COUNTIF('résultats bruts'!X27,1)</f>
        <v>0</v>
      </c>
      <c r="CY27" s="38">
        <f t="shared" si="80"/>
        <v>0</v>
      </c>
      <c r="CZ27" s="38">
        <f t="shared" si="81"/>
        <v>0</v>
      </c>
      <c r="DA27" s="38">
        <f t="shared" si="82"/>
        <v>0</v>
      </c>
      <c r="DB27" s="38">
        <f t="shared" si="83"/>
        <v>0</v>
      </c>
      <c r="DC27" s="38">
        <f>COUNTIF('résultats bruts'!BD27,1)</f>
        <v>0</v>
      </c>
      <c r="DD27" s="38">
        <f>COUNTIF('résultats bruts'!Y27,1)</f>
        <v>0</v>
      </c>
      <c r="DE27" s="38">
        <f t="shared" si="84"/>
        <v>0</v>
      </c>
      <c r="DF27" s="30">
        <f t="shared" si="85"/>
        <v>0</v>
      </c>
      <c r="DG27" s="30">
        <f>COUNTIF('résultats bruts'!BE27,1)</f>
        <v>0</v>
      </c>
      <c r="DH27" s="30">
        <f>COUNTIF('résultats bruts'!Z27,1)</f>
        <v>0</v>
      </c>
      <c r="DI27" s="30">
        <f t="shared" si="86"/>
        <v>0</v>
      </c>
      <c r="DJ27" s="30">
        <f t="shared" si="87"/>
        <v>0</v>
      </c>
      <c r="DK27" s="30">
        <f t="shared" si="88"/>
        <v>0</v>
      </c>
      <c r="DL27" s="30">
        <f t="shared" si="89"/>
        <v>0</v>
      </c>
      <c r="DM27" s="30">
        <f t="shared" si="90"/>
        <v>0</v>
      </c>
      <c r="DN27" s="30">
        <f t="shared" si="91"/>
        <v>0</v>
      </c>
      <c r="DO27" s="30">
        <f t="shared" si="92"/>
        <v>0</v>
      </c>
      <c r="DP27" s="30">
        <f t="shared" si="93"/>
        <v>0</v>
      </c>
      <c r="DQ27" s="30">
        <f t="shared" si="94"/>
        <v>0</v>
      </c>
      <c r="DR27" s="30">
        <f t="shared" si="95"/>
        <v>0</v>
      </c>
      <c r="DS27" s="30">
        <f>COUNTIF('résultats bruts'!BY27, 1 ) + COUNTIF('résultats bruts'!DA27,1)</f>
        <v>0</v>
      </c>
      <c r="DT27" s="30">
        <f t="shared" si="96"/>
        <v>0</v>
      </c>
      <c r="DU27" s="30">
        <f>COUNTIF('résultats bruts'!CA27, 1 ) + COUNTIF('résultats bruts'!DE27,1)</f>
        <v>0</v>
      </c>
      <c r="DV27" s="30">
        <f t="shared" si="97"/>
        <v>0</v>
      </c>
      <c r="DW27" s="30">
        <f>COUNTIF('résultats bruts'!CB27, 1 ) + COUNTIF('résultats bruts'!CU27,1)</f>
        <v>0</v>
      </c>
      <c r="DX27" s="30">
        <f t="shared" si="98"/>
        <v>0</v>
      </c>
      <c r="DY27" s="30">
        <f>COUNTIF('résultats bruts'!BZ27, 1 ) + COUNTIF('résultats bruts'!CX27,1)</f>
        <v>0</v>
      </c>
      <c r="DZ27" s="30">
        <f t="shared" si="99"/>
        <v>0</v>
      </c>
      <c r="EA27" s="30">
        <f t="shared" si="100"/>
        <v>0</v>
      </c>
      <c r="EB27" s="30">
        <f t="shared" si="101"/>
        <v>0</v>
      </c>
      <c r="EC27" s="30">
        <f>COUNTIF('résultats bruts'!CE27, 1 ) + COUNTIF('résultats bruts'!CZ27,1)</f>
        <v>0</v>
      </c>
      <c r="ED27" s="30">
        <f t="shared" si="102"/>
        <v>0</v>
      </c>
      <c r="EE27" s="30">
        <f>COUNTIF('résultats bruts'!CD27, 1 ) + COUNTIF('résultats bruts'!DC27,1)</f>
        <v>0</v>
      </c>
      <c r="EF27" s="30">
        <f t="shared" si="103"/>
        <v>0</v>
      </c>
      <c r="EG27" s="30">
        <f>COUNTIF('résultats bruts'!CC27, 1 ) + COUNTIF('résultats bruts'!CT27,1)</f>
        <v>0</v>
      </c>
      <c r="EH27" s="30">
        <f t="shared" si="104"/>
        <v>0</v>
      </c>
      <c r="EI27" s="30">
        <f>COUNTIF('résultats bruts'!CF27, 1 ) + COUNTIF('résultats bruts'!CW27,1)</f>
        <v>0</v>
      </c>
      <c r="EJ27" s="30">
        <f t="shared" si="105"/>
        <v>0</v>
      </c>
      <c r="EK27" s="30">
        <f t="shared" si="106"/>
        <v>0</v>
      </c>
      <c r="EL27" s="30">
        <f t="shared" si="107"/>
        <v>0</v>
      </c>
      <c r="EM27" s="30">
        <f>COUNTIF('résultats bruts'!CJ27, 1 ) + COUNTIF('résultats bruts'!CY27,1)</f>
        <v>0</v>
      </c>
      <c r="EN27" s="30">
        <f t="shared" si="108"/>
        <v>0</v>
      </c>
      <c r="EO27" s="30">
        <f>COUNTIF('résultats bruts'!CI27, 1 ) + COUNTIF('résultats bruts'!DB27,1)</f>
        <v>0</v>
      </c>
      <c r="EP27" s="30">
        <f t="shared" si="109"/>
        <v>0</v>
      </c>
      <c r="EQ27" s="30">
        <f>COUNTIF('résultats bruts'!CG27, 1 ) + COUNTIF('résultats bruts'!CS27,1)</f>
        <v>0</v>
      </c>
      <c r="ER27" s="30">
        <f t="shared" si="110"/>
        <v>0</v>
      </c>
      <c r="ES27" s="30">
        <f>COUNTIF('résultats bruts'!CH27, 1 ) + COUNTIF('résultats bruts'!CV27,1)</f>
        <v>0</v>
      </c>
      <c r="ET27" s="30">
        <f t="shared" si="111"/>
        <v>0</v>
      </c>
      <c r="EU27" s="30">
        <f t="shared" si="112"/>
        <v>0</v>
      </c>
      <c r="EV27" s="30">
        <f t="shared" si="113"/>
        <v>0</v>
      </c>
      <c r="EW27" s="30">
        <f t="shared" si="114"/>
        <v>0</v>
      </c>
      <c r="EX27" s="30">
        <f t="shared" si="115"/>
        <v>0</v>
      </c>
      <c r="EY27" s="30">
        <f t="shared" si="116"/>
        <v>0</v>
      </c>
      <c r="EZ27" s="30">
        <f t="shared" si="117"/>
        <v>0</v>
      </c>
      <c r="FA27" s="30">
        <f t="shared" si="118"/>
        <v>0</v>
      </c>
      <c r="FB27" s="30">
        <f t="shared" si="119"/>
        <v>0</v>
      </c>
      <c r="FC27" s="30">
        <f t="shared" si="120"/>
        <v>0</v>
      </c>
      <c r="FD27" s="30">
        <f t="shared" si="121"/>
        <v>0</v>
      </c>
      <c r="FE27" s="30">
        <f>COUNTIF('résultats bruts'!DD27,0)</f>
        <v>1</v>
      </c>
      <c r="FF27" s="30">
        <f t="shared" si="122"/>
        <v>0</v>
      </c>
      <c r="FG27" s="30">
        <f t="shared" si="123"/>
        <v>0</v>
      </c>
      <c r="FH27" s="30">
        <f>COUNTIF('résultats bruts'!DN27,1)</f>
        <v>0</v>
      </c>
      <c r="FI27" s="30">
        <f>COUNTIF('résultats bruts'!DO27,1)</f>
        <v>0</v>
      </c>
      <c r="FJ27" s="30">
        <f>COUNTIF('résultats bruts'!DP27,1)</f>
        <v>0</v>
      </c>
      <c r="FK27" s="30">
        <f>COUNTIF('résultats bruts'!O27,1) + COUNTIF('résultats bruts'!AT27,1)</f>
        <v>0</v>
      </c>
      <c r="FL27" s="30">
        <f>COUNTIF('résultats bruts'!P27,1) + COUNTIF('résultats bruts'!AX27,1)</f>
        <v>0</v>
      </c>
      <c r="FM27" s="30">
        <f t="shared" si="124"/>
        <v>0</v>
      </c>
      <c r="FN27" s="30">
        <f t="shared" si="125"/>
        <v>0</v>
      </c>
      <c r="FO27" s="30">
        <f>COUNTIF('résultats bruts'!Q27,1) + COUNTIF('résultats bruts'!AV27,1)</f>
        <v>0</v>
      </c>
      <c r="FP27" s="30">
        <f>COUNTIF('résultats bruts'!R27,1) + COUNTIF('résultats bruts'!BA27,1)</f>
        <v>0</v>
      </c>
      <c r="FQ27" s="30">
        <f t="shared" si="126"/>
        <v>0</v>
      </c>
      <c r="FR27" s="30">
        <f t="shared" si="127"/>
        <v>0</v>
      </c>
      <c r="FS27" s="30">
        <f>COUNTIF('résultats bruts'!S27,1) + COUNTIF('résultats bruts'!AZ27,1)</f>
        <v>0</v>
      </c>
      <c r="FT27" s="30">
        <f>COUNTIF('résultats bruts'!T27,1) + COUNTIF('résultats bruts'!AW27,1)</f>
        <v>0</v>
      </c>
      <c r="FU27" s="30">
        <f t="shared" si="128"/>
        <v>0</v>
      </c>
      <c r="FV27" s="30">
        <f t="shared" si="129"/>
        <v>0</v>
      </c>
      <c r="FW27" s="30">
        <f>COUNTIF('résultats bruts'!U27,1) + COUNTIF('résultats bruts'!AY27,1)</f>
        <v>0</v>
      </c>
      <c r="FX27" s="30">
        <f>COUNTIF('résultats bruts'!V27,1) + COUNTIF('résultats bruts'!AU27,1)</f>
        <v>0</v>
      </c>
      <c r="FY27" s="30">
        <f t="shared" si="130"/>
        <v>0</v>
      </c>
      <c r="FZ27" s="30">
        <f t="shared" si="131"/>
        <v>0</v>
      </c>
      <c r="GA27" s="30">
        <f t="shared" si="132"/>
        <v>0</v>
      </c>
      <c r="GB27" s="30">
        <f t="shared" si="133"/>
        <v>0</v>
      </c>
      <c r="GC27" s="30">
        <f t="shared" si="134"/>
        <v>0</v>
      </c>
      <c r="GD27" s="30">
        <f t="shared" si="135"/>
        <v>0</v>
      </c>
      <c r="GE27" s="30">
        <f>COUNTIF('résultats bruts'!AT27:BA27,"0A")+ COUNTIF('résultats bruts'!BM27,"0A")</f>
        <v>0</v>
      </c>
      <c r="GF27" s="30">
        <f t="shared" si="136"/>
        <v>0</v>
      </c>
      <c r="GG27" s="30">
        <f>COUNTIF('résultats bruts'!BL27,1)</f>
        <v>0</v>
      </c>
      <c r="GH27" s="30">
        <f>COUNTIF('résultats bruts'!BM27,1)</f>
        <v>0</v>
      </c>
      <c r="GI27" s="30">
        <f>COUNTIF('résultats bruts'!AV27,1)</f>
        <v>0</v>
      </c>
      <c r="GJ27" s="30">
        <f>COUNTIF('résultats bruts'!BN27,1)</f>
        <v>0</v>
      </c>
      <c r="GK27" s="30">
        <f t="shared" si="137"/>
        <v>0</v>
      </c>
      <c r="GL27" s="30">
        <f t="shared" si="138"/>
        <v>0</v>
      </c>
      <c r="GM27" s="30">
        <f>COUNTIF('résultats bruts'!CQ27, 1) + COUNTIF('résultats bruts'!DF27,1)</f>
        <v>0</v>
      </c>
      <c r="GN27" s="30">
        <f t="shared" si="139"/>
        <v>0</v>
      </c>
      <c r="GO27" s="30">
        <f>COUNTIF('résultats bruts'!CP27, 1) + COUNTIF('résultats bruts'!DG27,1)</f>
        <v>0</v>
      </c>
      <c r="GP27" s="30">
        <f t="shared" si="140"/>
        <v>0</v>
      </c>
      <c r="GQ27" s="30">
        <f>COUNTIF('résultats bruts'!CR27, 1) + COUNTIF('résultats bruts'!DH27,1)</f>
        <v>0</v>
      </c>
      <c r="GR27" s="30">
        <f t="shared" si="141"/>
        <v>0</v>
      </c>
      <c r="GS27" s="30">
        <f>COUNTIF('résultats bruts'!BU27:BX27,1)</f>
        <v>0</v>
      </c>
      <c r="GT27" s="30">
        <f t="shared" si="142"/>
        <v>0</v>
      </c>
      <c r="GU27" s="30">
        <f>COUNTIF('résultats bruts'!DQ27:DT27,1)</f>
        <v>0</v>
      </c>
      <c r="GV27" s="30">
        <f t="shared" si="143"/>
        <v>0</v>
      </c>
      <c r="GW27" s="30">
        <f t="shared" si="144"/>
        <v>0</v>
      </c>
      <c r="GX27" s="30">
        <f t="shared" si="145"/>
        <v>0</v>
      </c>
      <c r="GY27" s="30">
        <f>COUNTIF('résultats bruts'!DF27:DH27,"0A")</f>
        <v>0</v>
      </c>
      <c r="GZ27" s="30">
        <f t="shared" si="146"/>
        <v>0</v>
      </c>
      <c r="HA27" s="30">
        <f t="shared" si="147"/>
        <v>0</v>
      </c>
      <c r="HB27" s="30">
        <f t="shared" si="148"/>
        <v>0</v>
      </c>
    </row>
    <row r="28" spans="1:210" ht="15" x14ac:dyDescent="0.25">
      <c r="A28" s="32"/>
      <c r="B28" s="32"/>
      <c r="C28" s="32"/>
      <c r="D28" s="32"/>
      <c r="E28" s="32"/>
      <c r="F28" s="32">
        <f>'résultats bruts'!F28</f>
        <v>26</v>
      </c>
      <c r="G28" s="32"/>
      <c r="H28" s="33">
        <f>COUNTIF('résultats bruts'!BO28,1)</f>
        <v>0</v>
      </c>
      <c r="I28" s="33">
        <f>COUNTIF('résultats bruts'!BQ28,1)</f>
        <v>0</v>
      </c>
      <c r="J28" s="33">
        <f>COUNTIF('résultats bruts'!BS28,1)</f>
        <v>0</v>
      </c>
      <c r="K28" s="33">
        <f t="shared" si="17"/>
        <v>0</v>
      </c>
      <c r="L28" s="33">
        <f t="shared" si="18"/>
        <v>0</v>
      </c>
      <c r="M28" s="34">
        <f>COUNTIF('résultats bruts'!BP28,1)</f>
        <v>0</v>
      </c>
      <c r="N28" s="33">
        <f>COUNTIF('résultats bruts'!BR28,1)</f>
        <v>0</v>
      </c>
      <c r="O28" s="33">
        <f>COUNTIF('résultats bruts'!BT28,1)</f>
        <v>0</v>
      </c>
      <c r="P28" s="33">
        <f t="shared" si="19"/>
        <v>0</v>
      </c>
      <c r="Q28" s="33">
        <f t="shared" si="20"/>
        <v>0</v>
      </c>
      <c r="R28" s="33">
        <f>COUNTIF('résultats bruts'!H28,1)</f>
        <v>0</v>
      </c>
      <c r="S28" s="33">
        <f>COUNTIF('résultats bruts'!I28,1)</f>
        <v>0</v>
      </c>
      <c r="T28" s="33">
        <f>COUNTIF('résultats bruts'!J28,1)</f>
        <v>0</v>
      </c>
      <c r="U28" s="35">
        <f t="shared" si="21"/>
        <v>0</v>
      </c>
      <c r="V28" s="35">
        <f t="shared" si="22"/>
        <v>0</v>
      </c>
      <c r="W28" s="33">
        <f t="shared" si="23"/>
        <v>0</v>
      </c>
      <c r="X28" s="33">
        <f t="shared" si="24"/>
        <v>0</v>
      </c>
      <c r="Y28" s="33">
        <f>COUNTIF('résultats bruts'!AH28:AK28,1)</f>
        <v>0</v>
      </c>
      <c r="Z28" s="33">
        <f t="shared" si="25"/>
        <v>0</v>
      </c>
      <c r="AA28" s="33">
        <f>COUNTIF('résultats bruts'!AL28:AO28,1)</f>
        <v>0</v>
      </c>
      <c r="AB28" s="33">
        <f t="shared" si="26"/>
        <v>0</v>
      </c>
      <c r="AC28" s="33">
        <f>COUNTIF('résultats bruts'!AP28:AS28,1)</f>
        <v>0</v>
      </c>
      <c r="AD28" s="33">
        <f t="shared" si="27"/>
        <v>0</v>
      </c>
      <c r="AE28" s="33">
        <f t="shared" si="28"/>
        <v>0</v>
      </c>
      <c r="AF28" s="33">
        <f t="shared" si="29"/>
        <v>0</v>
      </c>
      <c r="AG28" s="33">
        <f>COUNTIF('résultats bruts'!BF28,1) + COUNTIF('résultats bruts'!BI28,1)</f>
        <v>0</v>
      </c>
      <c r="AH28" s="33">
        <f t="shared" si="30"/>
        <v>0</v>
      </c>
      <c r="AI28" s="33">
        <f>COUNTIF('résultats bruts'!AA28:AC28,1)</f>
        <v>0</v>
      </c>
      <c r="AJ28" s="33">
        <f t="shared" si="31"/>
        <v>0</v>
      </c>
      <c r="AK28" s="33">
        <f t="shared" si="32"/>
        <v>0</v>
      </c>
      <c r="AL28" s="33">
        <f t="shared" si="33"/>
        <v>0</v>
      </c>
      <c r="AM28" s="33">
        <f t="shared" si="34"/>
        <v>0</v>
      </c>
      <c r="AN28" s="33">
        <f t="shared" si="35"/>
        <v>0</v>
      </c>
      <c r="AO28" s="33">
        <f t="shared" si="36"/>
        <v>0</v>
      </c>
      <c r="AP28" s="33">
        <f t="shared" si="37"/>
        <v>0</v>
      </c>
      <c r="AQ28" s="33">
        <f>COUNTIF('résultats bruts'!AH28,0)+COUNTIF('résultats bruts'!AN28,0)+COUNTIF('résultats bruts'!AS28,0) + COUNTIF('résultats bruts'!AA28:AC28,"0A")+COUNTIF('résultats bruts'!BF28,"0A")+COUNTIF('résultats bruts'!BI28,"0A")</f>
        <v>3</v>
      </c>
      <c r="AR28" s="33">
        <f t="shared" si="38"/>
        <v>0.42857142857142855</v>
      </c>
      <c r="AS28" s="33">
        <f t="shared" si="39"/>
        <v>0</v>
      </c>
      <c r="AT28" s="33">
        <f t="shared" si="40"/>
        <v>0</v>
      </c>
      <c r="AU28" s="36">
        <f>COUNTIF('résultats bruts'!M28,1)</f>
        <v>0</v>
      </c>
      <c r="AV28" s="36">
        <f>COUNTIF('résultats bruts'!K28,1)</f>
        <v>0</v>
      </c>
      <c r="AW28" s="36">
        <f t="shared" si="41"/>
        <v>0</v>
      </c>
      <c r="AX28" s="30">
        <f t="shared" si="42"/>
        <v>0</v>
      </c>
      <c r="AY28" s="36">
        <f>COUNTIF('résultats bruts'!L28,1)</f>
        <v>0</v>
      </c>
      <c r="AZ28" s="36">
        <f>COUNTIF('résultats bruts'!N28,1)</f>
        <v>0</v>
      </c>
      <c r="BA28" s="36">
        <f t="shared" si="43"/>
        <v>0</v>
      </c>
      <c r="BB28" s="36">
        <f t="shared" si="44"/>
        <v>0</v>
      </c>
      <c r="BC28" s="36">
        <f t="shared" si="45"/>
        <v>0</v>
      </c>
      <c r="BD28" s="37">
        <f t="shared" si="46"/>
        <v>0</v>
      </c>
      <c r="BE28" s="38">
        <f>COUNTIF('résultats bruts'!AG28,1)</f>
        <v>0</v>
      </c>
      <c r="BF28" s="38">
        <f>COUNTIF('résultats bruts'!AF28,1)</f>
        <v>0</v>
      </c>
      <c r="BG28" s="38">
        <f t="shared" si="47"/>
        <v>0</v>
      </c>
      <c r="BH28" s="38">
        <f t="shared" si="48"/>
        <v>0</v>
      </c>
      <c r="BI28" s="38">
        <f>COUNTIF('résultats bruts'!AD28,1)</f>
        <v>0</v>
      </c>
      <c r="BJ28" s="38">
        <f>COUNTIF('résultats bruts'!AE28,1)</f>
        <v>0</v>
      </c>
      <c r="BK28" s="38">
        <f t="shared" si="49"/>
        <v>0</v>
      </c>
      <c r="BL28" s="38">
        <f t="shared" si="50"/>
        <v>0</v>
      </c>
      <c r="BM28" s="38">
        <f t="shared" si="51"/>
        <v>0</v>
      </c>
      <c r="BN28" s="38">
        <f t="shared" si="52"/>
        <v>0</v>
      </c>
      <c r="BO28" s="38">
        <f t="shared" si="53"/>
        <v>0</v>
      </c>
      <c r="BP28" s="38">
        <f t="shared" si="54"/>
        <v>0</v>
      </c>
      <c r="BQ28" s="38">
        <f t="shared" si="55"/>
        <v>0</v>
      </c>
      <c r="BR28" s="38">
        <f t="shared" si="56"/>
        <v>0</v>
      </c>
      <c r="BS28" s="38">
        <f t="shared" si="57"/>
        <v>0</v>
      </c>
      <c r="BT28" s="38">
        <f t="shared" si="58"/>
        <v>0</v>
      </c>
      <c r="BU28" s="38">
        <f t="shared" si="59"/>
        <v>0</v>
      </c>
      <c r="BV28" s="38">
        <f t="shared" si="60"/>
        <v>0</v>
      </c>
      <c r="BW28" s="38">
        <f t="shared" si="61"/>
        <v>0</v>
      </c>
      <c r="BX28" s="38">
        <f t="shared" si="62"/>
        <v>0</v>
      </c>
      <c r="BY28" s="38">
        <f t="shared" si="63"/>
        <v>0</v>
      </c>
      <c r="BZ28" s="38">
        <f t="shared" si="64"/>
        <v>0</v>
      </c>
      <c r="CA28" s="38">
        <f t="shared" si="65"/>
        <v>0</v>
      </c>
      <c r="CB28" s="38">
        <f t="shared" si="66"/>
        <v>0</v>
      </c>
      <c r="CC28" s="38">
        <f t="shared" si="67"/>
        <v>0</v>
      </c>
      <c r="CD28" s="38">
        <f t="shared" si="68"/>
        <v>0</v>
      </c>
      <c r="CE28" s="38">
        <f t="shared" si="69"/>
        <v>0</v>
      </c>
      <c r="CF28" s="38">
        <f t="shared" si="70"/>
        <v>0</v>
      </c>
      <c r="CG28" s="38">
        <f>COUNTIF('résultats bruts'!CL28, 1) + COUNTIF('résultats bruts'!DI28,1)</f>
        <v>0</v>
      </c>
      <c r="CH28" s="38">
        <f t="shared" si="71"/>
        <v>0</v>
      </c>
      <c r="CI28" s="38">
        <f>COUNTIF('résultats bruts'!CK28, 1) + COUNTIF('résultats bruts'!DJ28,1)</f>
        <v>0</v>
      </c>
      <c r="CJ28" s="38">
        <f t="shared" si="72"/>
        <v>0</v>
      </c>
      <c r="CK28" s="38">
        <f>COUNTIF('résultats bruts'!CN28, 1) + COUNTIF('résultats bruts'!DK28,1)</f>
        <v>0</v>
      </c>
      <c r="CL28" s="38">
        <f t="shared" si="73"/>
        <v>0</v>
      </c>
      <c r="CM28" s="38">
        <f>COUNTIF('résultats bruts'!CO28, 1) + COUNTIF('résultats bruts'!DM28,1)</f>
        <v>0</v>
      </c>
      <c r="CN28" s="38">
        <f t="shared" si="74"/>
        <v>0</v>
      </c>
      <c r="CO28" s="38">
        <f>COUNTIF('résultats bruts'!DL28, "0A") + COUNTIF('résultats bruts'!CM28,0)</f>
        <v>1</v>
      </c>
      <c r="CP28" s="38">
        <f t="shared" si="75"/>
        <v>0.5</v>
      </c>
      <c r="CQ28" s="38">
        <f t="shared" si="76"/>
        <v>0</v>
      </c>
      <c r="CR28" s="38">
        <f t="shared" si="77"/>
        <v>0</v>
      </c>
      <c r="CS28" s="38">
        <f>COUNTIF('résultats bruts'!BB28,1)</f>
        <v>0</v>
      </c>
      <c r="CT28" s="38">
        <f>COUNTIF('résultats bruts'!W28,1)</f>
        <v>0</v>
      </c>
      <c r="CU28" s="38">
        <f t="shared" si="78"/>
        <v>0</v>
      </c>
      <c r="CV28" s="38">
        <f t="shared" si="79"/>
        <v>0</v>
      </c>
      <c r="CW28" s="38">
        <f>COUNTIF('résultats bruts'!BC28,1)</f>
        <v>0</v>
      </c>
      <c r="CX28" s="38">
        <f>COUNTIF('résultats bruts'!X28,1)</f>
        <v>0</v>
      </c>
      <c r="CY28" s="38">
        <f t="shared" si="80"/>
        <v>0</v>
      </c>
      <c r="CZ28" s="38">
        <f t="shared" si="81"/>
        <v>0</v>
      </c>
      <c r="DA28" s="38">
        <f t="shared" si="82"/>
        <v>0</v>
      </c>
      <c r="DB28" s="38">
        <f t="shared" si="83"/>
        <v>0</v>
      </c>
      <c r="DC28" s="38">
        <f>COUNTIF('résultats bruts'!BD28,1)</f>
        <v>0</v>
      </c>
      <c r="DD28" s="38">
        <f>COUNTIF('résultats bruts'!Y28,1)</f>
        <v>0</v>
      </c>
      <c r="DE28" s="38">
        <f t="shared" si="84"/>
        <v>0</v>
      </c>
      <c r="DF28" s="30">
        <f t="shared" si="85"/>
        <v>0</v>
      </c>
      <c r="DG28" s="30">
        <f>COUNTIF('résultats bruts'!BE28,1)</f>
        <v>0</v>
      </c>
      <c r="DH28" s="30">
        <f>COUNTIF('résultats bruts'!Z28,1)</f>
        <v>0</v>
      </c>
      <c r="DI28" s="30">
        <f t="shared" si="86"/>
        <v>0</v>
      </c>
      <c r="DJ28" s="30">
        <f t="shared" si="87"/>
        <v>0</v>
      </c>
      <c r="DK28" s="30">
        <f t="shared" si="88"/>
        <v>0</v>
      </c>
      <c r="DL28" s="30">
        <f t="shared" si="89"/>
        <v>0</v>
      </c>
      <c r="DM28" s="30">
        <f t="shared" si="90"/>
        <v>0</v>
      </c>
      <c r="DN28" s="30">
        <f t="shared" si="91"/>
        <v>0</v>
      </c>
      <c r="DO28" s="30">
        <f t="shared" si="92"/>
        <v>0</v>
      </c>
      <c r="DP28" s="30">
        <f t="shared" si="93"/>
        <v>0</v>
      </c>
      <c r="DQ28" s="30">
        <f t="shared" si="94"/>
        <v>0</v>
      </c>
      <c r="DR28" s="30">
        <f t="shared" si="95"/>
        <v>0</v>
      </c>
      <c r="DS28" s="30">
        <f>COUNTIF('résultats bruts'!BY28, 1 ) + COUNTIF('résultats bruts'!DA28,1)</f>
        <v>0</v>
      </c>
      <c r="DT28" s="30">
        <f t="shared" si="96"/>
        <v>0</v>
      </c>
      <c r="DU28" s="30">
        <f>COUNTIF('résultats bruts'!CA28, 1 ) + COUNTIF('résultats bruts'!DE28,1)</f>
        <v>0</v>
      </c>
      <c r="DV28" s="30">
        <f t="shared" si="97"/>
        <v>0</v>
      </c>
      <c r="DW28" s="30">
        <f>COUNTIF('résultats bruts'!CB28, 1 ) + COUNTIF('résultats bruts'!CU28,1)</f>
        <v>0</v>
      </c>
      <c r="DX28" s="30">
        <f t="shared" si="98"/>
        <v>0</v>
      </c>
      <c r="DY28" s="30">
        <f>COUNTIF('résultats bruts'!BZ28, 1 ) + COUNTIF('résultats bruts'!CX28,1)</f>
        <v>0</v>
      </c>
      <c r="DZ28" s="30">
        <f t="shared" si="99"/>
        <v>0</v>
      </c>
      <c r="EA28" s="30">
        <f t="shared" si="100"/>
        <v>0</v>
      </c>
      <c r="EB28" s="30">
        <f t="shared" si="101"/>
        <v>0</v>
      </c>
      <c r="EC28" s="30">
        <f>COUNTIF('résultats bruts'!CE28, 1 ) + COUNTIF('résultats bruts'!CZ28,1)</f>
        <v>0</v>
      </c>
      <c r="ED28" s="30">
        <f t="shared" si="102"/>
        <v>0</v>
      </c>
      <c r="EE28" s="30">
        <f>COUNTIF('résultats bruts'!CD28, 1 ) + COUNTIF('résultats bruts'!DC28,1)</f>
        <v>0</v>
      </c>
      <c r="EF28" s="30">
        <f t="shared" si="103"/>
        <v>0</v>
      </c>
      <c r="EG28" s="30">
        <f>COUNTIF('résultats bruts'!CC28, 1 ) + COUNTIF('résultats bruts'!CT28,1)</f>
        <v>0</v>
      </c>
      <c r="EH28" s="30">
        <f t="shared" si="104"/>
        <v>0</v>
      </c>
      <c r="EI28" s="30">
        <f>COUNTIF('résultats bruts'!CF28, 1 ) + COUNTIF('résultats bruts'!CW28,1)</f>
        <v>0</v>
      </c>
      <c r="EJ28" s="30">
        <f t="shared" si="105"/>
        <v>0</v>
      </c>
      <c r="EK28" s="30">
        <f t="shared" si="106"/>
        <v>0</v>
      </c>
      <c r="EL28" s="30">
        <f t="shared" si="107"/>
        <v>0</v>
      </c>
      <c r="EM28" s="30">
        <f>COUNTIF('résultats bruts'!CJ28, 1 ) + COUNTIF('résultats bruts'!CY28,1)</f>
        <v>0</v>
      </c>
      <c r="EN28" s="30">
        <f t="shared" si="108"/>
        <v>0</v>
      </c>
      <c r="EO28" s="30">
        <f>COUNTIF('résultats bruts'!CI28, 1 ) + COUNTIF('résultats bruts'!DB28,1)</f>
        <v>0</v>
      </c>
      <c r="EP28" s="30">
        <f t="shared" si="109"/>
        <v>0</v>
      </c>
      <c r="EQ28" s="30">
        <f>COUNTIF('résultats bruts'!CG28, 1 ) + COUNTIF('résultats bruts'!CS28,1)</f>
        <v>0</v>
      </c>
      <c r="ER28" s="30">
        <f t="shared" si="110"/>
        <v>0</v>
      </c>
      <c r="ES28" s="30">
        <f>COUNTIF('résultats bruts'!CH28, 1 ) + COUNTIF('résultats bruts'!CV28,1)</f>
        <v>0</v>
      </c>
      <c r="ET28" s="30">
        <f t="shared" si="111"/>
        <v>0</v>
      </c>
      <c r="EU28" s="30">
        <f t="shared" si="112"/>
        <v>0</v>
      </c>
      <c r="EV28" s="30">
        <f t="shared" si="113"/>
        <v>0</v>
      </c>
      <c r="EW28" s="30">
        <f t="shared" si="114"/>
        <v>0</v>
      </c>
      <c r="EX28" s="30">
        <f t="shared" si="115"/>
        <v>0</v>
      </c>
      <c r="EY28" s="30">
        <f t="shared" si="116"/>
        <v>0</v>
      </c>
      <c r="EZ28" s="30">
        <f t="shared" si="117"/>
        <v>0</v>
      </c>
      <c r="FA28" s="30">
        <f t="shared" si="118"/>
        <v>0</v>
      </c>
      <c r="FB28" s="30">
        <f t="shared" si="119"/>
        <v>0</v>
      </c>
      <c r="FC28" s="30">
        <f t="shared" si="120"/>
        <v>0</v>
      </c>
      <c r="FD28" s="30">
        <f t="shared" si="121"/>
        <v>0</v>
      </c>
      <c r="FE28" s="30">
        <f>COUNTIF('résultats bruts'!DD28,0)</f>
        <v>1</v>
      </c>
      <c r="FF28" s="30">
        <f t="shared" si="122"/>
        <v>0</v>
      </c>
      <c r="FG28" s="30">
        <f t="shared" si="123"/>
        <v>0</v>
      </c>
      <c r="FH28" s="30">
        <f>COUNTIF('résultats bruts'!DN28,1)</f>
        <v>0</v>
      </c>
      <c r="FI28" s="30">
        <f>COUNTIF('résultats bruts'!DO28,1)</f>
        <v>0</v>
      </c>
      <c r="FJ28" s="30">
        <f>COUNTIF('résultats bruts'!DP28,1)</f>
        <v>0</v>
      </c>
      <c r="FK28" s="30">
        <f>COUNTIF('résultats bruts'!O28,1) + COUNTIF('résultats bruts'!AT28,1)</f>
        <v>0</v>
      </c>
      <c r="FL28" s="30">
        <f>COUNTIF('résultats bruts'!P28,1) + COUNTIF('résultats bruts'!AX28,1)</f>
        <v>0</v>
      </c>
      <c r="FM28" s="30">
        <f t="shared" si="124"/>
        <v>0</v>
      </c>
      <c r="FN28" s="30">
        <f t="shared" si="125"/>
        <v>0</v>
      </c>
      <c r="FO28" s="30">
        <f>COUNTIF('résultats bruts'!Q28,1) + COUNTIF('résultats bruts'!AV28,1)</f>
        <v>0</v>
      </c>
      <c r="FP28" s="30">
        <f>COUNTIF('résultats bruts'!R28,1) + COUNTIF('résultats bruts'!BA28,1)</f>
        <v>0</v>
      </c>
      <c r="FQ28" s="30">
        <f t="shared" si="126"/>
        <v>0</v>
      </c>
      <c r="FR28" s="30">
        <f t="shared" si="127"/>
        <v>0</v>
      </c>
      <c r="FS28" s="30">
        <f>COUNTIF('résultats bruts'!S28,1) + COUNTIF('résultats bruts'!AZ28,1)</f>
        <v>0</v>
      </c>
      <c r="FT28" s="30">
        <f>COUNTIF('résultats bruts'!T28,1) + COUNTIF('résultats bruts'!AW28,1)</f>
        <v>0</v>
      </c>
      <c r="FU28" s="30">
        <f t="shared" si="128"/>
        <v>0</v>
      </c>
      <c r="FV28" s="30">
        <f t="shared" si="129"/>
        <v>0</v>
      </c>
      <c r="FW28" s="30">
        <f>COUNTIF('résultats bruts'!U28,1) + COUNTIF('résultats bruts'!AY28,1)</f>
        <v>0</v>
      </c>
      <c r="FX28" s="30">
        <f>COUNTIF('résultats bruts'!V28,1) + COUNTIF('résultats bruts'!AU28,1)</f>
        <v>0</v>
      </c>
      <c r="FY28" s="30">
        <f t="shared" si="130"/>
        <v>0</v>
      </c>
      <c r="FZ28" s="30">
        <f t="shared" si="131"/>
        <v>0</v>
      </c>
      <c r="GA28" s="30">
        <f t="shared" si="132"/>
        <v>0</v>
      </c>
      <c r="GB28" s="30">
        <f t="shared" si="133"/>
        <v>0</v>
      </c>
      <c r="GC28" s="30">
        <f t="shared" si="134"/>
        <v>0</v>
      </c>
      <c r="GD28" s="30">
        <f t="shared" si="135"/>
        <v>0</v>
      </c>
      <c r="GE28" s="30">
        <f>COUNTIF('résultats bruts'!AT28:BA28,"0A")+ COUNTIF('résultats bruts'!BM28,"0A")</f>
        <v>0</v>
      </c>
      <c r="GF28" s="30">
        <f t="shared" si="136"/>
        <v>0</v>
      </c>
      <c r="GG28" s="30">
        <f>COUNTIF('résultats bruts'!BL28,1)</f>
        <v>0</v>
      </c>
      <c r="GH28" s="30">
        <f>COUNTIF('résultats bruts'!BM28,1)</f>
        <v>0</v>
      </c>
      <c r="GI28" s="30">
        <f>COUNTIF('résultats bruts'!AV28,1)</f>
        <v>0</v>
      </c>
      <c r="GJ28" s="30">
        <f>COUNTIF('résultats bruts'!BN28,1)</f>
        <v>0</v>
      </c>
      <c r="GK28" s="30">
        <f t="shared" si="137"/>
        <v>0</v>
      </c>
      <c r="GL28" s="30">
        <f t="shared" si="138"/>
        <v>0</v>
      </c>
      <c r="GM28" s="30">
        <f>COUNTIF('résultats bruts'!CQ28, 1) + COUNTIF('résultats bruts'!DF28,1)</f>
        <v>0</v>
      </c>
      <c r="GN28" s="30">
        <f t="shared" si="139"/>
        <v>0</v>
      </c>
      <c r="GO28" s="30">
        <f>COUNTIF('résultats bruts'!CP28, 1) + COUNTIF('résultats bruts'!DG28,1)</f>
        <v>0</v>
      </c>
      <c r="GP28" s="30">
        <f t="shared" si="140"/>
        <v>0</v>
      </c>
      <c r="GQ28" s="30">
        <f>COUNTIF('résultats bruts'!CR28, 1) + COUNTIF('résultats bruts'!DH28,1)</f>
        <v>0</v>
      </c>
      <c r="GR28" s="30">
        <f t="shared" si="141"/>
        <v>0</v>
      </c>
      <c r="GS28" s="30">
        <f>COUNTIF('résultats bruts'!BU28:BX28,1)</f>
        <v>0</v>
      </c>
      <c r="GT28" s="30">
        <f t="shared" si="142"/>
        <v>0</v>
      </c>
      <c r="GU28" s="30">
        <f>COUNTIF('résultats bruts'!DQ28:DT28,1)</f>
        <v>0</v>
      </c>
      <c r="GV28" s="30">
        <f t="shared" si="143"/>
        <v>0</v>
      </c>
      <c r="GW28" s="30">
        <f t="shared" si="144"/>
        <v>0</v>
      </c>
      <c r="GX28" s="30">
        <f t="shared" si="145"/>
        <v>0</v>
      </c>
      <c r="GY28" s="30">
        <f>COUNTIF('résultats bruts'!DF28:DH28,"0A")</f>
        <v>0</v>
      </c>
      <c r="GZ28" s="30">
        <f t="shared" si="146"/>
        <v>0</v>
      </c>
      <c r="HA28" s="30">
        <f t="shared" si="147"/>
        <v>0</v>
      </c>
      <c r="HB28" s="30">
        <f t="shared" si="148"/>
        <v>0</v>
      </c>
    </row>
    <row r="29" spans="1:210" ht="15" x14ac:dyDescent="0.25">
      <c r="A29" s="32"/>
      <c r="B29" s="32"/>
      <c r="C29" s="32"/>
      <c r="D29" s="32"/>
      <c r="E29" s="32"/>
      <c r="F29" s="32">
        <f>'résultats bruts'!F29</f>
        <v>27</v>
      </c>
      <c r="G29" s="32"/>
      <c r="H29" s="33">
        <f>COUNTIF('résultats bruts'!BO29,1)</f>
        <v>0</v>
      </c>
      <c r="I29" s="33">
        <f>COUNTIF('résultats bruts'!BQ29,1)</f>
        <v>0</v>
      </c>
      <c r="J29" s="33">
        <f>COUNTIF('résultats bruts'!BS29,1)</f>
        <v>0</v>
      </c>
      <c r="K29" s="33">
        <f t="shared" si="17"/>
        <v>0</v>
      </c>
      <c r="L29" s="33">
        <f t="shared" si="18"/>
        <v>0</v>
      </c>
      <c r="M29" s="34">
        <f>COUNTIF('résultats bruts'!BP29,1)</f>
        <v>0</v>
      </c>
      <c r="N29" s="33">
        <f>COUNTIF('résultats bruts'!BR29,1)</f>
        <v>0</v>
      </c>
      <c r="O29" s="33">
        <f>COUNTIF('résultats bruts'!BT29,1)</f>
        <v>0</v>
      </c>
      <c r="P29" s="33">
        <f t="shared" si="19"/>
        <v>0</v>
      </c>
      <c r="Q29" s="33">
        <f t="shared" si="20"/>
        <v>0</v>
      </c>
      <c r="R29" s="33">
        <f>COUNTIF('résultats bruts'!H29,1)</f>
        <v>0</v>
      </c>
      <c r="S29" s="33">
        <f>COUNTIF('résultats bruts'!I29,1)</f>
        <v>0</v>
      </c>
      <c r="T29" s="33">
        <f>COUNTIF('résultats bruts'!J29,1)</f>
        <v>0</v>
      </c>
      <c r="U29" s="35">
        <f t="shared" si="21"/>
        <v>0</v>
      </c>
      <c r="V29" s="35">
        <f t="shared" si="22"/>
        <v>0</v>
      </c>
      <c r="W29" s="33">
        <f t="shared" si="23"/>
        <v>0</v>
      </c>
      <c r="X29" s="33">
        <f t="shared" si="24"/>
        <v>0</v>
      </c>
      <c r="Y29" s="33">
        <f>COUNTIF('résultats bruts'!AH29:AK29,1)</f>
        <v>0</v>
      </c>
      <c r="Z29" s="33">
        <f t="shared" si="25"/>
        <v>0</v>
      </c>
      <c r="AA29" s="33">
        <f>COUNTIF('résultats bruts'!AL29:AO29,1)</f>
        <v>0</v>
      </c>
      <c r="AB29" s="33">
        <f t="shared" si="26"/>
        <v>0</v>
      </c>
      <c r="AC29" s="33">
        <f>COUNTIF('résultats bruts'!AP29:AS29,1)</f>
        <v>0</v>
      </c>
      <c r="AD29" s="33">
        <f t="shared" si="27"/>
        <v>0</v>
      </c>
      <c r="AE29" s="33">
        <f t="shared" si="28"/>
        <v>0</v>
      </c>
      <c r="AF29" s="33">
        <f t="shared" si="29"/>
        <v>0</v>
      </c>
      <c r="AG29" s="33">
        <f>COUNTIF('résultats bruts'!BF29,1) + COUNTIF('résultats bruts'!BI29,1)</f>
        <v>0</v>
      </c>
      <c r="AH29" s="33">
        <f t="shared" si="30"/>
        <v>0</v>
      </c>
      <c r="AI29" s="33">
        <f>COUNTIF('résultats bruts'!AA29:AC29,1)</f>
        <v>0</v>
      </c>
      <c r="AJ29" s="33">
        <f t="shared" si="31"/>
        <v>0</v>
      </c>
      <c r="AK29" s="33">
        <f t="shared" si="32"/>
        <v>0</v>
      </c>
      <c r="AL29" s="33">
        <f t="shared" si="33"/>
        <v>0</v>
      </c>
      <c r="AM29" s="33">
        <f t="shared" si="34"/>
        <v>0</v>
      </c>
      <c r="AN29" s="33">
        <f t="shared" si="35"/>
        <v>0</v>
      </c>
      <c r="AO29" s="33">
        <f t="shared" si="36"/>
        <v>0</v>
      </c>
      <c r="AP29" s="33">
        <f t="shared" si="37"/>
        <v>0</v>
      </c>
      <c r="AQ29" s="33">
        <f>COUNTIF('résultats bruts'!AH29,0)+COUNTIF('résultats bruts'!AN29,0)+COUNTIF('résultats bruts'!AS29,0) + COUNTIF('résultats bruts'!AA29:AC29,"0A")+COUNTIF('résultats bruts'!BF29,"0A")+COUNTIF('résultats bruts'!BI29,"0A")</f>
        <v>3</v>
      </c>
      <c r="AR29" s="33">
        <f t="shared" si="38"/>
        <v>0.42857142857142855</v>
      </c>
      <c r="AS29" s="33">
        <f t="shared" si="39"/>
        <v>0</v>
      </c>
      <c r="AT29" s="33">
        <f t="shared" si="40"/>
        <v>0</v>
      </c>
      <c r="AU29" s="36">
        <f>COUNTIF('résultats bruts'!M29,1)</f>
        <v>0</v>
      </c>
      <c r="AV29" s="36">
        <f>COUNTIF('résultats bruts'!K29,1)</f>
        <v>0</v>
      </c>
      <c r="AW29" s="36">
        <f t="shared" si="41"/>
        <v>0</v>
      </c>
      <c r="AX29" s="30">
        <f t="shared" si="42"/>
        <v>0</v>
      </c>
      <c r="AY29" s="36">
        <f>COUNTIF('résultats bruts'!L29,1)</f>
        <v>0</v>
      </c>
      <c r="AZ29" s="36">
        <f>COUNTIF('résultats bruts'!N29,1)</f>
        <v>0</v>
      </c>
      <c r="BA29" s="36">
        <f t="shared" si="43"/>
        <v>0</v>
      </c>
      <c r="BB29" s="36">
        <f t="shared" si="44"/>
        <v>0</v>
      </c>
      <c r="BC29" s="36">
        <f t="shared" si="45"/>
        <v>0</v>
      </c>
      <c r="BD29" s="37">
        <f t="shared" si="46"/>
        <v>0</v>
      </c>
      <c r="BE29" s="38">
        <f>COUNTIF('résultats bruts'!AG29,1)</f>
        <v>0</v>
      </c>
      <c r="BF29" s="38">
        <f>COUNTIF('résultats bruts'!AF29,1)</f>
        <v>0</v>
      </c>
      <c r="BG29" s="38">
        <f t="shared" si="47"/>
        <v>0</v>
      </c>
      <c r="BH29" s="38">
        <f t="shared" si="48"/>
        <v>0</v>
      </c>
      <c r="BI29" s="38">
        <f>COUNTIF('résultats bruts'!AD29,1)</f>
        <v>0</v>
      </c>
      <c r="BJ29" s="38">
        <f>COUNTIF('résultats bruts'!AE29,1)</f>
        <v>0</v>
      </c>
      <c r="BK29" s="38">
        <f t="shared" si="49"/>
        <v>0</v>
      </c>
      <c r="BL29" s="38">
        <f t="shared" si="50"/>
        <v>0</v>
      </c>
      <c r="BM29" s="38">
        <f t="shared" si="51"/>
        <v>0</v>
      </c>
      <c r="BN29" s="38">
        <f t="shared" si="52"/>
        <v>0</v>
      </c>
      <c r="BO29" s="38">
        <f t="shared" si="53"/>
        <v>0</v>
      </c>
      <c r="BP29" s="38">
        <f t="shared" si="54"/>
        <v>0</v>
      </c>
      <c r="BQ29" s="38">
        <f t="shared" si="55"/>
        <v>0</v>
      </c>
      <c r="BR29" s="38">
        <f t="shared" si="56"/>
        <v>0</v>
      </c>
      <c r="BS29" s="38">
        <f t="shared" si="57"/>
        <v>0</v>
      </c>
      <c r="BT29" s="38">
        <f t="shared" si="58"/>
        <v>0</v>
      </c>
      <c r="BU29" s="38">
        <f t="shared" si="59"/>
        <v>0</v>
      </c>
      <c r="BV29" s="38">
        <f t="shared" si="60"/>
        <v>0</v>
      </c>
      <c r="BW29" s="38">
        <f t="shared" si="61"/>
        <v>0</v>
      </c>
      <c r="BX29" s="38">
        <f t="shared" si="62"/>
        <v>0</v>
      </c>
      <c r="BY29" s="38">
        <f t="shared" si="63"/>
        <v>0</v>
      </c>
      <c r="BZ29" s="38">
        <f t="shared" si="64"/>
        <v>0</v>
      </c>
      <c r="CA29" s="38">
        <f t="shared" si="65"/>
        <v>0</v>
      </c>
      <c r="CB29" s="38">
        <f t="shared" si="66"/>
        <v>0</v>
      </c>
      <c r="CC29" s="38">
        <f t="shared" si="67"/>
        <v>0</v>
      </c>
      <c r="CD29" s="38">
        <f t="shared" si="68"/>
        <v>0</v>
      </c>
      <c r="CE29" s="38">
        <f t="shared" si="69"/>
        <v>0</v>
      </c>
      <c r="CF29" s="38">
        <f t="shared" si="70"/>
        <v>0</v>
      </c>
      <c r="CG29" s="38">
        <f>COUNTIF('résultats bruts'!CL29, 1) + COUNTIF('résultats bruts'!DI29,1)</f>
        <v>0</v>
      </c>
      <c r="CH29" s="38">
        <f t="shared" si="71"/>
        <v>0</v>
      </c>
      <c r="CI29" s="38">
        <f>COUNTIF('résultats bruts'!CK29, 1) + COUNTIF('résultats bruts'!DJ29,1)</f>
        <v>0</v>
      </c>
      <c r="CJ29" s="38">
        <f t="shared" si="72"/>
        <v>0</v>
      </c>
      <c r="CK29" s="38">
        <f>COUNTIF('résultats bruts'!CN29, 1) + COUNTIF('résultats bruts'!DK29,1)</f>
        <v>0</v>
      </c>
      <c r="CL29" s="38">
        <f t="shared" si="73"/>
        <v>0</v>
      </c>
      <c r="CM29" s="38">
        <f>COUNTIF('résultats bruts'!CO29, 1) + COUNTIF('résultats bruts'!DM29,1)</f>
        <v>0</v>
      </c>
      <c r="CN29" s="38">
        <f t="shared" si="74"/>
        <v>0</v>
      </c>
      <c r="CO29" s="38">
        <f>COUNTIF('résultats bruts'!DL29, "0A") + COUNTIF('résultats bruts'!CM29,0)</f>
        <v>1</v>
      </c>
      <c r="CP29" s="38">
        <f t="shared" si="75"/>
        <v>0.5</v>
      </c>
      <c r="CQ29" s="38">
        <f t="shared" si="76"/>
        <v>0</v>
      </c>
      <c r="CR29" s="38">
        <f t="shared" si="77"/>
        <v>0</v>
      </c>
      <c r="CS29" s="38">
        <f>COUNTIF('résultats bruts'!BB29,1)</f>
        <v>0</v>
      </c>
      <c r="CT29" s="38">
        <f>COUNTIF('résultats bruts'!W29,1)</f>
        <v>0</v>
      </c>
      <c r="CU29" s="38">
        <f t="shared" si="78"/>
        <v>0</v>
      </c>
      <c r="CV29" s="38">
        <f t="shared" si="79"/>
        <v>0</v>
      </c>
      <c r="CW29" s="38">
        <f>COUNTIF('résultats bruts'!BC29,1)</f>
        <v>0</v>
      </c>
      <c r="CX29" s="38">
        <f>COUNTIF('résultats bruts'!X29,1)</f>
        <v>0</v>
      </c>
      <c r="CY29" s="38">
        <f t="shared" si="80"/>
        <v>0</v>
      </c>
      <c r="CZ29" s="38">
        <f t="shared" si="81"/>
        <v>0</v>
      </c>
      <c r="DA29" s="38">
        <f t="shared" si="82"/>
        <v>0</v>
      </c>
      <c r="DB29" s="38">
        <f t="shared" si="83"/>
        <v>0</v>
      </c>
      <c r="DC29" s="38">
        <f>COUNTIF('résultats bruts'!BD29,1)</f>
        <v>0</v>
      </c>
      <c r="DD29" s="38">
        <f>COUNTIF('résultats bruts'!Y29,1)</f>
        <v>0</v>
      </c>
      <c r="DE29" s="38">
        <f t="shared" si="84"/>
        <v>0</v>
      </c>
      <c r="DF29" s="30">
        <f t="shared" si="85"/>
        <v>0</v>
      </c>
      <c r="DG29" s="30">
        <f>COUNTIF('résultats bruts'!BE29,1)</f>
        <v>0</v>
      </c>
      <c r="DH29" s="30">
        <f>COUNTIF('résultats bruts'!Z29,1)</f>
        <v>0</v>
      </c>
      <c r="DI29" s="30">
        <f t="shared" si="86"/>
        <v>0</v>
      </c>
      <c r="DJ29" s="30">
        <f t="shared" si="87"/>
        <v>0</v>
      </c>
      <c r="DK29" s="30">
        <f t="shared" si="88"/>
        <v>0</v>
      </c>
      <c r="DL29" s="30">
        <f t="shared" si="89"/>
        <v>0</v>
      </c>
      <c r="DM29" s="30">
        <f t="shared" si="90"/>
        <v>0</v>
      </c>
      <c r="DN29" s="30">
        <f t="shared" si="91"/>
        <v>0</v>
      </c>
      <c r="DO29" s="30">
        <f t="shared" si="92"/>
        <v>0</v>
      </c>
      <c r="DP29" s="30">
        <f t="shared" si="93"/>
        <v>0</v>
      </c>
      <c r="DQ29" s="30">
        <f t="shared" si="94"/>
        <v>0</v>
      </c>
      <c r="DR29" s="30">
        <f t="shared" si="95"/>
        <v>0</v>
      </c>
      <c r="DS29" s="30">
        <f>COUNTIF('résultats bruts'!BY29, 1 ) + COUNTIF('résultats bruts'!DA29,1)</f>
        <v>0</v>
      </c>
      <c r="DT29" s="30">
        <f t="shared" si="96"/>
        <v>0</v>
      </c>
      <c r="DU29" s="30">
        <f>COUNTIF('résultats bruts'!CA29, 1 ) + COUNTIF('résultats bruts'!DE29,1)</f>
        <v>0</v>
      </c>
      <c r="DV29" s="30">
        <f t="shared" si="97"/>
        <v>0</v>
      </c>
      <c r="DW29" s="30">
        <f>COUNTIF('résultats bruts'!CB29, 1 ) + COUNTIF('résultats bruts'!CU29,1)</f>
        <v>0</v>
      </c>
      <c r="DX29" s="30">
        <f t="shared" si="98"/>
        <v>0</v>
      </c>
      <c r="DY29" s="30">
        <f>COUNTIF('résultats bruts'!BZ29, 1 ) + COUNTIF('résultats bruts'!CX29,1)</f>
        <v>0</v>
      </c>
      <c r="DZ29" s="30">
        <f t="shared" si="99"/>
        <v>0</v>
      </c>
      <c r="EA29" s="30">
        <f t="shared" si="100"/>
        <v>0</v>
      </c>
      <c r="EB29" s="30">
        <f t="shared" si="101"/>
        <v>0</v>
      </c>
      <c r="EC29" s="30">
        <f>COUNTIF('résultats bruts'!CE29, 1 ) + COUNTIF('résultats bruts'!CZ29,1)</f>
        <v>0</v>
      </c>
      <c r="ED29" s="30">
        <f t="shared" si="102"/>
        <v>0</v>
      </c>
      <c r="EE29" s="30">
        <f>COUNTIF('résultats bruts'!CD29, 1 ) + COUNTIF('résultats bruts'!DC29,1)</f>
        <v>0</v>
      </c>
      <c r="EF29" s="30">
        <f t="shared" si="103"/>
        <v>0</v>
      </c>
      <c r="EG29" s="30">
        <f>COUNTIF('résultats bruts'!CC29, 1 ) + COUNTIF('résultats bruts'!CT29,1)</f>
        <v>0</v>
      </c>
      <c r="EH29" s="30">
        <f t="shared" si="104"/>
        <v>0</v>
      </c>
      <c r="EI29" s="30">
        <f>COUNTIF('résultats bruts'!CF29, 1 ) + COUNTIF('résultats bruts'!CW29,1)</f>
        <v>0</v>
      </c>
      <c r="EJ29" s="30">
        <f t="shared" si="105"/>
        <v>0</v>
      </c>
      <c r="EK29" s="30">
        <f t="shared" si="106"/>
        <v>0</v>
      </c>
      <c r="EL29" s="30">
        <f t="shared" si="107"/>
        <v>0</v>
      </c>
      <c r="EM29" s="30">
        <f>COUNTIF('résultats bruts'!CJ29, 1 ) + COUNTIF('résultats bruts'!CY29,1)</f>
        <v>0</v>
      </c>
      <c r="EN29" s="30">
        <f t="shared" si="108"/>
        <v>0</v>
      </c>
      <c r="EO29" s="30">
        <f>COUNTIF('résultats bruts'!CI29, 1 ) + COUNTIF('résultats bruts'!DB29,1)</f>
        <v>0</v>
      </c>
      <c r="EP29" s="30">
        <f t="shared" si="109"/>
        <v>0</v>
      </c>
      <c r="EQ29" s="30">
        <f>COUNTIF('résultats bruts'!CG29, 1 ) + COUNTIF('résultats bruts'!CS29,1)</f>
        <v>0</v>
      </c>
      <c r="ER29" s="30">
        <f t="shared" si="110"/>
        <v>0</v>
      </c>
      <c r="ES29" s="30">
        <f>COUNTIF('résultats bruts'!CH29, 1 ) + COUNTIF('résultats bruts'!CV29,1)</f>
        <v>0</v>
      </c>
      <c r="ET29" s="30">
        <f t="shared" si="111"/>
        <v>0</v>
      </c>
      <c r="EU29" s="30">
        <f t="shared" si="112"/>
        <v>0</v>
      </c>
      <c r="EV29" s="30">
        <f t="shared" si="113"/>
        <v>0</v>
      </c>
      <c r="EW29" s="30">
        <f t="shared" si="114"/>
        <v>0</v>
      </c>
      <c r="EX29" s="30">
        <f t="shared" si="115"/>
        <v>0</v>
      </c>
      <c r="EY29" s="30">
        <f t="shared" si="116"/>
        <v>0</v>
      </c>
      <c r="EZ29" s="30">
        <f t="shared" si="117"/>
        <v>0</v>
      </c>
      <c r="FA29" s="30">
        <f t="shared" si="118"/>
        <v>0</v>
      </c>
      <c r="FB29" s="30">
        <f t="shared" si="119"/>
        <v>0</v>
      </c>
      <c r="FC29" s="30">
        <f t="shared" si="120"/>
        <v>0</v>
      </c>
      <c r="FD29" s="30">
        <f t="shared" si="121"/>
        <v>0</v>
      </c>
      <c r="FE29" s="30">
        <f>COUNTIF('résultats bruts'!DD29,0)</f>
        <v>1</v>
      </c>
      <c r="FF29" s="30">
        <f t="shared" si="122"/>
        <v>0</v>
      </c>
      <c r="FG29" s="30">
        <f t="shared" si="123"/>
        <v>0</v>
      </c>
      <c r="FH29" s="30">
        <f>COUNTIF('résultats bruts'!DN29,1)</f>
        <v>0</v>
      </c>
      <c r="FI29" s="30">
        <f>COUNTIF('résultats bruts'!DO29,1)</f>
        <v>0</v>
      </c>
      <c r="FJ29" s="30">
        <f>COUNTIF('résultats bruts'!DP29,1)</f>
        <v>0</v>
      </c>
      <c r="FK29" s="30">
        <f>COUNTIF('résultats bruts'!O29,1) + COUNTIF('résultats bruts'!AT29,1)</f>
        <v>0</v>
      </c>
      <c r="FL29" s="30">
        <f>COUNTIF('résultats bruts'!P29,1) + COUNTIF('résultats bruts'!AX29,1)</f>
        <v>0</v>
      </c>
      <c r="FM29" s="30">
        <f t="shared" si="124"/>
        <v>0</v>
      </c>
      <c r="FN29" s="30">
        <f t="shared" si="125"/>
        <v>0</v>
      </c>
      <c r="FO29" s="30">
        <f>COUNTIF('résultats bruts'!Q29,1) + COUNTIF('résultats bruts'!AV29,1)</f>
        <v>0</v>
      </c>
      <c r="FP29" s="30">
        <f>COUNTIF('résultats bruts'!R29,1) + COUNTIF('résultats bruts'!BA29,1)</f>
        <v>0</v>
      </c>
      <c r="FQ29" s="30">
        <f t="shared" si="126"/>
        <v>0</v>
      </c>
      <c r="FR29" s="30">
        <f t="shared" si="127"/>
        <v>0</v>
      </c>
      <c r="FS29" s="30">
        <f>COUNTIF('résultats bruts'!S29,1) + COUNTIF('résultats bruts'!AZ29,1)</f>
        <v>0</v>
      </c>
      <c r="FT29" s="30">
        <f>COUNTIF('résultats bruts'!T29,1) + COUNTIF('résultats bruts'!AW29,1)</f>
        <v>0</v>
      </c>
      <c r="FU29" s="30">
        <f t="shared" si="128"/>
        <v>0</v>
      </c>
      <c r="FV29" s="30">
        <f t="shared" si="129"/>
        <v>0</v>
      </c>
      <c r="FW29" s="30">
        <f>COUNTIF('résultats bruts'!U29,1) + COUNTIF('résultats bruts'!AY29,1)</f>
        <v>0</v>
      </c>
      <c r="FX29" s="30">
        <f>COUNTIF('résultats bruts'!V29,1) + COUNTIF('résultats bruts'!AU29,1)</f>
        <v>0</v>
      </c>
      <c r="FY29" s="30">
        <f t="shared" si="130"/>
        <v>0</v>
      </c>
      <c r="FZ29" s="30">
        <f t="shared" si="131"/>
        <v>0</v>
      </c>
      <c r="GA29" s="30">
        <f t="shared" si="132"/>
        <v>0</v>
      </c>
      <c r="GB29" s="30">
        <f t="shared" si="133"/>
        <v>0</v>
      </c>
      <c r="GC29" s="30">
        <f t="shared" si="134"/>
        <v>0</v>
      </c>
      <c r="GD29" s="30">
        <f t="shared" si="135"/>
        <v>0</v>
      </c>
      <c r="GE29" s="30">
        <f>COUNTIF('résultats bruts'!AT29:BA29,"0A")+ COUNTIF('résultats bruts'!BM29,"0A")</f>
        <v>0</v>
      </c>
      <c r="GF29" s="30">
        <f t="shared" si="136"/>
        <v>0</v>
      </c>
      <c r="GG29" s="30">
        <f>COUNTIF('résultats bruts'!BL29,1)</f>
        <v>0</v>
      </c>
      <c r="GH29" s="30">
        <f>COUNTIF('résultats bruts'!BM29,1)</f>
        <v>0</v>
      </c>
      <c r="GI29" s="30">
        <f>COUNTIF('résultats bruts'!AV29,1)</f>
        <v>0</v>
      </c>
      <c r="GJ29" s="30">
        <f>COUNTIF('résultats bruts'!BN29,1)</f>
        <v>0</v>
      </c>
      <c r="GK29" s="30">
        <f t="shared" si="137"/>
        <v>0</v>
      </c>
      <c r="GL29" s="30">
        <f t="shared" si="138"/>
        <v>0</v>
      </c>
      <c r="GM29" s="30">
        <f>COUNTIF('résultats bruts'!CQ29, 1) + COUNTIF('résultats bruts'!DF29,1)</f>
        <v>0</v>
      </c>
      <c r="GN29" s="30">
        <f t="shared" si="139"/>
        <v>0</v>
      </c>
      <c r="GO29" s="30">
        <f>COUNTIF('résultats bruts'!CP29, 1) + COUNTIF('résultats bruts'!DG29,1)</f>
        <v>0</v>
      </c>
      <c r="GP29" s="30">
        <f t="shared" si="140"/>
        <v>0</v>
      </c>
      <c r="GQ29" s="30">
        <f>COUNTIF('résultats bruts'!CR29, 1) + COUNTIF('résultats bruts'!DH29,1)</f>
        <v>0</v>
      </c>
      <c r="GR29" s="30">
        <f t="shared" si="141"/>
        <v>0</v>
      </c>
      <c r="GS29" s="30">
        <f>COUNTIF('résultats bruts'!BU29:BX29,1)</f>
        <v>0</v>
      </c>
      <c r="GT29" s="30">
        <f t="shared" si="142"/>
        <v>0</v>
      </c>
      <c r="GU29" s="30">
        <f>COUNTIF('résultats bruts'!DQ29:DT29,1)</f>
        <v>0</v>
      </c>
      <c r="GV29" s="30">
        <f t="shared" si="143"/>
        <v>0</v>
      </c>
      <c r="GW29" s="30">
        <f t="shared" si="144"/>
        <v>0</v>
      </c>
      <c r="GX29" s="30">
        <f t="shared" si="145"/>
        <v>0</v>
      </c>
      <c r="GY29" s="30">
        <f>COUNTIF('résultats bruts'!DF29:DH29,"0A")</f>
        <v>0</v>
      </c>
      <c r="GZ29" s="30">
        <f t="shared" si="146"/>
        <v>0</v>
      </c>
      <c r="HA29" s="30">
        <f t="shared" si="147"/>
        <v>0</v>
      </c>
      <c r="HB29" s="30">
        <f t="shared" si="148"/>
        <v>0</v>
      </c>
    </row>
    <row r="30" spans="1:210" ht="15" x14ac:dyDescent="0.25">
      <c r="A30" s="32"/>
      <c r="B30" s="32"/>
      <c r="C30" s="32"/>
      <c r="D30" s="32"/>
      <c r="E30" s="32"/>
      <c r="F30" s="32">
        <f>'résultats bruts'!F30</f>
        <v>28</v>
      </c>
      <c r="G30" s="32"/>
      <c r="H30" s="33">
        <f>COUNTIF('résultats bruts'!BO30,1)</f>
        <v>0</v>
      </c>
      <c r="I30" s="33">
        <f>COUNTIF('résultats bruts'!BQ30,1)</f>
        <v>0</v>
      </c>
      <c r="J30" s="33">
        <f>COUNTIF('résultats bruts'!BS30,1)</f>
        <v>0</v>
      </c>
      <c r="K30" s="33">
        <f t="shared" si="17"/>
        <v>0</v>
      </c>
      <c r="L30" s="33">
        <f t="shared" si="18"/>
        <v>0</v>
      </c>
      <c r="M30" s="34">
        <f>COUNTIF('résultats bruts'!BP30,1)</f>
        <v>0</v>
      </c>
      <c r="N30" s="33">
        <f>COUNTIF('résultats bruts'!BR30,1)</f>
        <v>0</v>
      </c>
      <c r="O30" s="33">
        <f>COUNTIF('résultats bruts'!BT30,1)</f>
        <v>0</v>
      </c>
      <c r="P30" s="33">
        <f t="shared" si="19"/>
        <v>0</v>
      </c>
      <c r="Q30" s="33">
        <f t="shared" si="20"/>
        <v>0</v>
      </c>
      <c r="R30" s="33">
        <f>COUNTIF('résultats bruts'!H30,1)</f>
        <v>0</v>
      </c>
      <c r="S30" s="33">
        <f>COUNTIF('résultats bruts'!I30,1)</f>
        <v>0</v>
      </c>
      <c r="T30" s="33">
        <f>COUNTIF('résultats bruts'!J30,1)</f>
        <v>0</v>
      </c>
      <c r="U30" s="35">
        <f t="shared" si="21"/>
        <v>0</v>
      </c>
      <c r="V30" s="35">
        <f t="shared" si="22"/>
        <v>0</v>
      </c>
      <c r="W30" s="33">
        <f t="shared" si="23"/>
        <v>0</v>
      </c>
      <c r="X30" s="33">
        <f t="shared" si="24"/>
        <v>0</v>
      </c>
      <c r="Y30" s="33">
        <f>COUNTIF('résultats bruts'!AH30:AK30,1)</f>
        <v>0</v>
      </c>
      <c r="Z30" s="33">
        <f t="shared" si="25"/>
        <v>0</v>
      </c>
      <c r="AA30" s="33">
        <f>COUNTIF('résultats bruts'!AL30:AO30,1)</f>
        <v>0</v>
      </c>
      <c r="AB30" s="33">
        <f t="shared" si="26"/>
        <v>0</v>
      </c>
      <c r="AC30" s="33">
        <f>COUNTIF('résultats bruts'!AP30:AS30,1)</f>
        <v>0</v>
      </c>
      <c r="AD30" s="33">
        <f t="shared" si="27"/>
        <v>0</v>
      </c>
      <c r="AE30" s="33">
        <f t="shared" si="28"/>
        <v>0</v>
      </c>
      <c r="AF30" s="33">
        <f t="shared" si="29"/>
        <v>0</v>
      </c>
      <c r="AG30" s="33">
        <f>COUNTIF('résultats bruts'!BF30,1) + COUNTIF('résultats bruts'!BI30,1)</f>
        <v>0</v>
      </c>
      <c r="AH30" s="33">
        <f t="shared" si="30"/>
        <v>0</v>
      </c>
      <c r="AI30" s="33">
        <f>COUNTIF('résultats bruts'!AA30:AC30,1)</f>
        <v>0</v>
      </c>
      <c r="AJ30" s="33">
        <f t="shared" si="31"/>
        <v>0</v>
      </c>
      <c r="AK30" s="33">
        <f t="shared" si="32"/>
        <v>0</v>
      </c>
      <c r="AL30" s="33">
        <f t="shared" si="33"/>
        <v>0</v>
      </c>
      <c r="AM30" s="33">
        <f t="shared" si="34"/>
        <v>0</v>
      </c>
      <c r="AN30" s="33">
        <f t="shared" si="35"/>
        <v>0</v>
      </c>
      <c r="AO30" s="33">
        <f t="shared" si="36"/>
        <v>0</v>
      </c>
      <c r="AP30" s="33">
        <f t="shared" si="37"/>
        <v>0</v>
      </c>
      <c r="AQ30" s="33">
        <f>COUNTIF('résultats bruts'!AH30,0)+COUNTIF('résultats bruts'!AN30,0)+COUNTIF('résultats bruts'!AS30,0) + COUNTIF('résultats bruts'!AA30:AC30,"0A")+COUNTIF('résultats bruts'!BF30,"0A")+COUNTIF('résultats bruts'!BI30,"0A")</f>
        <v>3</v>
      </c>
      <c r="AR30" s="33">
        <f t="shared" si="38"/>
        <v>0.42857142857142855</v>
      </c>
      <c r="AS30" s="33">
        <f t="shared" si="39"/>
        <v>0</v>
      </c>
      <c r="AT30" s="33">
        <f t="shared" si="40"/>
        <v>0</v>
      </c>
      <c r="AU30" s="36">
        <f>COUNTIF('résultats bruts'!M30,1)</f>
        <v>0</v>
      </c>
      <c r="AV30" s="36">
        <f>COUNTIF('résultats bruts'!K30,1)</f>
        <v>0</v>
      </c>
      <c r="AW30" s="36">
        <f t="shared" si="41"/>
        <v>0</v>
      </c>
      <c r="AX30" s="30">
        <f t="shared" si="42"/>
        <v>0</v>
      </c>
      <c r="AY30" s="36">
        <f>COUNTIF('résultats bruts'!L30,1)</f>
        <v>0</v>
      </c>
      <c r="AZ30" s="36">
        <f>COUNTIF('résultats bruts'!N30,1)</f>
        <v>0</v>
      </c>
      <c r="BA30" s="36">
        <f t="shared" si="43"/>
        <v>0</v>
      </c>
      <c r="BB30" s="36">
        <f t="shared" si="44"/>
        <v>0</v>
      </c>
      <c r="BC30" s="36">
        <f t="shared" si="45"/>
        <v>0</v>
      </c>
      <c r="BD30" s="37">
        <f t="shared" si="46"/>
        <v>0</v>
      </c>
      <c r="BE30" s="38">
        <f>COUNTIF('résultats bruts'!AG30,1)</f>
        <v>0</v>
      </c>
      <c r="BF30" s="38">
        <f>COUNTIF('résultats bruts'!AF30,1)</f>
        <v>0</v>
      </c>
      <c r="BG30" s="38">
        <f t="shared" si="47"/>
        <v>0</v>
      </c>
      <c r="BH30" s="38">
        <f t="shared" si="48"/>
        <v>0</v>
      </c>
      <c r="BI30" s="38">
        <f>COUNTIF('résultats bruts'!AD30,1)</f>
        <v>0</v>
      </c>
      <c r="BJ30" s="38">
        <f>COUNTIF('résultats bruts'!AE30,1)</f>
        <v>0</v>
      </c>
      <c r="BK30" s="38">
        <f t="shared" si="49"/>
        <v>0</v>
      </c>
      <c r="BL30" s="38">
        <f t="shared" si="50"/>
        <v>0</v>
      </c>
      <c r="BM30" s="38">
        <f t="shared" si="51"/>
        <v>0</v>
      </c>
      <c r="BN30" s="38">
        <f t="shared" si="52"/>
        <v>0</v>
      </c>
      <c r="BO30" s="38">
        <f t="shared" si="53"/>
        <v>0</v>
      </c>
      <c r="BP30" s="38">
        <f t="shared" si="54"/>
        <v>0</v>
      </c>
      <c r="BQ30" s="38">
        <f t="shared" si="55"/>
        <v>0</v>
      </c>
      <c r="BR30" s="38">
        <f t="shared" si="56"/>
        <v>0</v>
      </c>
      <c r="BS30" s="38">
        <f t="shared" si="57"/>
        <v>0</v>
      </c>
      <c r="BT30" s="38">
        <f t="shared" si="58"/>
        <v>0</v>
      </c>
      <c r="BU30" s="38">
        <f t="shared" si="59"/>
        <v>0</v>
      </c>
      <c r="BV30" s="38">
        <f t="shared" si="60"/>
        <v>0</v>
      </c>
      <c r="BW30" s="38">
        <f t="shared" si="61"/>
        <v>0</v>
      </c>
      <c r="BX30" s="38">
        <f t="shared" si="62"/>
        <v>0</v>
      </c>
      <c r="BY30" s="38">
        <f t="shared" si="63"/>
        <v>0</v>
      </c>
      <c r="BZ30" s="38">
        <f t="shared" si="64"/>
        <v>0</v>
      </c>
      <c r="CA30" s="38">
        <f t="shared" si="65"/>
        <v>0</v>
      </c>
      <c r="CB30" s="38">
        <f t="shared" si="66"/>
        <v>0</v>
      </c>
      <c r="CC30" s="38">
        <f t="shared" si="67"/>
        <v>0</v>
      </c>
      <c r="CD30" s="38">
        <f t="shared" si="68"/>
        <v>0</v>
      </c>
      <c r="CE30" s="38">
        <f t="shared" si="69"/>
        <v>0</v>
      </c>
      <c r="CF30" s="38">
        <f t="shared" si="70"/>
        <v>0</v>
      </c>
      <c r="CG30" s="38">
        <f>COUNTIF('résultats bruts'!CL30, 1) + COUNTIF('résultats bruts'!DI30,1)</f>
        <v>0</v>
      </c>
      <c r="CH30" s="38">
        <f t="shared" si="71"/>
        <v>0</v>
      </c>
      <c r="CI30" s="38">
        <f>COUNTIF('résultats bruts'!CK30, 1) + COUNTIF('résultats bruts'!DJ30,1)</f>
        <v>0</v>
      </c>
      <c r="CJ30" s="38">
        <f t="shared" si="72"/>
        <v>0</v>
      </c>
      <c r="CK30" s="38">
        <f>COUNTIF('résultats bruts'!CN30, 1) + COUNTIF('résultats bruts'!DK30,1)</f>
        <v>0</v>
      </c>
      <c r="CL30" s="38">
        <f t="shared" si="73"/>
        <v>0</v>
      </c>
      <c r="CM30" s="38">
        <f>COUNTIF('résultats bruts'!CO30, 1) + COUNTIF('résultats bruts'!DM30,1)</f>
        <v>0</v>
      </c>
      <c r="CN30" s="38">
        <f t="shared" si="74"/>
        <v>0</v>
      </c>
      <c r="CO30" s="38">
        <f>COUNTIF('résultats bruts'!DL30, "0A") + COUNTIF('résultats bruts'!CM30,0)</f>
        <v>1</v>
      </c>
      <c r="CP30" s="38">
        <f t="shared" si="75"/>
        <v>0.5</v>
      </c>
      <c r="CQ30" s="38">
        <f t="shared" si="76"/>
        <v>0</v>
      </c>
      <c r="CR30" s="38">
        <f t="shared" si="77"/>
        <v>0</v>
      </c>
      <c r="CS30" s="38">
        <f>COUNTIF('résultats bruts'!BB30,1)</f>
        <v>0</v>
      </c>
      <c r="CT30" s="38">
        <f>COUNTIF('résultats bruts'!W30,1)</f>
        <v>0</v>
      </c>
      <c r="CU30" s="38">
        <f t="shared" si="78"/>
        <v>0</v>
      </c>
      <c r="CV30" s="38">
        <f t="shared" si="79"/>
        <v>0</v>
      </c>
      <c r="CW30" s="38">
        <f>COUNTIF('résultats bruts'!BC30,1)</f>
        <v>0</v>
      </c>
      <c r="CX30" s="38">
        <f>COUNTIF('résultats bruts'!X30,1)</f>
        <v>0</v>
      </c>
      <c r="CY30" s="38">
        <f t="shared" si="80"/>
        <v>0</v>
      </c>
      <c r="CZ30" s="38">
        <f t="shared" si="81"/>
        <v>0</v>
      </c>
      <c r="DA30" s="38">
        <f t="shared" si="82"/>
        <v>0</v>
      </c>
      <c r="DB30" s="38">
        <f t="shared" si="83"/>
        <v>0</v>
      </c>
      <c r="DC30" s="38">
        <f>COUNTIF('résultats bruts'!BD30,1)</f>
        <v>0</v>
      </c>
      <c r="DD30" s="38">
        <f>COUNTIF('résultats bruts'!Y30,1)</f>
        <v>0</v>
      </c>
      <c r="DE30" s="38">
        <f t="shared" si="84"/>
        <v>0</v>
      </c>
      <c r="DF30" s="30">
        <f t="shared" si="85"/>
        <v>0</v>
      </c>
      <c r="DG30" s="30">
        <f>COUNTIF('résultats bruts'!BE30,1)</f>
        <v>0</v>
      </c>
      <c r="DH30" s="30">
        <f>COUNTIF('résultats bruts'!Z30,1)</f>
        <v>0</v>
      </c>
      <c r="DI30" s="30">
        <f t="shared" si="86"/>
        <v>0</v>
      </c>
      <c r="DJ30" s="30">
        <f t="shared" si="87"/>
        <v>0</v>
      </c>
      <c r="DK30" s="30">
        <f t="shared" si="88"/>
        <v>0</v>
      </c>
      <c r="DL30" s="30">
        <f t="shared" si="89"/>
        <v>0</v>
      </c>
      <c r="DM30" s="30">
        <f t="shared" si="90"/>
        <v>0</v>
      </c>
      <c r="DN30" s="30">
        <f t="shared" si="91"/>
        <v>0</v>
      </c>
      <c r="DO30" s="30">
        <f t="shared" si="92"/>
        <v>0</v>
      </c>
      <c r="DP30" s="30">
        <f t="shared" si="93"/>
        <v>0</v>
      </c>
      <c r="DQ30" s="30">
        <f t="shared" si="94"/>
        <v>0</v>
      </c>
      <c r="DR30" s="30">
        <f t="shared" si="95"/>
        <v>0</v>
      </c>
      <c r="DS30" s="30">
        <f>COUNTIF('résultats bruts'!BY30, 1 ) + COUNTIF('résultats bruts'!DA30,1)</f>
        <v>0</v>
      </c>
      <c r="DT30" s="30">
        <f t="shared" si="96"/>
        <v>0</v>
      </c>
      <c r="DU30" s="30">
        <f>COUNTIF('résultats bruts'!CA30, 1 ) + COUNTIF('résultats bruts'!DE30,1)</f>
        <v>0</v>
      </c>
      <c r="DV30" s="30">
        <f t="shared" si="97"/>
        <v>0</v>
      </c>
      <c r="DW30" s="30">
        <f>COUNTIF('résultats bruts'!CB30, 1 ) + COUNTIF('résultats bruts'!CU30,1)</f>
        <v>0</v>
      </c>
      <c r="DX30" s="30">
        <f t="shared" si="98"/>
        <v>0</v>
      </c>
      <c r="DY30" s="30">
        <f>COUNTIF('résultats bruts'!BZ30, 1 ) + COUNTIF('résultats bruts'!CX30,1)</f>
        <v>0</v>
      </c>
      <c r="DZ30" s="30">
        <f t="shared" si="99"/>
        <v>0</v>
      </c>
      <c r="EA30" s="30">
        <f t="shared" si="100"/>
        <v>0</v>
      </c>
      <c r="EB30" s="30">
        <f t="shared" si="101"/>
        <v>0</v>
      </c>
      <c r="EC30" s="30">
        <f>COUNTIF('résultats bruts'!CE30, 1 ) + COUNTIF('résultats bruts'!CZ30,1)</f>
        <v>0</v>
      </c>
      <c r="ED30" s="30">
        <f t="shared" si="102"/>
        <v>0</v>
      </c>
      <c r="EE30" s="30">
        <f>COUNTIF('résultats bruts'!CD30, 1 ) + COUNTIF('résultats bruts'!DC30,1)</f>
        <v>0</v>
      </c>
      <c r="EF30" s="30">
        <f t="shared" si="103"/>
        <v>0</v>
      </c>
      <c r="EG30" s="30">
        <f>COUNTIF('résultats bruts'!CC30, 1 ) + COUNTIF('résultats bruts'!CT30,1)</f>
        <v>0</v>
      </c>
      <c r="EH30" s="30">
        <f t="shared" si="104"/>
        <v>0</v>
      </c>
      <c r="EI30" s="30">
        <f>COUNTIF('résultats bruts'!CF30, 1 ) + COUNTIF('résultats bruts'!CW30,1)</f>
        <v>0</v>
      </c>
      <c r="EJ30" s="30">
        <f t="shared" si="105"/>
        <v>0</v>
      </c>
      <c r="EK30" s="30">
        <f t="shared" si="106"/>
        <v>0</v>
      </c>
      <c r="EL30" s="30">
        <f t="shared" si="107"/>
        <v>0</v>
      </c>
      <c r="EM30" s="30">
        <f>COUNTIF('résultats bruts'!CJ30, 1 ) + COUNTIF('résultats bruts'!CY30,1)</f>
        <v>0</v>
      </c>
      <c r="EN30" s="30">
        <f t="shared" si="108"/>
        <v>0</v>
      </c>
      <c r="EO30" s="30">
        <f>COUNTIF('résultats bruts'!CI30, 1 ) + COUNTIF('résultats bruts'!DB30,1)</f>
        <v>0</v>
      </c>
      <c r="EP30" s="30">
        <f t="shared" si="109"/>
        <v>0</v>
      </c>
      <c r="EQ30" s="30">
        <f>COUNTIF('résultats bruts'!CG30, 1 ) + COUNTIF('résultats bruts'!CS30,1)</f>
        <v>0</v>
      </c>
      <c r="ER30" s="30">
        <f t="shared" si="110"/>
        <v>0</v>
      </c>
      <c r="ES30" s="30">
        <f>COUNTIF('résultats bruts'!CH30, 1 ) + COUNTIF('résultats bruts'!CV30,1)</f>
        <v>0</v>
      </c>
      <c r="ET30" s="30">
        <f t="shared" si="111"/>
        <v>0</v>
      </c>
      <c r="EU30" s="30">
        <f t="shared" si="112"/>
        <v>0</v>
      </c>
      <c r="EV30" s="30">
        <f t="shared" si="113"/>
        <v>0</v>
      </c>
      <c r="EW30" s="30">
        <f t="shared" si="114"/>
        <v>0</v>
      </c>
      <c r="EX30" s="30">
        <f t="shared" si="115"/>
        <v>0</v>
      </c>
      <c r="EY30" s="30">
        <f t="shared" si="116"/>
        <v>0</v>
      </c>
      <c r="EZ30" s="30">
        <f t="shared" si="117"/>
        <v>0</v>
      </c>
      <c r="FA30" s="30">
        <f t="shared" si="118"/>
        <v>0</v>
      </c>
      <c r="FB30" s="30">
        <f t="shared" si="119"/>
        <v>0</v>
      </c>
      <c r="FC30" s="30">
        <f t="shared" si="120"/>
        <v>0</v>
      </c>
      <c r="FD30" s="30">
        <f t="shared" si="121"/>
        <v>0</v>
      </c>
      <c r="FE30" s="30">
        <f>COUNTIF('résultats bruts'!DD30,0)</f>
        <v>1</v>
      </c>
      <c r="FF30" s="30">
        <f t="shared" si="122"/>
        <v>0</v>
      </c>
      <c r="FG30" s="30">
        <f t="shared" si="123"/>
        <v>0</v>
      </c>
      <c r="FH30" s="30">
        <f>COUNTIF('résultats bruts'!DN30,1)</f>
        <v>0</v>
      </c>
      <c r="FI30" s="30">
        <f>COUNTIF('résultats bruts'!DO30,1)</f>
        <v>0</v>
      </c>
      <c r="FJ30" s="30">
        <f>COUNTIF('résultats bruts'!DP30,1)</f>
        <v>0</v>
      </c>
      <c r="FK30" s="30">
        <f>COUNTIF('résultats bruts'!O30,1) + COUNTIF('résultats bruts'!AT30,1)</f>
        <v>0</v>
      </c>
      <c r="FL30" s="30">
        <f>COUNTIF('résultats bruts'!P30,1) + COUNTIF('résultats bruts'!AX30,1)</f>
        <v>0</v>
      </c>
      <c r="FM30" s="30">
        <f t="shared" si="124"/>
        <v>0</v>
      </c>
      <c r="FN30" s="30">
        <f t="shared" si="125"/>
        <v>0</v>
      </c>
      <c r="FO30" s="30">
        <f>COUNTIF('résultats bruts'!Q30,1) + COUNTIF('résultats bruts'!AV30,1)</f>
        <v>0</v>
      </c>
      <c r="FP30" s="30">
        <f>COUNTIF('résultats bruts'!R30,1) + COUNTIF('résultats bruts'!BA30,1)</f>
        <v>0</v>
      </c>
      <c r="FQ30" s="30">
        <f t="shared" si="126"/>
        <v>0</v>
      </c>
      <c r="FR30" s="30">
        <f t="shared" si="127"/>
        <v>0</v>
      </c>
      <c r="FS30" s="30">
        <f>COUNTIF('résultats bruts'!S30,1) + COUNTIF('résultats bruts'!AZ30,1)</f>
        <v>0</v>
      </c>
      <c r="FT30" s="30">
        <f>COUNTIF('résultats bruts'!T30,1) + COUNTIF('résultats bruts'!AW30,1)</f>
        <v>0</v>
      </c>
      <c r="FU30" s="30">
        <f t="shared" si="128"/>
        <v>0</v>
      </c>
      <c r="FV30" s="30">
        <f t="shared" si="129"/>
        <v>0</v>
      </c>
      <c r="FW30" s="30">
        <f>COUNTIF('résultats bruts'!U30,1) + COUNTIF('résultats bruts'!AY30,1)</f>
        <v>0</v>
      </c>
      <c r="FX30" s="30">
        <f>COUNTIF('résultats bruts'!V30,1) + COUNTIF('résultats bruts'!AU30,1)</f>
        <v>0</v>
      </c>
      <c r="FY30" s="30">
        <f t="shared" si="130"/>
        <v>0</v>
      </c>
      <c r="FZ30" s="30">
        <f t="shared" si="131"/>
        <v>0</v>
      </c>
      <c r="GA30" s="30">
        <f t="shared" si="132"/>
        <v>0</v>
      </c>
      <c r="GB30" s="30">
        <f t="shared" si="133"/>
        <v>0</v>
      </c>
      <c r="GC30" s="30">
        <f t="shared" si="134"/>
        <v>0</v>
      </c>
      <c r="GD30" s="30">
        <f t="shared" si="135"/>
        <v>0</v>
      </c>
      <c r="GE30" s="30">
        <f>COUNTIF('résultats bruts'!AT30:BA30,"0A")+ COUNTIF('résultats bruts'!BM30,"0A")</f>
        <v>0</v>
      </c>
      <c r="GF30" s="30">
        <f t="shared" si="136"/>
        <v>0</v>
      </c>
      <c r="GG30" s="30">
        <f>COUNTIF('résultats bruts'!BL30,1)</f>
        <v>0</v>
      </c>
      <c r="GH30" s="30">
        <f>COUNTIF('résultats bruts'!BM30,1)</f>
        <v>0</v>
      </c>
      <c r="GI30" s="30">
        <f>COUNTIF('résultats bruts'!AV30,1)</f>
        <v>0</v>
      </c>
      <c r="GJ30" s="30">
        <f>COUNTIF('résultats bruts'!BN30,1)</f>
        <v>0</v>
      </c>
      <c r="GK30" s="30">
        <f t="shared" si="137"/>
        <v>0</v>
      </c>
      <c r="GL30" s="30">
        <f t="shared" si="138"/>
        <v>0</v>
      </c>
      <c r="GM30" s="30">
        <f>COUNTIF('résultats bruts'!CQ30, 1) + COUNTIF('résultats bruts'!DF30,1)</f>
        <v>0</v>
      </c>
      <c r="GN30" s="30">
        <f t="shared" si="139"/>
        <v>0</v>
      </c>
      <c r="GO30" s="30">
        <f>COUNTIF('résultats bruts'!CP30, 1) + COUNTIF('résultats bruts'!DG30,1)</f>
        <v>0</v>
      </c>
      <c r="GP30" s="30">
        <f t="shared" si="140"/>
        <v>0</v>
      </c>
      <c r="GQ30" s="30">
        <f>COUNTIF('résultats bruts'!CR30, 1) + COUNTIF('résultats bruts'!DH30,1)</f>
        <v>0</v>
      </c>
      <c r="GR30" s="30">
        <f t="shared" si="141"/>
        <v>0</v>
      </c>
      <c r="GS30" s="30">
        <f>COUNTIF('résultats bruts'!BU30:BX30,1)</f>
        <v>0</v>
      </c>
      <c r="GT30" s="30">
        <f t="shared" si="142"/>
        <v>0</v>
      </c>
      <c r="GU30" s="30">
        <f>COUNTIF('résultats bruts'!DQ30:DT30,1)</f>
        <v>0</v>
      </c>
      <c r="GV30" s="30">
        <f t="shared" si="143"/>
        <v>0</v>
      </c>
      <c r="GW30" s="30">
        <f t="shared" si="144"/>
        <v>0</v>
      </c>
      <c r="GX30" s="30">
        <f t="shared" si="145"/>
        <v>0</v>
      </c>
      <c r="GY30" s="30">
        <f>COUNTIF('résultats bruts'!DF30:DH30,"0A")</f>
        <v>0</v>
      </c>
      <c r="GZ30" s="30">
        <f t="shared" si="146"/>
        <v>0</v>
      </c>
      <c r="HA30" s="30">
        <f t="shared" si="147"/>
        <v>0</v>
      </c>
      <c r="HB30" s="30">
        <f t="shared" si="148"/>
        <v>0</v>
      </c>
    </row>
    <row r="31" spans="1:210" ht="15" x14ac:dyDescent="0.25">
      <c r="A31" s="32"/>
      <c r="B31" s="32"/>
      <c r="C31" s="32"/>
      <c r="D31" s="32"/>
      <c r="E31" s="32"/>
      <c r="F31" s="32">
        <f>'résultats bruts'!F31</f>
        <v>29</v>
      </c>
      <c r="G31" s="32"/>
      <c r="H31" s="33">
        <f>COUNTIF('résultats bruts'!BO31,1)</f>
        <v>0</v>
      </c>
      <c r="I31" s="33">
        <f>COUNTIF('résultats bruts'!BQ31,1)</f>
        <v>0</v>
      </c>
      <c r="J31" s="33">
        <f>COUNTIF('résultats bruts'!BS31,1)</f>
        <v>0</v>
      </c>
      <c r="K31" s="33">
        <f t="shared" si="17"/>
        <v>0</v>
      </c>
      <c r="L31" s="33">
        <f t="shared" si="18"/>
        <v>0</v>
      </c>
      <c r="M31" s="34">
        <f>COUNTIF('résultats bruts'!BP31,1)</f>
        <v>0</v>
      </c>
      <c r="N31" s="33">
        <f>COUNTIF('résultats bruts'!BR31,1)</f>
        <v>0</v>
      </c>
      <c r="O31" s="33">
        <f>COUNTIF('résultats bruts'!BT31,1)</f>
        <v>0</v>
      </c>
      <c r="P31" s="33">
        <f t="shared" si="19"/>
        <v>0</v>
      </c>
      <c r="Q31" s="33">
        <f t="shared" si="20"/>
        <v>0</v>
      </c>
      <c r="R31" s="33">
        <f>COUNTIF('résultats bruts'!H31,1)</f>
        <v>0</v>
      </c>
      <c r="S31" s="33">
        <f>COUNTIF('résultats bruts'!I31,1)</f>
        <v>0</v>
      </c>
      <c r="T31" s="33">
        <f>COUNTIF('résultats bruts'!J31,1)</f>
        <v>0</v>
      </c>
      <c r="U31" s="35">
        <f t="shared" si="21"/>
        <v>0</v>
      </c>
      <c r="V31" s="35">
        <f t="shared" si="22"/>
        <v>0</v>
      </c>
      <c r="W31" s="33">
        <f t="shared" si="23"/>
        <v>0</v>
      </c>
      <c r="X31" s="33">
        <f t="shared" si="24"/>
        <v>0</v>
      </c>
      <c r="Y31" s="33">
        <f>COUNTIF('résultats bruts'!AH31:AK31,1)</f>
        <v>0</v>
      </c>
      <c r="Z31" s="33">
        <f t="shared" si="25"/>
        <v>0</v>
      </c>
      <c r="AA31" s="33">
        <f>COUNTIF('résultats bruts'!AL31:AO31,1)</f>
        <v>0</v>
      </c>
      <c r="AB31" s="33">
        <f t="shared" si="26"/>
        <v>0</v>
      </c>
      <c r="AC31" s="33">
        <f>COUNTIF('résultats bruts'!AP31:AS31,1)</f>
        <v>0</v>
      </c>
      <c r="AD31" s="33">
        <f t="shared" si="27"/>
        <v>0</v>
      </c>
      <c r="AE31" s="33">
        <f t="shared" si="28"/>
        <v>0</v>
      </c>
      <c r="AF31" s="33">
        <f t="shared" si="29"/>
        <v>0</v>
      </c>
      <c r="AG31" s="33">
        <f>COUNTIF('résultats bruts'!BF31,1) + COUNTIF('résultats bruts'!BI31,1)</f>
        <v>0</v>
      </c>
      <c r="AH31" s="33">
        <f t="shared" si="30"/>
        <v>0</v>
      </c>
      <c r="AI31" s="33">
        <f>COUNTIF('résultats bruts'!AA31:AC31,1)</f>
        <v>0</v>
      </c>
      <c r="AJ31" s="33">
        <f t="shared" si="31"/>
        <v>0</v>
      </c>
      <c r="AK31" s="33">
        <f t="shared" si="32"/>
        <v>0</v>
      </c>
      <c r="AL31" s="33">
        <f t="shared" si="33"/>
        <v>0</v>
      </c>
      <c r="AM31" s="33">
        <f t="shared" si="34"/>
        <v>0</v>
      </c>
      <c r="AN31" s="33">
        <f t="shared" si="35"/>
        <v>0</v>
      </c>
      <c r="AO31" s="33">
        <f t="shared" si="36"/>
        <v>0</v>
      </c>
      <c r="AP31" s="33">
        <f t="shared" si="37"/>
        <v>0</v>
      </c>
      <c r="AQ31" s="33">
        <f>COUNTIF('résultats bruts'!AH31,0)+COUNTIF('résultats bruts'!AN31,0)+COUNTIF('résultats bruts'!AS31,0) + COUNTIF('résultats bruts'!AA31:AC31,"0A")+COUNTIF('résultats bruts'!BF31,"0A")+COUNTIF('résultats bruts'!BI31,"0A")</f>
        <v>3</v>
      </c>
      <c r="AR31" s="33">
        <f t="shared" si="38"/>
        <v>0.42857142857142855</v>
      </c>
      <c r="AS31" s="33">
        <f t="shared" si="39"/>
        <v>0</v>
      </c>
      <c r="AT31" s="33">
        <f t="shared" si="40"/>
        <v>0</v>
      </c>
      <c r="AU31" s="36">
        <f>COUNTIF('résultats bruts'!M31,1)</f>
        <v>0</v>
      </c>
      <c r="AV31" s="36">
        <f>COUNTIF('résultats bruts'!K31,1)</f>
        <v>0</v>
      </c>
      <c r="AW31" s="36">
        <f t="shared" si="41"/>
        <v>0</v>
      </c>
      <c r="AX31" s="30">
        <f t="shared" si="42"/>
        <v>0</v>
      </c>
      <c r="AY31" s="36">
        <f>COUNTIF('résultats bruts'!L31,1)</f>
        <v>0</v>
      </c>
      <c r="AZ31" s="36">
        <f>COUNTIF('résultats bruts'!N31,1)</f>
        <v>0</v>
      </c>
      <c r="BA31" s="36">
        <f t="shared" si="43"/>
        <v>0</v>
      </c>
      <c r="BB31" s="36">
        <f t="shared" si="44"/>
        <v>0</v>
      </c>
      <c r="BC31" s="36">
        <f t="shared" si="45"/>
        <v>0</v>
      </c>
      <c r="BD31" s="37">
        <f t="shared" si="46"/>
        <v>0</v>
      </c>
      <c r="BE31" s="38">
        <f>COUNTIF('résultats bruts'!AG31,1)</f>
        <v>0</v>
      </c>
      <c r="BF31" s="38">
        <f>COUNTIF('résultats bruts'!AF31,1)</f>
        <v>0</v>
      </c>
      <c r="BG31" s="38">
        <f t="shared" si="47"/>
        <v>0</v>
      </c>
      <c r="BH31" s="38">
        <f t="shared" si="48"/>
        <v>0</v>
      </c>
      <c r="BI31" s="38">
        <f>COUNTIF('résultats bruts'!AD31,1)</f>
        <v>0</v>
      </c>
      <c r="BJ31" s="38">
        <f>COUNTIF('résultats bruts'!AE31,1)</f>
        <v>0</v>
      </c>
      <c r="BK31" s="38">
        <f t="shared" si="49"/>
        <v>0</v>
      </c>
      <c r="BL31" s="38">
        <f t="shared" si="50"/>
        <v>0</v>
      </c>
      <c r="BM31" s="38">
        <f t="shared" si="51"/>
        <v>0</v>
      </c>
      <c r="BN31" s="38">
        <f t="shared" si="52"/>
        <v>0</v>
      </c>
      <c r="BO31" s="38">
        <f t="shared" si="53"/>
        <v>0</v>
      </c>
      <c r="BP31" s="38">
        <f t="shared" si="54"/>
        <v>0</v>
      </c>
      <c r="BQ31" s="38">
        <f t="shared" si="55"/>
        <v>0</v>
      </c>
      <c r="BR31" s="38">
        <f t="shared" si="56"/>
        <v>0</v>
      </c>
      <c r="BS31" s="38">
        <f t="shared" si="57"/>
        <v>0</v>
      </c>
      <c r="BT31" s="38">
        <f t="shared" si="58"/>
        <v>0</v>
      </c>
      <c r="BU31" s="38">
        <f t="shared" si="59"/>
        <v>0</v>
      </c>
      <c r="BV31" s="38">
        <f t="shared" si="60"/>
        <v>0</v>
      </c>
      <c r="BW31" s="38">
        <f t="shared" si="61"/>
        <v>0</v>
      </c>
      <c r="BX31" s="38">
        <f t="shared" si="62"/>
        <v>0</v>
      </c>
      <c r="BY31" s="38">
        <f t="shared" si="63"/>
        <v>0</v>
      </c>
      <c r="BZ31" s="38">
        <f t="shared" si="64"/>
        <v>0</v>
      </c>
      <c r="CA31" s="38">
        <f t="shared" si="65"/>
        <v>0</v>
      </c>
      <c r="CB31" s="38">
        <f t="shared" si="66"/>
        <v>0</v>
      </c>
      <c r="CC31" s="38">
        <f t="shared" si="67"/>
        <v>0</v>
      </c>
      <c r="CD31" s="38">
        <f t="shared" si="68"/>
        <v>0</v>
      </c>
      <c r="CE31" s="38">
        <f t="shared" si="69"/>
        <v>0</v>
      </c>
      <c r="CF31" s="38">
        <f t="shared" si="70"/>
        <v>0</v>
      </c>
      <c r="CG31" s="38">
        <f>COUNTIF('résultats bruts'!CL31, 1) + COUNTIF('résultats bruts'!DI31,1)</f>
        <v>0</v>
      </c>
      <c r="CH31" s="38">
        <f t="shared" si="71"/>
        <v>0</v>
      </c>
      <c r="CI31" s="38">
        <f>COUNTIF('résultats bruts'!CK31, 1) + COUNTIF('résultats bruts'!DJ31,1)</f>
        <v>0</v>
      </c>
      <c r="CJ31" s="38">
        <f t="shared" si="72"/>
        <v>0</v>
      </c>
      <c r="CK31" s="38">
        <f>COUNTIF('résultats bruts'!CN31, 1) + COUNTIF('résultats bruts'!DK31,1)</f>
        <v>0</v>
      </c>
      <c r="CL31" s="38">
        <f t="shared" si="73"/>
        <v>0</v>
      </c>
      <c r="CM31" s="38">
        <f>COUNTIF('résultats bruts'!CO31, 1) + COUNTIF('résultats bruts'!DM31,1)</f>
        <v>0</v>
      </c>
      <c r="CN31" s="38">
        <f t="shared" si="74"/>
        <v>0</v>
      </c>
      <c r="CO31" s="38">
        <f>COUNTIF('résultats bruts'!DL31, "0A") + COUNTIF('résultats bruts'!CM31,0)</f>
        <v>1</v>
      </c>
      <c r="CP31" s="38">
        <f t="shared" si="75"/>
        <v>0.5</v>
      </c>
      <c r="CQ31" s="38">
        <f t="shared" si="76"/>
        <v>0</v>
      </c>
      <c r="CR31" s="38">
        <f t="shared" si="77"/>
        <v>0</v>
      </c>
      <c r="CS31" s="38">
        <f>COUNTIF('résultats bruts'!BB31,1)</f>
        <v>0</v>
      </c>
      <c r="CT31" s="38">
        <f>COUNTIF('résultats bruts'!W31,1)</f>
        <v>0</v>
      </c>
      <c r="CU31" s="38">
        <f t="shared" si="78"/>
        <v>0</v>
      </c>
      <c r="CV31" s="38">
        <f t="shared" si="79"/>
        <v>0</v>
      </c>
      <c r="CW31" s="38">
        <f>COUNTIF('résultats bruts'!BC31,1)</f>
        <v>0</v>
      </c>
      <c r="CX31" s="38">
        <f>COUNTIF('résultats bruts'!X31,1)</f>
        <v>0</v>
      </c>
      <c r="CY31" s="38">
        <f t="shared" si="80"/>
        <v>0</v>
      </c>
      <c r="CZ31" s="38">
        <f t="shared" si="81"/>
        <v>0</v>
      </c>
      <c r="DA31" s="38">
        <f t="shared" si="82"/>
        <v>0</v>
      </c>
      <c r="DB31" s="38">
        <f t="shared" si="83"/>
        <v>0</v>
      </c>
      <c r="DC31" s="38">
        <f>COUNTIF('résultats bruts'!BD31,1)</f>
        <v>0</v>
      </c>
      <c r="DD31" s="38">
        <f>COUNTIF('résultats bruts'!Y31,1)</f>
        <v>0</v>
      </c>
      <c r="DE31" s="38">
        <f t="shared" si="84"/>
        <v>0</v>
      </c>
      <c r="DF31" s="30">
        <f t="shared" si="85"/>
        <v>0</v>
      </c>
      <c r="DG31" s="30">
        <f>COUNTIF('résultats bruts'!BE31,1)</f>
        <v>0</v>
      </c>
      <c r="DH31" s="30">
        <f>COUNTIF('résultats bruts'!Z31,1)</f>
        <v>0</v>
      </c>
      <c r="DI31" s="30">
        <f t="shared" si="86"/>
        <v>0</v>
      </c>
      <c r="DJ31" s="30">
        <f t="shared" si="87"/>
        <v>0</v>
      </c>
      <c r="DK31" s="30">
        <f t="shared" si="88"/>
        <v>0</v>
      </c>
      <c r="DL31" s="30">
        <f t="shared" si="89"/>
        <v>0</v>
      </c>
      <c r="DM31" s="30">
        <f t="shared" si="90"/>
        <v>0</v>
      </c>
      <c r="DN31" s="30">
        <f t="shared" si="91"/>
        <v>0</v>
      </c>
      <c r="DO31" s="30">
        <f t="shared" si="92"/>
        <v>0</v>
      </c>
      <c r="DP31" s="30">
        <f t="shared" si="93"/>
        <v>0</v>
      </c>
      <c r="DQ31" s="30">
        <f t="shared" si="94"/>
        <v>0</v>
      </c>
      <c r="DR31" s="30">
        <f t="shared" si="95"/>
        <v>0</v>
      </c>
      <c r="DS31" s="30">
        <f>COUNTIF('résultats bruts'!BY31, 1 ) + COUNTIF('résultats bruts'!DA31,1)</f>
        <v>0</v>
      </c>
      <c r="DT31" s="30">
        <f t="shared" si="96"/>
        <v>0</v>
      </c>
      <c r="DU31" s="30">
        <f>COUNTIF('résultats bruts'!CA31, 1 ) + COUNTIF('résultats bruts'!DE31,1)</f>
        <v>0</v>
      </c>
      <c r="DV31" s="30">
        <f t="shared" si="97"/>
        <v>0</v>
      </c>
      <c r="DW31" s="30">
        <f>COUNTIF('résultats bruts'!CB31, 1 ) + COUNTIF('résultats bruts'!CU31,1)</f>
        <v>0</v>
      </c>
      <c r="DX31" s="30">
        <f t="shared" si="98"/>
        <v>0</v>
      </c>
      <c r="DY31" s="30">
        <f>COUNTIF('résultats bruts'!BZ31, 1 ) + COUNTIF('résultats bruts'!CX31,1)</f>
        <v>0</v>
      </c>
      <c r="DZ31" s="30">
        <f t="shared" si="99"/>
        <v>0</v>
      </c>
      <c r="EA31" s="30">
        <f t="shared" si="100"/>
        <v>0</v>
      </c>
      <c r="EB31" s="30">
        <f t="shared" si="101"/>
        <v>0</v>
      </c>
      <c r="EC31" s="30">
        <f>COUNTIF('résultats bruts'!CE31, 1 ) + COUNTIF('résultats bruts'!CZ31,1)</f>
        <v>0</v>
      </c>
      <c r="ED31" s="30">
        <f t="shared" si="102"/>
        <v>0</v>
      </c>
      <c r="EE31" s="30">
        <f>COUNTIF('résultats bruts'!CD31, 1 ) + COUNTIF('résultats bruts'!DC31,1)</f>
        <v>0</v>
      </c>
      <c r="EF31" s="30">
        <f t="shared" si="103"/>
        <v>0</v>
      </c>
      <c r="EG31" s="30">
        <f>COUNTIF('résultats bruts'!CC31, 1 ) + COUNTIF('résultats bruts'!CT31,1)</f>
        <v>0</v>
      </c>
      <c r="EH31" s="30">
        <f t="shared" si="104"/>
        <v>0</v>
      </c>
      <c r="EI31" s="30">
        <f>COUNTIF('résultats bruts'!CF31, 1 ) + COUNTIF('résultats bruts'!CW31,1)</f>
        <v>0</v>
      </c>
      <c r="EJ31" s="30">
        <f t="shared" si="105"/>
        <v>0</v>
      </c>
      <c r="EK31" s="30">
        <f t="shared" si="106"/>
        <v>0</v>
      </c>
      <c r="EL31" s="30">
        <f t="shared" si="107"/>
        <v>0</v>
      </c>
      <c r="EM31" s="30">
        <f>COUNTIF('résultats bruts'!CJ31, 1 ) + COUNTIF('résultats bruts'!CY31,1)</f>
        <v>0</v>
      </c>
      <c r="EN31" s="30">
        <f t="shared" si="108"/>
        <v>0</v>
      </c>
      <c r="EO31" s="30">
        <f>COUNTIF('résultats bruts'!CI31, 1 ) + COUNTIF('résultats bruts'!DB31,1)</f>
        <v>0</v>
      </c>
      <c r="EP31" s="30">
        <f t="shared" si="109"/>
        <v>0</v>
      </c>
      <c r="EQ31" s="30">
        <f>COUNTIF('résultats bruts'!CG31, 1 ) + COUNTIF('résultats bruts'!CS31,1)</f>
        <v>0</v>
      </c>
      <c r="ER31" s="30">
        <f t="shared" si="110"/>
        <v>0</v>
      </c>
      <c r="ES31" s="30">
        <f>COUNTIF('résultats bruts'!CH31, 1 ) + COUNTIF('résultats bruts'!CV31,1)</f>
        <v>0</v>
      </c>
      <c r="ET31" s="30">
        <f t="shared" si="111"/>
        <v>0</v>
      </c>
      <c r="EU31" s="30">
        <f t="shared" si="112"/>
        <v>0</v>
      </c>
      <c r="EV31" s="30">
        <f t="shared" si="113"/>
        <v>0</v>
      </c>
      <c r="EW31" s="30">
        <f t="shared" si="114"/>
        <v>0</v>
      </c>
      <c r="EX31" s="30">
        <f t="shared" si="115"/>
        <v>0</v>
      </c>
      <c r="EY31" s="30">
        <f t="shared" si="116"/>
        <v>0</v>
      </c>
      <c r="EZ31" s="30">
        <f t="shared" si="117"/>
        <v>0</v>
      </c>
      <c r="FA31" s="30">
        <f t="shared" si="118"/>
        <v>0</v>
      </c>
      <c r="FB31" s="30">
        <f t="shared" si="119"/>
        <v>0</v>
      </c>
      <c r="FC31" s="30">
        <f t="shared" si="120"/>
        <v>0</v>
      </c>
      <c r="FD31" s="30">
        <f t="shared" si="121"/>
        <v>0</v>
      </c>
      <c r="FE31" s="30">
        <f>COUNTIF('résultats bruts'!DD31,0)</f>
        <v>1</v>
      </c>
      <c r="FF31" s="30">
        <f t="shared" si="122"/>
        <v>0</v>
      </c>
      <c r="FG31" s="30">
        <f t="shared" si="123"/>
        <v>0</v>
      </c>
      <c r="FH31" s="30">
        <f>COUNTIF('résultats bruts'!DN31,1)</f>
        <v>0</v>
      </c>
      <c r="FI31" s="30">
        <f>COUNTIF('résultats bruts'!DO31,1)</f>
        <v>0</v>
      </c>
      <c r="FJ31" s="30">
        <f>COUNTIF('résultats bruts'!DP31,1)</f>
        <v>0</v>
      </c>
      <c r="FK31" s="30">
        <f>COUNTIF('résultats bruts'!O31,1) + COUNTIF('résultats bruts'!AT31,1)</f>
        <v>0</v>
      </c>
      <c r="FL31" s="30">
        <f>COUNTIF('résultats bruts'!P31,1) + COUNTIF('résultats bruts'!AX31,1)</f>
        <v>0</v>
      </c>
      <c r="FM31" s="30">
        <f t="shared" si="124"/>
        <v>0</v>
      </c>
      <c r="FN31" s="30">
        <f t="shared" si="125"/>
        <v>0</v>
      </c>
      <c r="FO31" s="30">
        <f>COUNTIF('résultats bruts'!Q31,1) + COUNTIF('résultats bruts'!AV31,1)</f>
        <v>0</v>
      </c>
      <c r="FP31" s="30">
        <f>COUNTIF('résultats bruts'!R31,1) + COUNTIF('résultats bruts'!BA31,1)</f>
        <v>0</v>
      </c>
      <c r="FQ31" s="30">
        <f t="shared" si="126"/>
        <v>0</v>
      </c>
      <c r="FR31" s="30">
        <f t="shared" si="127"/>
        <v>0</v>
      </c>
      <c r="FS31" s="30">
        <f>COUNTIF('résultats bruts'!S31,1) + COUNTIF('résultats bruts'!AZ31,1)</f>
        <v>0</v>
      </c>
      <c r="FT31" s="30">
        <f>COUNTIF('résultats bruts'!T31,1) + COUNTIF('résultats bruts'!AW31,1)</f>
        <v>0</v>
      </c>
      <c r="FU31" s="30">
        <f t="shared" si="128"/>
        <v>0</v>
      </c>
      <c r="FV31" s="30">
        <f t="shared" si="129"/>
        <v>0</v>
      </c>
      <c r="FW31" s="30">
        <f>COUNTIF('résultats bruts'!U31,1) + COUNTIF('résultats bruts'!AY31,1)</f>
        <v>0</v>
      </c>
      <c r="FX31" s="30">
        <f>COUNTIF('résultats bruts'!V31,1) + COUNTIF('résultats bruts'!AU31,1)</f>
        <v>0</v>
      </c>
      <c r="FY31" s="30">
        <f t="shared" si="130"/>
        <v>0</v>
      </c>
      <c r="FZ31" s="30">
        <f t="shared" si="131"/>
        <v>0</v>
      </c>
      <c r="GA31" s="30">
        <f t="shared" si="132"/>
        <v>0</v>
      </c>
      <c r="GB31" s="30">
        <f t="shared" si="133"/>
        <v>0</v>
      </c>
      <c r="GC31" s="30">
        <f t="shared" si="134"/>
        <v>0</v>
      </c>
      <c r="GD31" s="30">
        <f t="shared" si="135"/>
        <v>0</v>
      </c>
      <c r="GE31" s="30">
        <f>COUNTIF('résultats bruts'!AT31:BA31,"0A")+ COUNTIF('résultats bruts'!BM31,"0A")</f>
        <v>0</v>
      </c>
      <c r="GF31" s="30">
        <f t="shared" si="136"/>
        <v>0</v>
      </c>
      <c r="GG31" s="30">
        <f>COUNTIF('résultats bruts'!BL31,1)</f>
        <v>0</v>
      </c>
      <c r="GH31" s="30">
        <f>COUNTIF('résultats bruts'!BM31,1)</f>
        <v>0</v>
      </c>
      <c r="GI31" s="30">
        <f>COUNTIF('résultats bruts'!AV31,1)</f>
        <v>0</v>
      </c>
      <c r="GJ31" s="30">
        <f>COUNTIF('résultats bruts'!BN31,1)</f>
        <v>0</v>
      </c>
      <c r="GK31" s="30">
        <f t="shared" si="137"/>
        <v>0</v>
      </c>
      <c r="GL31" s="30">
        <f t="shared" si="138"/>
        <v>0</v>
      </c>
      <c r="GM31" s="30">
        <f>COUNTIF('résultats bruts'!CQ31, 1) + COUNTIF('résultats bruts'!DF31,1)</f>
        <v>0</v>
      </c>
      <c r="GN31" s="30">
        <f t="shared" si="139"/>
        <v>0</v>
      </c>
      <c r="GO31" s="30">
        <f>COUNTIF('résultats bruts'!CP31, 1) + COUNTIF('résultats bruts'!DG31,1)</f>
        <v>0</v>
      </c>
      <c r="GP31" s="30">
        <f t="shared" si="140"/>
        <v>0</v>
      </c>
      <c r="GQ31" s="30">
        <f>COUNTIF('résultats bruts'!CR31, 1) + COUNTIF('résultats bruts'!DH31,1)</f>
        <v>0</v>
      </c>
      <c r="GR31" s="30">
        <f t="shared" si="141"/>
        <v>0</v>
      </c>
      <c r="GS31" s="30">
        <f>COUNTIF('résultats bruts'!BU31:BX31,1)</f>
        <v>0</v>
      </c>
      <c r="GT31" s="30">
        <f t="shared" si="142"/>
        <v>0</v>
      </c>
      <c r="GU31" s="30">
        <f>COUNTIF('résultats bruts'!DQ31:DT31,1)</f>
        <v>0</v>
      </c>
      <c r="GV31" s="30">
        <f t="shared" si="143"/>
        <v>0</v>
      </c>
      <c r="GW31" s="30">
        <f t="shared" si="144"/>
        <v>0</v>
      </c>
      <c r="GX31" s="30">
        <f t="shared" si="145"/>
        <v>0</v>
      </c>
      <c r="GY31" s="30">
        <f>COUNTIF('résultats bruts'!DF31:DH31,"0A")</f>
        <v>0</v>
      </c>
      <c r="GZ31" s="30">
        <f t="shared" si="146"/>
        <v>0</v>
      </c>
      <c r="HA31" s="30">
        <f t="shared" si="147"/>
        <v>0</v>
      </c>
      <c r="HB31" s="30">
        <f t="shared" si="148"/>
        <v>0</v>
      </c>
    </row>
    <row r="32" spans="1:210" ht="15" x14ac:dyDescent="0.25">
      <c r="A32" s="32"/>
      <c r="B32" s="32"/>
      <c r="C32" s="32"/>
      <c r="D32" s="32"/>
      <c r="E32" s="32"/>
      <c r="F32" s="32">
        <f>'résultats bruts'!F32</f>
        <v>30</v>
      </c>
      <c r="G32" s="32"/>
      <c r="H32" s="33">
        <f>COUNTIF('résultats bruts'!BO32,1)</f>
        <v>0</v>
      </c>
      <c r="I32" s="33">
        <f>COUNTIF('résultats bruts'!BQ32,1)</f>
        <v>0</v>
      </c>
      <c r="J32" s="33">
        <f>COUNTIF('résultats bruts'!BS32,1)</f>
        <v>0</v>
      </c>
      <c r="K32" s="33">
        <f t="shared" si="17"/>
        <v>0</v>
      </c>
      <c r="L32" s="33">
        <f t="shared" si="18"/>
        <v>0</v>
      </c>
      <c r="M32" s="34">
        <f>COUNTIF('résultats bruts'!BP32,1)</f>
        <v>0</v>
      </c>
      <c r="N32" s="33">
        <f>COUNTIF('résultats bruts'!BR32,1)</f>
        <v>0</v>
      </c>
      <c r="O32" s="33">
        <f>COUNTIF('résultats bruts'!BT32,1)</f>
        <v>0</v>
      </c>
      <c r="P32" s="33">
        <f t="shared" si="19"/>
        <v>0</v>
      </c>
      <c r="Q32" s="33">
        <f t="shared" si="20"/>
        <v>0</v>
      </c>
      <c r="R32" s="33">
        <f>COUNTIF('résultats bruts'!H32,1)</f>
        <v>0</v>
      </c>
      <c r="S32" s="33">
        <f>COUNTIF('résultats bruts'!I32,1)</f>
        <v>0</v>
      </c>
      <c r="T32" s="33">
        <f>COUNTIF('résultats bruts'!J32,1)</f>
        <v>0</v>
      </c>
      <c r="U32" s="35">
        <f t="shared" si="21"/>
        <v>0</v>
      </c>
      <c r="V32" s="35">
        <f t="shared" si="22"/>
        <v>0</v>
      </c>
      <c r="W32" s="33">
        <f t="shared" si="23"/>
        <v>0</v>
      </c>
      <c r="X32" s="33">
        <f t="shared" si="24"/>
        <v>0</v>
      </c>
      <c r="Y32" s="33">
        <f>COUNTIF('résultats bruts'!AH32:AK32,1)</f>
        <v>0</v>
      </c>
      <c r="Z32" s="33">
        <f t="shared" si="25"/>
        <v>0</v>
      </c>
      <c r="AA32" s="33">
        <f>COUNTIF('résultats bruts'!AL32:AO32,1)</f>
        <v>0</v>
      </c>
      <c r="AB32" s="33">
        <f t="shared" si="26"/>
        <v>0</v>
      </c>
      <c r="AC32" s="33">
        <f>COUNTIF('résultats bruts'!AP32:AS32,1)</f>
        <v>0</v>
      </c>
      <c r="AD32" s="33">
        <f t="shared" si="27"/>
        <v>0</v>
      </c>
      <c r="AE32" s="33">
        <f t="shared" si="28"/>
        <v>0</v>
      </c>
      <c r="AF32" s="33">
        <f t="shared" si="29"/>
        <v>0</v>
      </c>
      <c r="AG32" s="33">
        <f>COUNTIF('résultats bruts'!BF32,1) + COUNTIF('résultats bruts'!BI32,1)</f>
        <v>0</v>
      </c>
      <c r="AH32" s="33">
        <f t="shared" si="30"/>
        <v>0</v>
      </c>
      <c r="AI32" s="33">
        <f>COUNTIF('résultats bruts'!AA32:AC32,1)</f>
        <v>0</v>
      </c>
      <c r="AJ32" s="33">
        <f t="shared" si="31"/>
        <v>0</v>
      </c>
      <c r="AK32" s="33">
        <f t="shared" si="32"/>
        <v>0</v>
      </c>
      <c r="AL32" s="33">
        <f t="shared" si="33"/>
        <v>0</v>
      </c>
      <c r="AM32" s="33">
        <f t="shared" si="34"/>
        <v>0</v>
      </c>
      <c r="AN32" s="33">
        <f t="shared" si="35"/>
        <v>0</v>
      </c>
      <c r="AO32" s="33">
        <f t="shared" si="36"/>
        <v>0</v>
      </c>
      <c r="AP32" s="33">
        <f t="shared" si="37"/>
        <v>0</v>
      </c>
      <c r="AQ32" s="33">
        <f>COUNTIF('résultats bruts'!AH32,0)+COUNTIF('résultats bruts'!AN32,0)+COUNTIF('résultats bruts'!AS32,0) + COUNTIF('résultats bruts'!AA32:AC32,"0A")+COUNTIF('résultats bruts'!BF32,"0A")+COUNTIF('résultats bruts'!BI32,"0A")</f>
        <v>3</v>
      </c>
      <c r="AR32" s="33">
        <f t="shared" si="38"/>
        <v>0.42857142857142855</v>
      </c>
      <c r="AS32" s="33">
        <f t="shared" si="39"/>
        <v>0</v>
      </c>
      <c r="AT32" s="33">
        <f t="shared" si="40"/>
        <v>0</v>
      </c>
      <c r="AU32" s="36">
        <f>COUNTIF('résultats bruts'!M32,1)</f>
        <v>0</v>
      </c>
      <c r="AV32" s="36">
        <f>COUNTIF('résultats bruts'!K32,1)</f>
        <v>0</v>
      </c>
      <c r="AW32" s="36">
        <f t="shared" si="41"/>
        <v>0</v>
      </c>
      <c r="AX32" s="30">
        <f t="shared" si="42"/>
        <v>0</v>
      </c>
      <c r="AY32" s="36">
        <f>COUNTIF('résultats bruts'!L32,1)</f>
        <v>0</v>
      </c>
      <c r="AZ32" s="36">
        <f>COUNTIF('résultats bruts'!N32,1)</f>
        <v>0</v>
      </c>
      <c r="BA32" s="36">
        <f t="shared" si="43"/>
        <v>0</v>
      </c>
      <c r="BB32" s="36">
        <f t="shared" si="44"/>
        <v>0</v>
      </c>
      <c r="BC32" s="36">
        <f t="shared" si="45"/>
        <v>0</v>
      </c>
      <c r="BD32" s="37">
        <f t="shared" si="46"/>
        <v>0</v>
      </c>
      <c r="BE32" s="38">
        <f>COUNTIF('résultats bruts'!AG32,1)</f>
        <v>0</v>
      </c>
      <c r="BF32" s="38">
        <f>COUNTIF('résultats bruts'!AF32,1)</f>
        <v>0</v>
      </c>
      <c r="BG32" s="38">
        <f t="shared" si="47"/>
        <v>0</v>
      </c>
      <c r="BH32" s="38">
        <f t="shared" si="48"/>
        <v>0</v>
      </c>
      <c r="BI32" s="38">
        <f>COUNTIF('résultats bruts'!AD32,1)</f>
        <v>0</v>
      </c>
      <c r="BJ32" s="38">
        <f>COUNTIF('résultats bruts'!AE32,1)</f>
        <v>0</v>
      </c>
      <c r="BK32" s="38">
        <f t="shared" si="49"/>
        <v>0</v>
      </c>
      <c r="BL32" s="38">
        <f t="shared" si="50"/>
        <v>0</v>
      </c>
      <c r="BM32" s="38">
        <f t="shared" si="51"/>
        <v>0</v>
      </c>
      <c r="BN32" s="38">
        <f t="shared" si="52"/>
        <v>0</v>
      </c>
      <c r="BO32" s="38">
        <f t="shared" si="53"/>
        <v>0</v>
      </c>
      <c r="BP32" s="38">
        <f t="shared" si="54"/>
        <v>0</v>
      </c>
      <c r="BQ32" s="38">
        <f t="shared" si="55"/>
        <v>0</v>
      </c>
      <c r="BR32" s="38">
        <f t="shared" si="56"/>
        <v>0</v>
      </c>
      <c r="BS32" s="38">
        <f t="shared" si="57"/>
        <v>0</v>
      </c>
      <c r="BT32" s="38">
        <f t="shared" si="58"/>
        <v>0</v>
      </c>
      <c r="BU32" s="38">
        <f t="shared" si="59"/>
        <v>0</v>
      </c>
      <c r="BV32" s="38">
        <f t="shared" si="60"/>
        <v>0</v>
      </c>
      <c r="BW32" s="38">
        <f t="shared" si="61"/>
        <v>0</v>
      </c>
      <c r="BX32" s="38">
        <f t="shared" si="62"/>
        <v>0</v>
      </c>
      <c r="BY32" s="38">
        <f t="shared" si="63"/>
        <v>0</v>
      </c>
      <c r="BZ32" s="38">
        <f t="shared" si="64"/>
        <v>0</v>
      </c>
      <c r="CA32" s="38">
        <f t="shared" si="65"/>
        <v>0</v>
      </c>
      <c r="CB32" s="38">
        <f t="shared" si="66"/>
        <v>0</v>
      </c>
      <c r="CC32" s="38">
        <f t="shared" si="67"/>
        <v>0</v>
      </c>
      <c r="CD32" s="38">
        <f t="shared" si="68"/>
        <v>0</v>
      </c>
      <c r="CE32" s="38">
        <f t="shared" si="69"/>
        <v>0</v>
      </c>
      <c r="CF32" s="38">
        <f t="shared" si="70"/>
        <v>0</v>
      </c>
      <c r="CG32" s="38">
        <f>COUNTIF('résultats bruts'!CL32, 1) + COUNTIF('résultats bruts'!DI32,1)</f>
        <v>0</v>
      </c>
      <c r="CH32" s="38">
        <f t="shared" si="71"/>
        <v>0</v>
      </c>
      <c r="CI32" s="38">
        <f>COUNTIF('résultats bruts'!CK32, 1) + COUNTIF('résultats bruts'!DJ32,1)</f>
        <v>0</v>
      </c>
      <c r="CJ32" s="38">
        <f t="shared" si="72"/>
        <v>0</v>
      </c>
      <c r="CK32" s="38">
        <f>COUNTIF('résultats bruts'!CN32, 1) + COUNTIF('résultats bruts'!DK32,1)</f>
        <v>0</v>
      </c>
      <c r="CL32" s="38">
        <f t="shared" si="73"/>
        <v>0</v>
      </c>
      <c r="CM32" s="38">
        <f>COUNTIF('résultats bruts'!CO32, 1) + COUNTIF('résultats bruts'!DM32,1)</f>
        <v>0</v>
      </c>
      <c r="CN32" s="38">
        <f t="shared" si="74"/>
        <v>0</v>
      </c>
      <c r="CO32" s="38">
        <f>COUNTIF('résultats bruts'!DL32, "0A") + COUNTIF('résultats bruts'!CM32,0)</f>
        <v>1</v>
      </c>
      <c r="CP32" s="38">
        <f t="shared" si="75"/>
        <v>0.5</v>
      </c>
      <c r="CQ32" s="38">
        <f t="shared" si="76"/>
        <v>0</v>
      </c>
      <c r="CR32" s="38">
        <f t="shared" si="77"/>
        <v>0</v>
      </c>
      <c r="CS32" s="38">
        <f>COUNTIF('résultats bruts'!BB32,1)</f>
        <v>0</v>
      </c>
      <c r="CT32" s="38">
        <f>COUNTIF('résultats bruts'!W32,1)</f>
        <v>0</v>
      </c>
      <c r="CU32" s="38">
        <f t="shared" si="78"/>
        <v>0</v>
      </c>
      <c r="CV32" s="38">
        <f t="shared" si="79"/>
        <v>0</v>
      </c>
      <c r="CW32" s="38">
        <f>COUNTIF('résultats bruts'!BC32,1)</f>
        <v>0</v>
      </c>
      <c r="CX32" s="38">
        <f>COUNTIF('résultats bruts'!X32,1)</f>
        <v>0</v>
      </c>
      <c r="CY32" s="38">
        <f t="shared" si="80"/>
        <v>0</v>
      </c>
      <c r="CZ32" s="38">
        <f t="shared" si="81"/>
        <v>0</v>
      </c>
      <c r="DA32" s="38">
        <f t="shared" si="82"/>
        <v>0</v>
      </c>
      <c r="DB32" s="38">
        <f t="shared" si="83"/>
        <v>0</v>
      </c>
      <c r="DC32" s="38">
        <f>COUNTIF('résultats bruts'!BD32,1)</f>
        <v>0</v>
      </c>
      <c r="DD32" s="38">
        <f>COUNTIF('résultats bruts'!Y32,1)</f>
        <v>0</v>
      </c>
      <c r="DE32" s="38">
        <f t="shared" si="84"/>
        <v>0</v>
      </c>
      <c r="DF32" s="30">
        <f t="shared" si="85"/>
        <v>0</v>
      </c>
      <c r="DG32" s="30">
        <f>COUNTIF('résultats bruts'!BE32,1)</f>
        <v>0</v>
      </c>
      <c r="DH32" s="30">
        <f>COUNTIF('résultats bruts'!Z32,1)</f>
        <v>0</v>
      </c>
      <c r="DI32" s="30">
        <f t="shared" si="86"/>
        <v>0</v>
      </c>
      <c r="DJ32" s="30">
        <f t="shared" si="87"/>
        <v>0</v>
      </c>
      <c r="DK32" s="30">
        <f t="shared" si="88"/>
        <v>0</v>
      </c>
      <c r="DL32" s="30">
        <f t="shared" si="89"/>
        <v>0</v>
      </c>
      <c r="DM32" s="30">
        <f t="shared" si="90"/>
        <v>0</v>
      </c>
      <c r="DN32" s="30">
        <f t="shared" si="91"/>
        <v>0</v>
      </c>
      <c r="DO32" s="30">
        <f t="shared" si="92"/>
        <v>0</v>
      </c>
      <c r="DP32" s="30">
        <f t="shared" si="93"/>
        <v>0</v>
      </c>
      <c r="DQ32" s="30">
        <f t="shared" si="94"/>
        <v>0</v>
      </c>
      <c r="DR32" s="30">
        <f t="shared" si="95"/>
        <v>0</v>
      </c>
      <c r="DS32" s="30">
        <f>COUNTIF('résultats bruts'!BY32, 1 ) + COUNTIF('résultats bruts'!DA32,1)</f>
        <v>0</v>
      </c>
      <c r="DT32" s="30">
        <f t="shared" si="96"/>
        <v>0</v>
      </c>
      <c r="DU32" s="30">
        <f>COUNTIF('résultats bruts'!CA32, 1 ) + COUNTIF('résultats bruts'!DE32,1)</f>
        <v>0</v>
      </c>
      <c r="DV32" s="30">
        <f t="shared" si="97"/>
        <v>0</v>
      </c>
      <c r="DW32" s="30">
        <f>COUNTIF('résultats bruts'!CB32, 1 ) + COUNTIF('résultats bruts'!CU32,1)</f>
        <v>0</v>
      </c>
      <c r="DX32" s="30">
        <f t="shared" si="98"/>
        <v>0</v>
      </c>
      <c r="DY32" s="30">
        <f>COUNTIF('résultats bruts'!BZ32, 1 ) + COUNTIF('résultats bruts'!CX32,1)</f>
        <v>0</v>
      </c>
      <c r="DZ32" s="30">
        <f t="shared" si="99"/>
        <v>0</v>
      </c>
      <c r="EA32" s="30">
        <f t="shared" si="100"/>
        <v>0</v>
      </c>
      <c r="EB32" s="30">
        <f t="shared" si="101"/>
        <v>0</v>
      </c>
      <c r="EC32" s="30">
        <f>COUNTIF('résultats bruts'!CE32, 1 ) + COUNTIF('résultats bruts'!CZ32,1)</f>
        <v>0</v>
      </c>
      <c r="ED32" s="30">
        <f t="shared" si="102"/>
        <v>0</v>
      </c>
      <c r="EE32" s="30">
        <f>COUNTIF('résultats bruts'!CD32, 1 ) + COUNTIF('résultats bruts'!DC32,1)</f>
        <v>0</v>
      </c>
      <c r="EF32" s="30">
        <f t="shared" si="103"/>
        <v>0</v>
      </c>
      <c r="EG32" s="30">
        <f>COUNTIF('résultats bruts'!CC32, 1 ) + COUNTIF('résultats bruts'!CT32,1)</f>
        <v>0</v>
      </c>
      <c r="EH32" s="30">
        <f t="shared" si="104"/>
        <v>0</v>
      </c>
      <c r="EI32" s="30">
        <f>COUNTIF('résultats bruts'!CF32, 1 ) + COUNTIF('résultats bruts'!CW32,1)</f>
        <v>0</v>
      </c>
      <c r="EJ32" s="30">
        <f t="shared" si="105"/>
        <v>0</v>
      </c>
      <c r="EK32" s="30">
        <f t="shared" si="106"/>
        <v>0</v>
      </c>
      <c r="EL32" s="30">
        <f t="shared" si="107"/>
        <v>0</v>
      </c>
      <c r="EM32" s="30">
        <f>COUNTIF('résultats bruts'!CJ32, 1 ) + COUNTIF('résultats bruts'!CY32,1)</f>
        <v>0</v>
      </c>
      <c r="EN32" s="30">
        <f t="shared" si="108"/>
        <v>0</v>
      </c>
      <c r="EO32" s="30">
        <f>COUNTIF('résultats bruts'!CI32, 1 ) + COUNTIF('résultats bruts'!DB32,1)</f>
        <v>0</v>
      </c>
      <c r="EP32" s="30">
        <f t="shared" si="109"/>
        <v>0</v>
      </c>
      <c r="EQ32" s="30">
        <f>COUNTIF('résultats bruts'!CG32, 1 ) + COUNTIF('résultats bruts'!CS32,1)</f>
        <v>0</v>
      </c>
      <c r="ER32" s="30">
        <f t="shared" si="110"/>
        <v>0</v>
      </c>
      <c r="ES32" s="30">
        <f>COUNTIF('résultats bruts'!CH32, 1 ) + COUNTIF('résultats bruts'!CV32,1)</f>
        <v>0</v>
      </c>
      <c r="ET32" s="30">
        <f t="shared" si="111"/>
        <v>0</v>
      </c>
      <c r="EU32" s="30">
        <f t="shared" si="112"/>
        <v>0</v>
      </c>
      <c r="EV32" s="30">
        <f t="shared" si="113"/>
        <v>0</v>
      </c>
      <c r="EW32" s="30">
        <f t="shared" si="114"/>
        <v>0</v>
      </c>
      <c r="EX32" s="30">
        <f t="shared" si="115"/>
        <v>0</v>
      </c>
      <c r="EY32" s="30">
        <f t="shared" si="116"/>
        <v>0</v>
      </c>
      <c r="EZ32" s="30">
        <f t="shared" si="117"/>
        <v>0</v>
      </c>
      <c r="FA32" s="30">
        <f t="shared" si="118"/>
        <v>0</v>
      </c>
      <c r="FB32" s="30">
        <f t="shared" si="119"/>
        <v>0</v>
      </c>
      <c r="FC32" s="30">
        <f t="shared" si="120"/>
        <v>0</v>
      </c>
      <c r="FD32" s="30">
        <f t="shared" si="121"/>
        <v>0</v>
      </c>
      <c r="FE32" s="30">
        <f>COUNTIF('résultats bruts'!DD32,0)</f>
        <v>1</v>
      </c>
      <c r="FF32" s="30">
        <f t="shared" si="122"/>
        <v>0</v>
      </c>
      <c r="FG32" s="30">
        <f t="shared" si="123"/>
        <v>0</v>
      </c>
      <c r="FH32" s="30">
        <f>COUNTIF('résultats bruts'!DN32,1)</f>
        <v>0</v>
      </c>
      <c r="FI32" s="30">
        <f>COUNTIF('résultats bruts'!DO32,1)</f>
        <v>0</v>
      </c>
      <c r="FJ32" s="30">
        <f>COUNTIF('résultats bruts'!DP32,1)</f>
        <v>0</v>
      </c>
      <c r="FK32" s="30">
        <f>COUNTIF('résultats bruts'!O32,1) + COUNTIF('résultats bruts'!AT32,1)</f>
        <v>0</v>
      </c>
      <c r="FL32" s="30">
        <f>COUNTIF('résultats bruts'!P32,1) + COUNTIF('résultats bruts'!AX32,1)</f>
        <v>0</v>
      </c>
      <c r="FM32" s="30">
        <f t="shared" si="124"/>
        <v>0</v>
      </c>
      <c r="FN32" s="30">
        <f t="shared" si="125"/>
        <v>0</v>
      </c>
      <c r="FO32" s="30">
        <f>COUNTIF('résultats bruts'!Q32,1) + COUNTIF('résultats bruts'!AV32,1)</f>
        <v>0</v>
      </c>
      <c r="FP32" s="30">
        <f>COUNTIF('résultats bruts'!R32,1) + COUNTIF('résultats bruts'!BA32,1)</f>
        <v>0</v>
      </c>
      <c r="FQ32" s="30">
        <f t="shared" si="126"/>
        <v>0</v>
      </c>
      <c r="FR32" s="30">
        <f t="shared" si="127"/>
        <v>0</v>
      </c>
      <c r="FS32" s="30">
        <f>COUNTIF('résultats bruts'!S32,1) + COUNTIF('résultats bruts'!AZ32,1)</f>
        <v>0</v>
      </c>
      <c r="FT32" s="30">
        <f>COUNTIF('résultats bruts'!T32,1) + COUNTIF('résultats bruts'!AW32,1)</f>
        <v>0</v>
      </c>
      <c r="FU32" s="30">
        <f t="shared" si="128"/>
        <v>0</v>
      </c>
      <c r="FV32" s="30">
        <f t="shared" si="129"/>
        <v>0</v>
      </c>
      <c r="FW32" s="30">
        <f>COUNTIF('résultats bruts'!U32,1) + COUNTIF('résultats bruts'!AY32,1)</f>
        <v>0</v>
      </c>
      <c r="FX32" s="30">
        <f>COUNTIF('résultats bruts'!V32,1) + COUNTIF('résultats bruts'!AU32,1)</f>
        <v>0</v>
      </c>
      <c r="FY32" s="30">
        <f t="shared" si="130"/>
        <v>0</v>
      </c>
      <c r="FZ32" s="30">
        <f t="shared" si="131"/>
        <v>0</v>
      </c>
      <c r="GA32" s="30">
        <f t="shared" si="132"/>
        <v>0</v>
      </c>
      <c r="GB32" s="30">
        <f t="shared" si="133"/>
        <v>0</v>
      </c>
      <c r="GC32" s="30">
        <f t="shared" si="134"/>
        <v>0</v>
      </c>
      <c r="GD32" s="30">
        <f t="shared" si="135"/>
        <v>0</v>
      </c>
      <c r="GE32" s="30">
        <f>COUNTIF('résultats bruts'!AT32:BA32,"0A")+ COUNTIF('résultats bruts'!BM32,"0A")</f>
        <v>0</v>
      </c>
      <c r="GF32" s="30">
        <f t="shared" si="136"/>
        <v>0</v>
      </c>
      <c r="GG32" s="30">
        <f>COUNTIF('résultats bruts'!BL32,1)</f>
        <v>0</v>
      </c>
      <c r="GH32" s="30">
        <f>COUNTIF('résultats bruts'!BM32,1)</f>
        <v>0</v>
      </c>
      <c r="GI32" s="30">
        <f>COUNTIF('résultats bruts'!AV32,1)</f>
        <v>0</v>
      </c>
      <c r="GJ32" s="30">
        <f>COUNTIF('résultats bruts'!BN32,1)</f>
        <v>0</v>
      </c>
      <c r="GK32" s="30">
        <f t="shared" si="137"/>
        <v>0</v>
      </c>
      <c r="GL32" s="30">
        <f t="shared" si="138"/>
        <v>0</v>
      </c>
      <c r="GM32" s="30">
        <f>COUNTIF('résultats bruts'!CQ32, 1) + COUNTIF('résultats bruts'!DF32,1)</f>
        <v>0</v>
      </c>
      <c r="GN32" s="30">
        <f t="shared" si="139"/>
        <v>0</v>
      </c>
      <c r="GO32" s="30">
        <f>COUNTIF('résultats bruts'!CP32, 1) + COUNTIF('résultats bruts'!DG32,1)</f>
        <v>0</v>
      </c>
      <c r="GP32" s="30">
        <f t="shared" si="140"/>
        <v>0</v>
      </c>
      <c r="GQ32" s="30">
        <f>COUNTIF('résultats bruts'!CR32, 1) + COUNTIF('résultats bruts'!DH32,1)</f>
        <v>0</v>
      </c>
      <c r="GR32" s="30">
        <f t="shared" si="141"/>
        <v>0</v>
      </c>
      <c r="GS32" s="30">
        <f>COUNTIF('résultats bruts'!BU32:BX32,1)</f>
        <v>0</v>
      </c>
      <c r="GT32" s="30">
        <f t="shared" si="142"/>
        <v>0</v>
      </c>
      <c r="GU32" s="30">
        <f>COUNTIF('résultats bruts'!DQ32:DT32,1)</f>
        <v>0</v>
      </c>
      <c r="GV32" s="30">
        <f t="shared" si="143"/>
        <v>0</v>
      </c>
      <c r="GW32" s="30">
        <f t="shared" si="144"/>
        <v>0</v>
      </c>
      <c r="GX32" s="30">
        <f t="shared" si="145"/>
        <v>0</v>
      </c>
      <c r="GY32" s="30">
        <f>COUNTIF('résultats bruts'!DF32:DH32,"0A")</f>
        <v>0</v>
      </c>
      <c r="GZ32" s="30">
        <f t="shared" si="146"/>
        <v>0</v>
      </c>
      <c r="HA32" s="30">
        <f t="shared" si="147"/>
        <v>0</v>
      </c>
      <c r="HB32" s="30">
        <f t="shared" si="148"/>
        <v>0</v>
      </c>
    </row>
    <row r="33" spans="1:210" ht="15" x14ac:dyDescent="0.25">
      <c r="A33" s="32"/>
      <c r="B33" s="32"/>
      <c r="C33" s="32"/>
      <c r="D33" s="32"/>
      <c r="E33" s="32"/>
      <c r="F33" s="32">
        <f>'résultats bruts'!F33</f>
        <v>31</v>
      </c>
      <c r="G33" s="32"/>
      <c r="H33" s="33">
        <f>COUNTIF('résultats bruts'!BO33,1)</f>
        <v>0</v>
      </c>
      <c r="I33" s="33">
        <f>COUNTIF('résultats bruts'!BQ33,1)</f>
        <v>0</v>
      </c>
      <c r="J33" s="33">
        <f>COUNTIF('résultats bruts'!BS33,1)</f>
        <v>0</v>
      </c>
      <c r="K33" s="33">
        <f t="shared" si="17"/>
        <v>0</v>
      </c>
      <c r="L33" s="33">
        <f t="shared" si="18"/>
        <v>0</v>
      </c>
      <c r="M33" s="34">
        <f>COUNTIF('résultats bruts'!BP33,1)</f>
        <v>0</v>
      </c>
      <c r="N33" s="33">
        <f>COUNTIF('résultats bruts'!BR33,1)</f>
        <v>0</v>
      </c>
      <c r="O33" s="33">
        <f>COUNTIF('résultats bruts'!BT33,1)</f>
        <v>0</v>
      </c>
      <c r="P33" s="33">
        <f t="shared" si="19"/>
        <v>0</v>
      </c>
      <c r="Q33" s="33">
        <f t="shared" si="20"/>
        <v>0</v>
      </c>
      <c r="R33" s="33">
        <f>COUNTIF('résultats bruts'!H33,1)</f>
        <v>0</v>
      </c>
      <c r="S33" s="33">
        <f>COUNTIF('résultats bruts'!I33,1)</f>
        <v>0</v>
      </c>
      <c r="T33" s="33">
        <f>COUNTIF('résultats bruts'!J33,1)</f>
        <v>0</v>
      </c>
      <c r="U33" s="35">
        <f t="shared" si="21"/>
        <v>0</v>
      </c>
      <c r="V33" s="35">
        <f t="shared" si="22"/>
        <v>0</v>
      </c>
      <c r="W33" s="33">
        <f t="shared" si="23"/>
        <v>0</v>
      </c>
      <c r="X33" s="33">
        <f t="shared" si="24"/>
        <v>0</v>
      </c>
      <c r="Y33" s="33">
        <f>COUNTIF('résultats bruts'!AH33:AK33,1)</f>
        <v>0</v>
      </c>
      <c r="Z33" s="33">
        <f t="shared" si="25"/>
        <v>0</v>
      </c>
      <c r="AA33" s="33">
        <f>COUNTIF('résultats bruts'!AL33:AO33,1)</f>
        <v>0</v>
      </c>
      <c r="AB33" s="33">
        <f t="shared" si="26"/>
        <v>0</v>
      </c>
      <c r="AC33" s="33">
        <f>COUNTIF('résultats bruts'!AP33:AS33,1)</f>
        <v>0</v>
      </c>
      <c r="AD33" s="33">
        <f t="shared" si="27"/>
        <v>0</v>
      </c>
      <c r="AE33" s="33">
        <f t="shared" si="28"/>
        <v>0</v>
      </c>
      <c r="AF33" s="33">
        <f t="shared" si="29"/>
        <v>0</v>
      </c>
      <c r="AG33" s="33">
        <f>COUNTIF('résultats bruts'!BF33,1) + COUNTIF('résultats bruts'!BI33,1)</f>
        <v>0</v>
      </c>
      <c r="AH33" s="33">
        <f t="shared" si="30"/>
        <v>0</v>
      </c>
      <c r="AI33" s="33">
        <f>COUNTIF('résultats bruts'!AA33:AC33,1)</f>
        <v>0</v>
      </c>
      <c r="AJ33" s="33">
        <f t="shared" si="31"/>
        <v>0</v>
      </c>
      <c r="AK33" s="33">
        <f t="shared" si="32"/>
        <v>0</v>
      </c>
      <c r="AL33" s="33">
        <f t="shared" si="33"/>
        <v>0</v>
      </c>
      <c r="AM33" s="33">
        <f t="shared" si="34"/>
        <v>0</v>
      </c>
      <c r="AN33" s="33">
        <f t="shared" si="35"/>
        <v>0</v>
      </c>
      <c r="AO33" s="33">
        <f t="shared" si="36"/>
        <v>0</v>
      </c>
      <c r="AP33" s="33">
        <f t="shared" si="37"/>
        <v>0</v>
      </c>
      <c r="AQ33" s="33">
        <f>COUNTIF('résultats bruts'!AH33,0)+COUNTIF('résultats bruts'!AN33,0)+COUNTIF('résultats bruts'!AS33,0) + COUNTIF('résultats bruts'!AA33:AC33,"0A")+COUNTIF('résultats bruts'!BF33,"0A")+COUNTIF('résultats bruts'!BI33,"0A")</f>
        <v>3</v>
      </c>
      <c r="AR33" s="33">
        <f t="shared" si="38"/>
        <v>0.42857142857142855</v>
      </c>
      <c r="AS33" s="33">
        <f t="shared" si="39"/>
        <v>0</v>
      </c>
      <c r="AT33" s="33">
        <f t="shared" si="40"/>
        <v>0</v>
      </c>
      <c r="AU33" s="36">
        <f>COUNTIF('résultats bruts'!M33,1)</f>
        <v>0</v>
      </c>
      <c r="AV33" s="36">
        <f>COUNTIF('résultats bruts'!K33,1)</f>
        <v>0</v>
      </c>
      <c r="AW33" s="36">
        <f t="shared" si="41"/>
        <v>0</v>
      </c>
      <c r="AX33" s="30">
        <f t="shared" si="42"/>
        <v>0</v>
      </c>
      <c r="AY33" s="36">
        <f>COUNTIF('résultats bruts'!L33,1)</f>
        <v>0</v>
      </c>
      <c r="AZ33" s="36">
        <f>COUNTIF('résultats bruts'!N33,1)</f>
        <v>0</v>
      </c>
      <c r="BA33" s="36">
        <f t="shared" si="43"/>
        <v>0</v>
      </c>
      <c r="BB33" s="36">
        <f t="shared" si="44"/>
        <v>0</v>
      </c>
      <c r="BC33" s="36">
        <f t="shared" si="45"/>
        <v>0</v>
      </c>
      <c r="BD33" s="37">
        <f t="shared" si="46"/>
        <v>0</v>
      </c>
      <c r="BE33" s="38">
        <f>COUNTIF('résultats bruts'!AG33,1)</f>
        <v>0</v>
      </c>
      <c r="BF33" s="38">
        <f>COUNTIF('résultats bruts'!AF33,1)</f>
        <v>0</v>
      </c>
      <c r="BG33" s="38">
        <f t="shared" si="47"/>
        <v>0</v>
      </c>
      <c r="BH33" s="38">
        <f t="shared" si="48"/>
        <v>0</v>
      </c>
      <c r="BI33" s="38">
        <f>COUNTIF('résultats bruts'!AD33,1)</f>
        <v>0</v>
      </c>
      <c r="BJ33" s="38">
        <f>COUNTIF('résultats bruts'!AE33,1)</f>
        <v>0</v>
      </c>
      <c r="BK33" s="38">
        <f t="shared" si="49"/>
        <v>0</v>
      </c>
      <c r="BL33" s="38">
        <f t="shared" si="50"/>
        <v>0</v>
      </c>
      <c r="BM33" s="38">
        <f t="shared" si="51"/>
        <v>0</v>
      </c>
      <c r="BN33" s="38">
        <f t="shared" si="52"/>
        <v>0</v>
      </c>
      <c r="BO33" s="38">
        <f t="shared" si="53"/>
        <v>0</v>
      </c>
      <c r="BP33" s="38">
        <f t="shared" si="54"/>
        <v>0</v>
      </c>
      <c r="BQ33" s="38">
        <f t="shared" si="55"/>
        <v>0</v>
      </c>
      <c r="BR33" s="38">
        <f t="shared" si="56"/>
        <v>0</v>
      </c>
      <c r="BS33" s="38">
        <f t="shared" si="57"/>
        <v>0</v>
      </c>
      <c r="BT33" s="38">
        <f t="shared" si="58"/>
        <v>0</v>
      </c>
      <c r="BU33" s="38">
        <f t="shared" si="59"/>
        <v>0</v>
      </c>
      <c r="BV33" s="38">
        <f t="shared" si="60"/>
        <v>0</v>
      </c>
      <c r="BW33" s="38">
        <f t="shared" si="61"/>
        <v>0</v>
      </c>
      <c r="BX33" s="38">
        <f t="shared" si="62"/>
        <v>0</v>
      </c>
      <c r="BY33" s="38">
        <f t="shared" si="63"/>
        <v>0</v>
      </c>
      <c r="BZ33" s="38">
        <f t="shared" si="64"/>
        <v>0</v>
      </c>
      <c r="CA33" s="38">
        <f t="shared" si="65"/>
        <v>0</v>
      </c>
      <c r="CB33" s="38">
        <f t="shared" si="66"/>
        <v>0</v>
      </c>
      <c r="CC33" s="38">
        <f t="shared" si="67"/>
        <v>0</v>
      </c>
      <c r="CD33" s="38">
        <f t="shared" si="68"/>
        <v>0</v>
      </c>
      <c r="CE33" s="38">
        <f t="shared" si="69"/>
        <v>0</v>
      </c>
      <c r="CF33" s="38">
        <f t="shared" si="70"/>
        <v>0</v>
      </c>
      <c r="CG33" s="38">
        <f>COUNTIF('résultats bruts'!CL33, 1) + COUNTIF('résultats bruts'!DI33,1)</f>
        <v>0</v>
      </c>
      <c r="CH33" s="38">
        <f t="shared" si="71"/>
        <v>0</v>
      </c>
      <c r="CI33" s="38">
        <f>COUNTIF('résultats bruts'!CK33, 1) + COUNTIF('résultats bruts'!DJ33,1)</f>
        <v>0</v>
      </c>
      <c r="CJ33" s="38">
        <f t="shared" si="72"/>
        <v>0</v>
      </c>
      <c r="CK33" s="38">
        <f>COUNTIF('résultats bruts'!CN33, 1) + COUNTIF('résultats bruts'!DK33,1)</f>
        <v>0</v>
      </c>
      <c r="CL33" s="38">
        <f t="shared" si="73"/>
        <v>0</v>
      </c>
      <c r="CM33" s="38">
        <f>COUNTIF('résultats bruts'!CO33, 1) + COUNTIF('résultats bruts'!DM33,1)</f>
        <v>0</v>
      </c>
      <c r="CN33" s="38">
        <f t="shared" si="74"/>
        <v>0</v>
      </c>
      <c r="CO33" s="38">
        <f>COUNTIF('résultats bruts'!DL33, "0A") + COUNTIF('résultats bruts'!CM33,0)</f>
        <v>1</v>
      </c>
      <c r="CP33" s="38">
        <f t="shared" si="75"/>
        <v>0.5</v>
      </c>
      <c r="CQ33" s="38">
        <f t="shared" si="76"/>
        <v>0</v>
      </c>
      <c r="CR33" s="38">
        <f t="shared" si="77"/>
        <v>0</v>
      </c>
      <c r="CS33" s="38">
        <f>COUNTIF('résultats bruts'!BB33,1)</f>
        <v>0</v>
      </c>
      <c r="CT33" s="38">
        <f>COUNTIF('résultats bruts'!W33,1)</f>
        <v>0</v>
      </c>
      <c r="CU33" s="38">
        <f t="shared" si="78"/>
        <v>0</v>
      </c>
      <c r="CV33" s="38">
        <f t="shared" si="79"/>
        <v>0</v>
      </c>
      <c r="CW33" s="38">
        <f>COUNTIF('résultats bruts'!BC33,1)</f>
        <v>0</v>
      </c>
      <c r="CX33" s="38">
        <f>COUNTIF('résultats bruts'!X33,1)</f>
        <v>0</v>
      </c>
      <c r="CY33" s="38">
        <f t="shared" si="80"/>
        <v>0</v>
      </c>
      <c r="CZ33" s="38">
        <f t="shared" si="81"/>
        <v>0</v>
      </c>
      <c r="DA33" s="38">
        <f t="shared" si="82"/>
        <v>0</v>
      </c>
      <c r="DB33" s="38">
        <f t="shared" si="83"/>
        <v>0</v>
      </c>
      <c r="DC33" s="38">
        <f>COUNTIF('résultats bruts'!BD33,1)</f>
        <v>0</v>
      </c>
      <c r="DD33" s="38">
        <f>COUNTIF('résultats bruts'!Y33,1)</f>
        <v>0</v>
      </c>
      <c r="DE33" s="38">
        <f t="shared" si="84"/>
        <v>0</v>
      </c>
      <c r="DF33" s="30">
        <f t="shared" si="85"/>
        <v>0</v>
      </c>
      <c r="DG33" s="30">
        <f>COUNTIF('résultats bruts'!BE33,1)</f>
        <v>0</v>
      </c>
      <c r="DH33" s="30">
        <f>COUNTIF('résultats bruts'!Z33,1)</f>
        <v>0</v>
      </c>
      <c r="DI33" s="30">
        <f t="shared" si="86"/>
        <v>0</v>
      </c>
      <c r="DJ33" s="30">
        <f t="shared" si="87"/>
        <v>0</v>
      </c>
      <c r="DK33" s="30">
        <f t="shared" si="88"/>
        <v>0</v>
      </c>
      <c r="DL33" s="30">
        <f t="shared" si="89"/>
        <v>0</v>
      </c>
      <c r="DM33" s="30">
        <f t="shared" si="90"/>
        <v>0</v>
      </c>
      <c r="DN33" s="30">
        <f t="shared" si="91"/>
        <v>0</v>
      </c>
      <c r="DO33" s="30">
        <f t="shared" si="92"/>
        <v>0</v>
      </c>
      <c r="DP33" s="30">
        <f t="shared" si="93"/>
        <v>0</v>
      </c>
      <c r="DQ33" s="30">
        <f t="shared" si="94"/>
        <v>0</v>
      </c>
      <c r="DR33" s="30">
        <f t="shared" si="95"/>
        <v>0</v>
      </c>
      <c r="DS33" s="30">
        <f>COUNTIF('résultats bruts'!BY33, 1 ) + COUNTIF('résultats bruts'!DA33,1)</f>
        <v>0</v>
      </c>
      <c r="DT33" s="30">
        <f t="shared" si="96"/>
        <v>0</v>
      </c>
      <c r="DU33" s="30">
        <f>COUNTIF('résultats bruts'!CA33, 1 ) + COUNTIF('résultats bruts'!DE33,1)</f>
        <v>0</v>
      </c>
      <c r="DV33" s="30">
        <f t="shared" si="97"/>
        <v>0</v>
      </c>
      <c r="DW33" s="30">
        <f>COUNTIF('résultats bruts'!CB33, 1 ) + COUNTIF('résultats bruts'!CU33,1)</f>
        <v>0</v>
      </c>
      <c r="DX33" s="30">
        <f t="shared" si="98"/>
        <v>0</v>
      </c>
      <c r="DY33" s="30">
        <f>COUNTIF('résultats bruts'!BZ33, 1 ) + COUNTIF('résultats bruts'!CX33,1)</f>
        <v>0</v>
      </c>
      <c r="DZ33" s="30">
        <f t="shared" si="99"/>
        <v>0</v>
      </c>
      <c r="EA33" s="30">
        <f t="shared" si="100"/>
        <v>0</v>
      </c>
      <c r="EB33" s="30">
        <f t="shared" si="101"/>
        <v>0</v>
      </c>
      <c r="EC33" s="30">
        <f>COUNTIF('résultats bruts'!CE33, 1 ) + COUNTIF('résultats bruts'!CZ33,1)</f>
        <v>0</v>
      </c>
      <c r="ED33" s="30">
        <f t="shared" si="102"/>
        <v>0</v>
      </c>
      <c r="EE33" s="30">
        <f>COUNTIF('résultats bruts'!CD33, 1 ) + COUNTIF('résultats bruts'!DC33,1)</f>
        <v>0</v>
      </c>
      <c r="EF33" s="30">
        <f t="shared" si="103"/>
        <v>0</v>
      </c>
      <c r="EG33" s="30">
        <f>COUNTIF('résultats bruts'!CC33, 1 ) + COUNTIF('résultats bruts'!CT33,1)</f>
        <v>0</v>
      </c>
      <c r="EH33" s="30">
        <f t="shared" si="104"/>
        <v>0</v>
      </c>
      <c r="EI33" s="30">
        <f>COUNTIF('résultats bruts'!CF33, 1 ) + COUNTIF('résultats bruts'!CW33,1)</f>
        <v>0</v>
      </c>
      <c r="EJ33" s="30">
        <f t="shared" si="105"/>
        <v>0</v>
      </c>
      <c r="EK33" s="30">
        <f t="shared" si="106"/>
        <v>0</v>
      </c>
      <c r="EL33" s="30">
        <f t="shared" si="107"/>
        <v>0</v>
      </c>
      <c r="EM33" s="30">
        <f>COUNTIF('résultats bruts'!CJ33, 1 ) + COUNTIF('résultats bruts'!CY33,1)</f>
        <v>0</v>
      </c>
      <c r="EN33" s="30">
        <f t="shared" si="108"/>
        <v>0</v>
      </c>
      <c r="EO33" s="30">
        <f>COUNTIF('résultats bruts'!CI33, 1 ) + COUNTIF('résultats bruts'!DB33,1)</f>
        <v>0</v>
      </c>
      <c r="EP33" s="30">
        <f t="shared" si="109"/>
        <v>0</v>
      </c>
      <c r="EQ33" s="30">
        <f>COUNTIF('résultats bruts'!CG33, 1 ) + COUNTIF('résultats bruts'!CS33,1)</f>
        <v>0</v>
      </c>
      <c r="ER33" s="30">
        <f t="shared" si="110"/>
        <v>0</v>
      </c>
      <c r="ES33" s="30">
        <f>COUNTIF('résultats bruts'!CH33, 1 ) + COUNTIF('résultats bruts'!CV33,1)</f>
        <v>0</v>
      </c>
      <c r="ET33" s="30">
        <f t="shared" si="111"/>
        <v>0</v>
      </c>
      <c r="EU33" s="30">
        <f t="shared" si="112"/>
        <v>0</v>
      </c>
      <c r="EV33" s="30">
        <f t="shared" si="113"/>
        <v>0</v>
      </c>
      <c r="EW33" s="30">
        <f t="shared" si="114"/>
        <v>0</v>
      </c>
      <c r="EX33" s="30">
        <f t="shared" si="115"/>
        <v>0</v>
      </c>
      <c r="EY33" s="30">
        <f t="shared" si="116"/>
        <v>0</v>
      </c>
      <c r="EZ33" s="30">
        <f t="shared" si="117"/>
        <v>0</v>
      </c>
      <c r="FA33" s="30">
        <f t="shared" si="118"/>
        <v>0</v>
      </c>
      <c r="FB33" s="30">
        <f t="shared" si="119"/>
        <v>0</v>
      </c>
      <c r="FC33" s="30">
        <f t="shared" si="120"/>
        <v>0</v>
      </c>
      <c r="FD33" s="30">
        <f t="shared" si="121"/>
        <v>0</v>
      </c>
      <c r="FE33" s="30">
        <f>COUNTIF('résultats bruts'!DD33,0)</f>
        <v>1</v>
      </c>
      <c r="FF33" s="30">
        <f t="shared" si="122"/>
        <v>0</v>
      </c>
      <c r="FG33" s="30">
        <f t="shared" si="123"/>
        <v>0</v>
      </c>
      <c r="FH33" s="30">
        <f>COUNTIF('résultats bruts'!DN33,1)</f>
        <v>0</v>
      </c>
      <c r="FI33" s="30">
        <f>COUNTIF('résultats bruts'!DO33,1)</f>
        <v>0</v>
      </c>
      <c r="FJ33" s="30">
        <f>COUNTIF('résultats bruts'!DP33,1)</f>
        <v>0</v>
      </c>
      <c r="FK33" s="30">
        <f>COUNTIF('résultats bruts'!O33,1) + COUNTIF('résultats bruts'!AT33,1)</f>
        <v>0</v>
      </c>
      <c r="FL33" s="30">
        <f>COUNTIF('résultats bruts'!P33,1) + COUNTIF('résultats bruts'!AX33,1)</f>
        <v>0</v>
      </c>
      <c r="FM33" s="30">
        <f t="shared" si="124"/>
        <v>0</v>
      </c>
      <c r="FN33" s="30">
        <f t="shared" si="125"/>
        <v>0</v>
      </c>
      <c r="FO33" s="30">
        <f>COUNTIF('résultats bruts'!Q33,1) + COUNTIF('résultats bruts'!AV33,1)</f>
        <v>0</v>
      </c>
      <c r="FP33" s="30">
        <f>COUNTIF('résultats bruts'!R33,1) + COUNTIF('résultats bruts'!BA33,1)</f>
        <v>0</v>
      </c>
      <c r="FQ33" s="30">
        <f t="shared" si="126"/>
        <v>0</v>
      </c>
      <c r="FR33" s="30">
        <f t="shared" si="127"/>
        <v>0</v>
      </c>
      <c r="FS33" s="30">
        <f>COUNTIF('résultats bruts'!S33,1) + COUNTIF('résultats bruts'!AZ33,1)</f>
        <v>0</v>
      </c>
      <c r="FT33" s="30">
        <f>COUNTIF('résultats bruts'!T33,1) + COUNTIF('résultats bruts'!AW33,1)</f>
        <v>0</v>
      </c>
      <c r="FU33" s="30">
        <f t="shared" si="128"/>
        <v>0</v>
      </c>
      <c r="FV33" s="30">
        <f t="shared" si="129"/>
        <v>0</v>
      </c>
      <c r="FW33" s="30">
        <f>COUNTIF('résultats bruts'!U33,1) + COUNTIF('résultats bruts'!AY33,1)</f>
        <v>0</v>
      </c>
      <c r="FX33" s="30">
        <f>COUNTIF('résultats bruts'!V33,1) + COUNTIF('résultats bruts'!AU33,1)</f>
        <v>0</v>
      </c>
      <c r="FY33" s="30">
        <f t="shared" si="130"/>
        <v>0</v>
      </c>
      <c r="FZ33" s="30">
        <f t="shared" si="131"/>
        <v>0</v>
      </c>
      <c r="GA33" s="30">
        <f t="shared" si="132"/>
        <v>0</v>
      </c>
      <c r="GB33" s="30">
        <f t="shared" si="133"/>
        <v>0</v>
      </c>
      <c r="GC33" s="30">
        <f t="shared" si="134"/>
        <v>0</v>
      </c>
      <c r="GD33" s="30">
        <f t="shared" si="135"/>
        <v>0</v>
      </c>
      <c r="GE33" s="30">
        <f>COUNTIF('résultats bruts'!AT33:BA33,"0A")+ COUNTIF('résultats bruts'!BM33,"0A")</f>
        <v>0</v>
      </c>
      <c r="GF33" s="30">
        <f t="shared" si="136"/>
        <v>0</v>
      </c>
      <c r="GG33" s="30">
        <f>COUNTIF('résultats bruts'!BL33,1)</f>
        <v>0</v>
      </c>
      <c r="GH33" s="30">
        <f>COUNTIF('résultats bruts'!BM33,1)</f>
        <v>0</v>
      </c>
      <c r="GI33" s="30">
        <f>COUNTIF('résultats bruts'!AV33,1)</f>
        <v>0</v>
      </c>
      <c r="GJ33" s="30">
        <f>COUNTIF('résultats bruts'!BN33,1)</f>
        <v>0</v>
      </c>
      <c r="GK33" s="30">
        <f t="shared" si="137"/>
        <v>0</v>
      </c>
      <c r="GL33" s="30">
        <f t="shared" si="138"/>
        <v>0</v>
      </c>
      <c r="GM33" s="30">
        <f>COUNTIF('résultats bruts'!CQ33, 1) + COUNTIF('résultats bruts'!DF33,1)</f>
        <v>0</v>
      </c>
      <c r="GN33" s="30">
        <f t="shared" si="139"/>
        <v>0</v>
      </c>
      <c r="GO33" s="30">
        <f>COUNTIF('résultats bruts'!CP33, 1) + COUNTIF('résultats bruts'!DG33,1)</f>
        <v>0</v>
      </c>
      <c r="GP33" s="30">
        <f t="shared" si="140"/>
        <v>0</v>
      </c>
      <c r="GQ33" s="30">
        <f>COUNTIF('résultats bruts'!CR33, 1) + COUNTIF('résultats bruts'!DH33,1)</f>
        <v>0</v>
      </c>
      <c r="GR33" s="30">
        <f t="shared" si="141"/>
        <v>0</v>
      </c>
      <c r="GS33" s="30">
        <f>COUNTIF('résultats bruts'!BU33:BX33,1)</f>
        <v>0</v>
      </c>
      <c r="GT33" s="30">
        <f t="shared" si="142"/>
        <v>0</v>
      </c>
      <c r="GU33" s="30">
        <f>COUNTIF('résultats bruts'!DQ33:DT33,1)</f>
        <v>0</v>
      </c>
      <c r="GV33" s="30">
        <f t="shared" si="143"/>
        <v>0</v>
      </c>
      <c r="GW33" s="30">
        <f t="shared" si="144"/>
        <v>0</v>
      </c>
      <c r="GX33" s="30">
        <f t="shared" si="145"/>
        <v>0</v>
      </c>
      <c r="GY33" s="30">
        <f>COUNTIF('résultats bruts'!DF33:DH33,"0A")</f>
        <v>0</v>
      </c>
      <c r="GZ33" s="30">
        <f t="shared" si="146"/>
        <v>0</v>
      </c>
      <c r="HA33" s="30">
        <f t="shared" si="147"/>
        <v>0</v>
      </c>
      <c r="HB33" s="30">
        <f t="shared" si="148"/>
        <v>0</v>
      </c>
    </row>
    <row r="34" spans="1:210" ht="15" x14ac:dyDescent="0.25">
      <c r="A34" s="32"/>
      <c r="B34" s="32"/>
      <c r="C34" s="32"/>
      <c r="D34" s="32"/>
      <c r="E34" s="32"/>
      <c r="F34" s="32">
        <f>'résultats bruts'!F34</f>
        <v>32</v>
      </c>
      <c r="G34" s="32"/>
      <c r="H34" s="33">
        <f>COUNTIF('résultats bruts'!BO34,1)</f>
        <v>0</v>
      </c>
      <c r="I34" s="33">
        <f>COUNTIF('résultats bruts'!BQ34,1)</f>
        <v>0</v>
      </c>
      <c r="J34" s="33">
        <f>COUNTIF('résultats bruts'!BS34,1)</f>
        <v>0</v>
      </c>
      <c r="K34" s="33">
        <f t="shared" si="17"/>
        <v>0</v>
      </c>
      <c r="L34" s="33">
        <f t="shared" si="18"/>
        <v>0</v>
      </c>
      <c r="M34" s="34">
        <f>COUNTIF('résultats bruts'!BP34,1)</f>
        <v>0</v>
      </c>
      <c r="N34" s="33">
        <f>COUNTIF('résultats bruts'!BR34,1)</f>
        <v>0</v>
      </c>
      <c r="O34" s="33">
        <f>COUNTIF('résultats bruts'!BT34,1)</f>
        <v>0</v>
      </c>
      <c r="P34" s="33">
        <f t="shared" si="19"/>
        <v>0</v>
      </c>
      <c r="Q34" s="33">
        <f t="shared" si="20"/>
        <v>0</v>
      </c>
      <c r="R34" s="33">
        <f>COUNTIF('résultats bruts'!H34,1)</f>
        <v>0</v>
      </c>
      <c r="S34" s="33">
        <f>COUNTIF('résultats bruts'!I34,1)</f>
        <v>0</v>
      </c>
      <c r="T34" s="33">
        <f>COUNTIF('résultats bruts'!J34,1)</f>
        <v>0</v>
      </c>
      <c r="U34" s="35">
        <f t="shared" si="21"/>
        <v>0</v>
      </c>
      <c r="V34" s="35">
        <f t="shared" si="22"/>
        <v>0</v>
      </c>
      <c r="W34" s="33">
        <f t="shared" si="23"/>
        <v>0</v>
      </c>
      <c r="X34" s="33">
        <f t="shared" si="24"/>
        <v>0</v>
      </c>
      <c r="Y34" s="33">
        <f>COUNTIF('résultats bruts'!AH34:AK34,1)</f>
        <v>0</v>
      </c>
      <c r="Z34" s="33">
        <f t="shared" si="25"/>
        <v>0</v>
      </c>
      <c r="AA34" s="33">
        <f>COUNTIF('résultats bruts'!AL34:AO34,1)</f>
        <v>0</v>
      </c>
      <c r="AB34" s="33">
        <f t="shared" si="26"/>
        <v>0</v>
      </c>
      <c r="AC34" s="33">
        <f>COUNTIF('résultats bruts'!AP34:AS34,1)</f>
        <v>0</v>
      </c>
      <c r="AD34" s="33">
        <f t="shared" si="27"/>
        <v>0</v>
      </c>
      <c r="AE34" s="33">
        <f t="shared" si="28"/>
        <v>0</v>
      </c>
      <c r="AF34" s="33">
        <f t="shared" si="29"/>
        <v>0</v>
      </c>
      <c r="AG34" s="33">
        <f>COUNTIF('résultats bruts'!BF34,1) + COUNTIF('résultats bruts'!BI34,1)</f>
        <v>0</v>
      </c>
      <c r="AH34" s="33">
        <f t="shared" si="30"/>
        <v>0</v>
      </c>
      <c r="AI34" s="33">
        <f>COUNTIF('résultats bruts'!AA34:AC34,1)</f>
        <v>0</v>
      </c>
      <c r="AJ34" s="33">
        <f t="shared" si="31"/>
        <v>0</v>
      </c>
      <c r="AK34" s="33">
        <f t="shared" si="32"/>
        <v>0</v>
      </c>
      <c r="AL34" s="33">
        <f t="shared" si="33"/>
        <v>0</v>
      </c>
      <c r="AM34" s="33">
        <f t="shared" si="34"/>
        <v>0</v>
      </c>
      <c r="AN34" s="33">
        <f t="shared" si="35"/>
        <v>0</v>
      </c>
      <c r="AO34" s="33">
        <f t="shared" si="36"/>
        <v>0</v>
      </c>
      <c r="AP34" s="33">
        <f t="shared" si="37"/>
        <v>0</v>
      </c>
      <c r="AQ34" s="33">
        <f>COUNTIF('résultats bruts'!AH34,0)+COUNTIF('résultats bruts'!AN34,0)+COUNTIF('résultats bruts'!AS34,0) + COUNTIF('résultats bruts'!AA34:AC34,"0A")+COUNTIF('résultats bruts'!BF34,"0A")+COUNTIF('résultats bruts'!BI34,"0A")</f>
        <v>3</v>
      </c>
      <c r="AR34" s="33">
        <f t="shared" si="38"/>
        <v>0.42857142857142855</v>
      </c>
      <c r="AS34" s="33">
        <f t="shared" si="39"/>
        <v>0</v>
      </c>
      <c r="AT34" s="33">
        <f t="shared" si="40"/>
        <v>0</v>
      </c>
      <c r="AU34" s="36">
        <f>COUNTIF('résultats bruts'!M34,1)</f>
        <v>0</v>
      </c>
      <c r="AV34" s="36">
        <f>COUNTIF('résultats bruts'!K34,1)</f>
        <v>0</v>
      </c>
      <c r="AW34" s="36">
        <f t="shared" si="41"/>
        <v>0</v>
      </c>
      <c r="AX34" s="30">
        <f t="shared" si="42"/>
        <v>0</v>
      </c>
      <c r="AY34" s="36">
        <f>COUNTIF('résultats bruts'!L34,1)</f>
        <v>0</v>
      </c>
      <c r="AZ34" s="36">
        <f>COUNTIF('résultats bruts'!N34,1)</f>
        <v>0</v>
      </c>
      <c r="BA34" s="36">
        <f t="shared" si="43"/>
        <v>0</v>
      </c>
      <c r="BB34" s="36">
        <f t="shared" si="44"/>
        <v>0</v>
      </c>
      <c r="BC34" s="36">
        <f t="shared" si="45"/>
        <v>0</v>
      </c>
      <c r="BD34" s="37">
        <f t="shared" si="46"/>
        <v>0</v>
      </c>
      <c r="BE34" s="38">
        <f>COUNTIF('résultats bruts'!AG34,1)</f>
        <v>0</v>
      </c>
      <c r="BF34" s="38">
        <f>COUNTIF('résultats bruts'!AF34,1)</f>
        <v>0</v>
      </c>
      <c r="BG34" s="38">
        <f t="shared" si="47"/>
        <v>0</v>
      </c>
      <c r="BH34" s="38">
        <f t="shared" si="48"/>
        <v>0</v>
      </c>
      <c r="BI34" s="38">
        <f>COUNTIF('résultats bruts'!AD34,1)</f>
        <v>0</v>
      </c>
      <c r="BJ34" s="38">
        <f>COUNTIF('résultats bruts'!AE34,1)</f>
        <v>0</v>
      </c>
      <c r="BK34" s="38">
        <f t="shared" si="49"/>
        <v>0</v>
      </c>
      <c r="BL34" s="38">
        <f t="shared" si="50"/>
        <v>0</v>
      </c>
      <c r="BM34" s="38">
        <f t="shared" si="51"/>
        <v>0</v>
      </c>
      <c r="BN34" s="38">
        <f t="shared" si="52"/>
        <v>0</v>
      </c>
      <c r="BO34" s="38">
        <f t="shared" si="53"/>
        <v>0</v>
      </c>
      <c r="BP34" s="38">
        <f t="shared" si="54"/>
        <v>0</v>
      </c>
      <c r="BQ34" s="38">
        <f t="shared" si="55"/>
        <v>0</v>
      </c>
      <c r="BR34" s="38">
        <f t="shared" si="56"/>
        <v>0</v>
      </c>
      <c r="BS34" s="38">
        <f t="shared" si="57"/>
        <v>0</v>
      </c>
      <c r="BT34" s="38">
        <f t="shared" si="58"/>
        <v>0</v>
      </c>
      <c r="BU34" s="38">
        <f t="shared" si="59"/>
        <v>0</v>
      </c>
      <c r="BV34" s="38">
        <f t="shared" si="60"/>
        <v>0</v>
      </c>
      <c r="BW34" s="38">
        <f t="shared" si="61"/>
        <v>0</v>
      </c>
      <c r="BX34" s="38">
        <f t="shared" si="62"/>
        <v>0</v>
      </c>
      <c r="BY34" s="38">
        <f t="shared" si="63"/>
        <v>0</v>
      </c>
      <c r="BZ34" s="38">
        <f t="shared" si="64"/>
        <v>0</v>
      </c>
      <c r="CA34" s="38">
        <f t="shared" si="65"/>
        <v>0</v>
      </c>
      <c r="CB34" s="38">
        <f t="shared" si="66"/>
        <v>0</v>
      </c>
      <c r="CC34" s="38">
        <f t="shared" si="67"/>
        <v>0</v>
      </c>
      <c r="CD34" s="38">
        <f t="shared" si="68"/>
        <v>0</v>
      </c>
      <c r="CE34" s="38">
        <f t="shared" si="69"/>
        <v>0</v>
      </c>
      <c r="CF34" s="38">
        <f t="shared" si="70"/>
        <v>0</v>
      </c>
      <c r="CG34" s="38">
        <f>COUNTIF('résultats bruts'!CL34, 1) + COUNTIF('résultats bruts'!DI34,1)</f>
        <v>0</v>
      </c>
      <c r="CH34" s="38">
        <f t="shared" si="71"/>
        <v>0</v>
      </c>
      <c r="CI34" s="38">
        <f>COUNTIF('résultats bruts'!CK34, 1) + COUNTIF('résultats bruts'!DJ34,1)</f>
        <v>0</v>
      </c>
      <c r="CJ34" s="38">
        <f t="shared" si="72"/>
        <v>0</v>
      </c>
      <c r="CK34" s="38">
        <f>COUNTIF('résultats bruts'!CN34, 1) + COUNTIF('résultats bruts'!DK34,1)</f>
        <v>0</v>
      </c>
      <c r="CL34" s="38">
        <f t="shared" si="73"/>
        <v>0</v>
      </c>
      <c r="CM34" s="38">
        <f>COUNTIF('résultats bruts'!CO34, 1) + COUNTIF('résultats bruts'!DM34,1)</f>
        <v>0</v>
      </c>
      <c r="CN34" s="38">
        <f t="shared" si="74"/>
        <v>0</v>
      </c>
      <c r="CO34" s="38">
        <f>COUNTIF('résultats bruts'!DL34, "0A") + COUNTIF('résultats bruts'!CM34,0)</f>
        <v>1</v>
      </c>
      <c r="CP34" s="38">
        <f t="shared" si="75"/>
        <v>0.5</v>
      </c>
      <c r="CQ34" s="38">
        <f t="shared" si="76"/>
        <v>0</v>
      </c>
      <c r="CR34" s="38">
        <f t="shared" si="77"/>
        <v>0</v>
      </c>
      <c r="CS34" s="38">
        <f>COUNTIF('résultats bruts'!BB34,1)</f>
        <v>0</v>
      </c>
      <c r="CT34" s="38">
        <f>COUNTIF('résultats bruts'!W34,1)</f>
        <v>0</v>
      </c>
      <c r="CU34" s="38">
        <f t="shared" si="78"/>
        <v>0</v>
      </c>
      <c r="CV34" s="38">
        <f t="shared" si="79"/>
        <v>0</v>
      </c>
      <c r="CW34" s="38">
        <f>COUNTIF('résultats bruts'!BC34,1)</f>
        <v>0</v>
      </c>
      <c r="CX34" s="38">
        <f>COUNTIF('résultats bruts'!X34,1)</f>
        <v>0</v>
      </c>
      <c r="CY34" s="38">
        <f t="shared" si="80"/>
        <v>0</v>
      </c>
      <c r="CZ34" s="38">
        <f t="shared" si="81"/>
        <v>0</v>
      </c>
      <c r="DA34" s="38">
        <f t="shared" si="82"/>
        <v>0</v>
      </c>
      <c r="DB34" s="38">
        <f t="shared" si="83"/>
        <v>0</v>
      </c>
      <c r="DC34" s="38">
        <f>COUNTIF('résultats bruts'!BD34,1)</f>
        <v>0</v>
      </c>
      <c r="DD34" s="38">
        <f>COUNTIF('résultats bruts'!Y34,1)</f>
        <v>0</v>
      </c>
      <c r="DE34" s="38">
        <f t="shared" si="84"/>
        <v>0</v>
      </c>
      <c r="DF34" s="30">
        <f t="shared" si="85"/>
        <v>0</v>
      </c>
      <c r="DG34" s="30">
        <f>COUNTIF('résultats bruts'!BE34,1)</f>
        <v>0</v>
      </c>
      <c r="DH34" s="30">
        <f>COUNTIF('résultats bruts'!Z34,1)</f>
        <v>0</v>
      </c>
      <c r="DI34" s="30">
        <f t="shared" si="86"/>
        <v>0</v>
      </c>
      <c r="DJ34" s="30">
        <f t="shared" si="87"/>
        <v>0</v>
      </c>
      <c r="DK34" s="30">
        <f t="shared" si="88"/>
        <v>0</v>
      </c>
      <c r="DL34" s="30">
        <f t="shared" si="89"/>
        <v>0</v>
      </c>
      <c r="DM34" s="30">
        <f t="shared" si="90"/>
        <v>0</v>
      </c>
      <c r="DN34" s="30">
        <f t="shared" si="91"/>
        <v>0</v>
      </c>
      <c r="DO34" s="30">
        <f t="shared" si="92"/>
        <v>0</v>
      </c>
      <c r="DP34" s="30">
        <f t="shared" si="93"/>
        <v>0</v>
      </c>
      <c r="DQ34" s="30">
        <f t="shared" si="94"/>
        <v>0</v>
      </c>
      <c r="DR34" s="30">
        <f t="shared" si="95"/>
        <v>0</v>
      </c>
      <c r="DS34" s="30">
        <f>COUNTIF('résultats bruts'!BY34, 1 ) + COUNTIF('résultats bruts'!DA34,1)</f>
        <v>0</v>
      </c>
      <c r="DT34" s="30">
        <f t="shared" si="96"/>
        <v>0</v>
      </c>
      <c r="DU34" s="30">
        <f>COUNTIF('résultats bruts'!CA34, 1 ) + COUNTIF('résultats bruts'!DE34,1)</f>
        <v>0</v>
      </c>
      <c r="DV34" s="30">
        <f t="shared" si="97"/>
        <v>0</v>
      </c>
      <c r="DW34" s="30">
        <f>COUNTIF('résultats bruts'!CB34, 1 ) + COUNTIF('résultats bruts'!CU34,1)</f>
        <v>0</v>
      </c>
      <c r="DX34" s="30">
        <f t="shared" si="98"/>
        <v>0</v>
      </c>
      <c r="DY34" s="30">
        <f>COUNTIF('résultats bruts'!BZ34, 1 ) + COUNTIF('résultats bruts'!CX34,1)</f>
        <v>0</v>
      </c>
      <c r="DZ34" s="30">
        <f t="shared" si="99"/>
        <v>0</v>
      </c>
      <c r="EA34" s="30">
        <f t="shared" si="100"/>
        <v>0</v>
      </c>
      <c r="EB34" s="30">
        <f t="shared" si="101"/>
        <v>0</v>
      </c>
      <c r="EC34" s="30">
        <f>COUNTIF('résultats bruts'!CE34, 1 ) + COUNTIF('résultats bruts'!CZ34,1)</f>
        <v>0</v>
      </c>
      <c r="ED34" s="30">
        <f t="shared" si="102"/>
        <v>0</v>
      </c>
      <c r="EE34" s="30">
        <f>COUNTIF('résultats bruts'!CD34, 1 ) + COUNTIF('résultats bruts'!DC34,1)</f>
        <v>0</v>
      </c>
      <c r="EF34" s="30">
        <f t="shared" si="103"/>
        <v>0</v>
      </c>
      <c r="EG34" s="30">
        <f>COUNTIF('résultats bruts'!CC34, 1 ) + COUNTIF('résultats bruts'!CT34,1)</f>
        <v>0</v>
      </c>
      <c r="EH34" s="30">
        <f t="shared" si="104"/>
        <v>0</v>
      </c>
      <c r="EI34" s="30">
        <f>COUNTIF('résultats bruts'!CF34, 1 ) + COUNTIF('résultats bruts'!CW34,1)</f>
        <v>0</v>
      </c>
      <c r="EJ34" s="30">
        <f t="shared" si="105"/>
        <v>0</v>
      </c>
      <c r="EK34" s="30">
        <f t="shared" si="106"/>
        <v>0</v>
      </c>
      <c r="EL34" s="30">
        <f t="shared" si="107"/>
        <v>0</v>
      </c>
      <c r="EM34" s="30">
        <f>COUNTIF('résultats bruts'!CJ34, 1 ) + COUNTIF('résultats bruts'!CY34,1)</f>
        <v>0</v>
      </c>
      <c r="EN34" s="30">
        <f t="shared" si="108"/>
        <v>0</v>
      </c>
      <c r="EO34" s="30">
        <f>COUNTIF('résultats bruts'!CI34, 1 ) + COUNTIF('résultats bruts'!DB34,1)</f>
        <v>0</v>
      </c>
      <c r="EP34" s="30">
        <f t="shared" si="109"/>
        <v>0</v>
      </c>
      <c r="EQ34" s="30">
        <f>COUNTIF('résultats bruts'!CG34, 1 ) + COUNTIF('résultats bruts'!CS34,1)</f>
        <v>0</v>
      </c>
      <c r="ER34" s="30">
        <f t="shared" si="110"/>
        <v>0</v>
      </c>
      <c r="ES34" s="30">
        <f>COUNTIF('résultats bruts'!CH34, 1 ) + COUNTIF('résultats bruts'!CV34,1)</f>
        <v>0</v>
      </c>
      <c r="ET34" s="30">
        <f t="shared" si="111"/>
        <v>0</v>
      </c>
      <c r="EU34" s="30">
        <f t="shared" si="112"/>
        <v>0</v>
      </c>
      <c r="EV34" s="30">
        <f t="shared" si="113"/>
        <v>0</v>
      </c>
      <c r="EW34" s="30">
        <f t="shared" si="114"/>
        <v>0</v>
      </c>
      <c r="EX34" s="30">
        <f t="shared" si="115"/>
        <v>0</v>
      </c>
      <c r="EY34" s="30">
        <f t="shared" si="116"/>
        <v>0</v>
      </c>
      <c r="EZ34" s="30">
        <f t="shared" si="117"/>
        <v>0</v>
      </c>
      <c r="FA34" s="30">
        <f t="shared" si="118"/>
        <v>0</v>
      </c>
      <c r="FB34" s="30">
        <f t="shared" si="119"/>
        <v>0</v>
      </c>
      <c r="FC34" s="30">
        <f t="shared" si="120"/>
        <v>0</v>
      </c>
      <c r="FD34" s="30">
        <f t="shared" si="121"/>
        <v>0</v>
      </c>
      <c r="FE34" s="30">
        <f>COUNTIF('résultats bruts'!DD34,0)</f>
        <v>1</v>
      </c>
      <c r="FF34" s="30">
        <f t="shared" si="122"/>
        <v>0</v>
      </c>
      <c r="FG34" s="30">
        <f t="shared" si="123"/>
        <v>0</v>
      </c>
      <c r="FH34" s="30">
        <f>COUNTIF('résultats bruts'!DN34,1)</f>
        <v>0</v>
      </c>
      <c r="FI34" s="30">
        <f>COUNTIF('résultats bruts'!DO34,1)</f>
        <v>0</v>
      </c>
      <c r="FJ34" s="30">
        <f>COUNTIF('résultats bruts'!DP34,1)</f>
        <v>0</v>
      </c>
      <c r="FK34" s="30">
        <f>COUNTIF('résultats bruts'!O34,1) + COUNTIF('résultats bruts'!AT34,1)</f>
        <v>0</v>
      </c>
      <c r="FL34" s="30">
        <f>COUNTIF('résultats bruts'!P34,1) + COUNTIF('résultats bruts'!AX34,1)</f>
        <v>0</v>
      </c>
      <c r="FM34" s="30">
        <f t="shared" si="124"/>
        <v>0</v>
      </c>
      <c r="FN34" s="30">
        <f t="shared" si="125"/>
        <v>0</v>
      </c>
      <c r="FO34" s="30">
        <f>COUNTIF('résultats bruts'!Q34,1) + COUNTIF('résultats bruts'!AV34,1)</f>
        <v>0</v>
      </c>
      <c r="FP34" s="30">
        <f>COUNTIF('résultats bruts'!R34,1) + COUNTIF('résultats bruts'!BA34,1)</f>
        <v>0</v>
      </c>
      <c r="FQ34" s="30">
        <f t="shared" si="126"/>
        <v>0</v>
      </c>
      <c r="FR34" s="30">
        <f t="shared" si="127"/>
        <v>0</v>
      </c>
      <c r="FS34" s="30">
        <f>COUNTIF('résultats bruts'!S34,1) + COUNTIF('résultats bruts'!AZ34,1)</f>
        <v>0</v>
      </c>
      <c r="FT34" s="30">
        <f>COUNTIF('résultats bruts'!T34,1) + COUNTIF('résultats bruts'!AW34,1)</f>
        <v>0</v>
      </c>
      <c r="FU34" s="30">
        <f t="shared" si="128"/>
        <v>0</v>
      </c>
      <c r="FV34" s="30">
        <f t="shared" si="129"/>
        <v>0</v>
      </c>
      <c r="FW34" s="30">
        <f>COUNTIF('résultats bruts'!U34,1) + COUNTIF('résultats bruts'!AY34,1)</f>
        <v>0</v>
      </c>
      <c r="FX34" s="30">
        <f>COUNTIF('résultats bruts'!V34,1) + COUNTIF('résultats bruts'!AU34,1)</f>
        <v>0</v>
      </c>
      <c r="FY34" s="30">
        <f t="shared" si="130"/>
        <v>0</v>
      </c>
      <c r="FZ34" s="30">
        <f t="shared" si="131"/>
        <v>0</v>
      </c>
      <c r="GA34" s="30">
        <f t="shared" si="132"/>
        <v>0</v>
      </c>
      <c r="GB34" s="30">
        <f t="shared" si="133"/>
        <v>0</v>
      </c>
      <c r="GC34" s="30">
        <f t="shared" si="134"/>
        <v>0</v>
      </c>
      <c r="GD34" s="30">
        <f t="shared" si="135"/>
        <v>0</v>
      </c>
      <c r="GE34" s="30">
        <f>COUNTIF('résultats bruts'!AT34:BA34,"0A")+ COUNTIF('résultats bruts'!BM34,"0A")</f>
        <v>0</v>
      </c>
      <c r="GF34" s="30">
        <f t="shared" si="136"/>
        <v>0</v>
      </c>
      <c r="GG34" s="30">
        <f>COUNTIF('résultats bruts'!BL34,1)</f>
        <v>0</v>
      </c>
      <c r="GH34" s="30">
        <f>COUNTIF('résultats bruts'!BM34,1)</f>
        <v>0</v>
      </c>
      <c r="GI34" s="30">
        <f>COUNTIF('résultats bruts'!AV34,1)</f>
        <v>0</v>
      </c>
      <c r="GJ34" s="30">
        <f>COUNTIF('résultats bruts'!BN34,1)</f>
        <v>0</v>
      </c>
      <c r="GK34" s="30">
        <f t="shared" si="137"/>
        <v>0</v>
      </c>
      <c r="GL34" s="30">
        <f t="shared" si="138"/>
        <v>0</v>
      </c>
      <c r="GM34" s="30">
        <f>COUNTIF('résultats bruts'!CQ34, 1) + COUNTIF('résultats bruts'!DF34,1)</f>
        <v>0</v>
      </c>
      <c r="GN34" s="30">
        <f t="shared" si="139"/>
        <v>0</v>
      </c>
      <c r="GO34" s="30">
        <f>COUNTIF('résultats bruts'!CP34, 1) + COUNTIF('résultats bruts'!DG34,1)</f>
        <v>0</v>
      </c>
      <c r="GP34" s="30">
        <f t="shared" si="140"/>
        <v>0</v>
      </c>
      <c r="GQ34" s="30">
        <f>COUNTIF('résultats bruts'!CR34, 1) + COUNTIF('résultats bruts'!DH34,1)</f>
        <v>0</v>
      </c>
      <c r="GR34" s="30">
        <f t="shared" si="141"/>
        <v>0</v>
      </c>
      <c r="GS34" s="30">
        <f>COUNTIF('résultats bruts'!BU34:BX34,1)</f>
        <v>0</v>
      </c>
      <c r="GT34" s="30">
        <f t="shared" si="142"/>
        <v>0</v>
      </c>
      <c r="GU34" s="30">
        <f>COUNTIF('résultats bruts'!DQ34:DT34,1)</f>
        <v>0</v>
      </c>
      <c r="GV34" s="30">
        <f t="shared" si="143"/>
        <v>0</v>
      </c>
      <c r="GW34" s="30">
        <f t="shared" si="144"/>
        <v>0</v>
      </c>
      <c r="GX34" s="30">
        <f t="shared" si="145"/>
        <v>0</v>
      </c>
      <c r="GY34" s="30">
        <f>COUNTIF('résultats bruts'!DF34:DH34,"0A")</f>
        <v>0</v>
      </c>
      <c r="GZ34" s="30">
        <f t="shared" si="146"/>
        <v>0</v>
      </c>
      <c r="HA34" s="30">
        <f t="shared" si="147"/>
        <v>0</v>
      </c>
      <c r="HB34" s="30">
        <f t="shared" si="148"/>
        <v>0</v>
      </c>
    </row>
    <row r="35" spans="1:210" ht="15" x14ac:dyDescent="0.25">
      <c r="A35" s="32"/>
      <c r="B35" s="32"/>
      <c r="C35" s="32"/>
      <c r="D35" s="32"/>
      <c r="E35" s="32"/>
      <c r="F35" s="32">
        <f>'résultats bruts'!F35</f>
        <v>33</v>
      </c>
      <c r="G35" s="32"/>
      <c r="H35" s="33">
        <f>COUNTIF('résultats bruts'!BO35,1)</f>
        <v>0</v>
      </c>
      <c r="I35" s="33">
        <f>COUNTIF('résultats bruts'!BQ35,1)</f>
        <v>0</v>
      </c>
      <c r="J35" s="33">
        <f>COUNTIF('résultats bruts'!BS35,1)</f>
        <v>0</v>
      </c>
      <c r="K35" s="33">
        <f t="shared" si="17"/>
        <v>0</v>
      </c>
      <c r="L35" s="33">
        <f t="shared" si="18"/>
        <v>0</v>
      </c>
      <c r="M35" s="34">
        <f>COUNTIF('résultats bruts'!BP35,1)</f>
        <v>0</v>
      </c>
      <c r="N35" s="33">
        <f>COUNTIF('résultats bruts'!BR35,1)</f>
        <v>0</v>
      </c>
      <c r="O35" s="33">
        <f>COUNTIF('résultats bruts'!BT35,1)</f>
        <v>0</v>
      </c>
      <c r="P35" s="33">
        <f t="shared" si="19"/>
        <v>0</v>
      </c>
      <c r="Q35" s="33">
        <f t="shared" si="20"/>
        <v>0</v>
      </c>
      <c r="R35" s="33">
        <f>COUNTIF('résultats bruts'!H35,1)</f>
        <v>0</v>
      </c>
      <c r="S35" s="33">
        <f>COUNTIF('résultats bruts'!I35,1)</f>
        <v>0</v>
      </c>
      <c r="T35" s="33">
        <f>COUNTIF('résultats bruts'!J35,1)</f>
        <v>0</v>
      </c>
      <c r="U35" s="35">
        <f t="shared" si="21"/>
        <v>0</v>
      </c>
      <c r="V35" s="35">
        <f t="shared" si="22"/>
        <v>0</v>
      </c>
      <c r="W35" s="33">
        <f t="shared" si="23"/>
        <v>0</v>
      </c>
      <c r="X35" s="33">
        <f t="shared" si="24"/>
        <v>0</v>
      </c>
      <c r="Y35" s="33">
        <f>COUNTIF('résultats bruts'!AH35:AK35,1)</f>
        <v>0</v>
      </c>
      <c r="Z35" s="33">
        <f t="shared" si="25"/>
        <v>0</v>
      </c>
      <c r="AA35" s="33">
        <f>COUNTIF('résultats bruts'!AL35:AO35,1)</f>
        <v>0</v>
      </c>
      <c r="AB35" s="33">
        <f t="shared" si="26"/>
        <v>0</v>
      </c>
      <c r="AC35" s="33">
        <f>COUNTIF('résultats bruts'!AP35:AS35,1)</f>
        <v>0</v>
      </c>
      <c r="AD35" s="33">
        <f t="shared" si="27"/>
        <v>0</v>
      </c>
      <c r="AE35" s="33">
        <f t="shared" si="28"/>
        <v>0</v>
      </c>
      <c r="AF35" s="33">
        <f t="shared" si="29"/>
        <v>0</v>
      </c>
      <c r="AG35" s="33">
        <f>COUNTIF('résultats bruts'!BF35,1) + COUNTIF('résultats bruts'!BI35,1)</f>
        <v>0</v>
      </c>
      <c r="AH35" s="33">
        <f t="shared" si="30"/>
        <v>0</v>
      </c>
      <c r="AI35" s="33">
        <f>COUNTIF('résultats bruts'!AA35:AC35,1)</f>
        <v>0</v>
      </c>
      <c r="AJ35" s="33">
        <f t="shared" si="31"/>
        <v>0</v>
      </c>
      <c r="AK35" s="33">
        <f t="shared" si="32"/>
        <v>0</v>
      </c>
      <c r="AL35" s="33">
        <f t="shared" si="33"/>
        <v>0</v>
      </c>
      <c r="AM35" s="33">
        <f t="shared" si="34"/>
        <v>0</v>
      </c>
      <c r="AN35" s="33">
        <f t="shared" si="35"/>
        <v>0</v>
      </c>
      <c r="AO35" s="33">
        <f t="shared" si="36"/>
        <v>0</v>
      </c>
      <c r="AP35" s="33">
        <f t="shared" si="37"/>
        <v>0</v>
      </c>
      <c r="AQ35" s="33">
        <f>COUNTIF('résultats bruts'!AH35,0)+COUNTIF('résultats bruts'!AN35,0)+COUNTIF('résultats bruts'!AS35,0) + COUNTIF('résultats bruts'!AA35:AC35,"0A")+COUNTIF('résultats bruts'!BF35,"0A")+COUNTIF('résultats bruts'!BI35,"0A")</f>
        <v>3</v>
      </c>
      <c r="AR35" s="33">
        <f t="shared" si="38"/>
        <v>0.42857142857142855</v>
      </c>
      <c r="AS35" s="33">
        <f t="shared" si="39"/>
        <v>0</v>
      </c>
      <c r="AT35" s="33">
        <f t="shared" si="40"/>
        <v>0</v>
      </c>
      <c r="AU35" s="36">
        <f>COUNTIF('résultats bruts'!M35,1)</f>
        <v>0</v>
      </c>
      <c r="AV35" s="36">
        <f>COUNTIF('résultats bruts'!K35,1)</f>
        <v>0</v>
      </c>
      <c r="AW35" s="36">
        <f t="shared" si="41"/>
        <v>0</v>
      </c>
      <c r="AX35" s="30">
        <f t="shared" si="42"/>
        <v>0</v>
      </c>
      <c r="AY35" s="36">
        <f>COUNTIF('résultats bruts'!L35,1)</f>
        <v>0</v>
      </c>
      <c r="AZ35" s="36">
        <f>COUNTIF('résultats bruts'!N35,1)</f>
        <v>0</v>
      </c>
      <c r="BA35" s="36">
        <f t="shared" si="43"/>
        <v>0</v>
      </c>
      <c r="BB35" s="36">
        <f t="shared" si="44"/>
        <v>0</v>
      </c>
      <c r="BC35" s="36">
        <f t="shared" si="45"/>
        <v>0</v>
      </c>
      <c r="BD35" s="37">
        <f t="shared" si="46"/>
        <v>0</v>
      </c>
      <c r="BE35" s="38">
        <f>COUNTIF('résultats bruts'!AG35,1)</f>
        <v>0</v>
      </c>
      <c r="BF35" s="38">
        <f>COUNTIF('résultats bruts'!AF35,1)</f>
        <v>0</v>
      </c>
      <c r="BG35" s="38">
        <f t="shared" si="47"/>
        <v>0</v>
      </c>
      <c r="BH35" s="38">
        <f t="shared" si="48"/>
        <v>0</v>
      </c>
      <c r="BI35" s="38">
        <f>COUNTIF('résultats bruts'!AD35,1)</f>
        <v>0</v>
      </c>
      <c r="BJ35" s="38">
        <f>COUNTIF('résultats bruts'!AE35,1)</f>
        <v>0</v>
      </c>
      <c r="BK35" s="38">
        <f t="shared" si="49"/>
        <v>0</v>
      </c>
      <c r="BL35" s="38">
        <f t="shared" si="50"/>
        <v>0</v>
      </c>
      <c r="BM35" s="38">
        <f t="shared" si="51"/>
        <v>0</v>
      </c>
      <c r="BN35" s="38">
        <f t="shared" si="52"/>
        <v>0</v>
      </c>
      <c r="BO35" s="38">
        <f t="shared" si="53"/>
        <v>0</v>
      </c>
      <c r="BP35" s="38">
        <f t="shared" si="54"/>
        <v>0</v>
      </c>
      <c r="BQ35" s="38">
        <f t="shared" si="55"/>
        <v>0</v>
      </c>
      <c r="BR35" s="38">
        <f t="shared" si="56"/>
        <v>0</v>
      </c>
      <c r="BS35" s="38">
        <f t="shared" si="57"/>
        <v>0</v>
      </c>
      <c r="BT35" s="38">
        <f t="shared" si="58"/>
        <v>0</v>
      </c>
      <c r="BU35" s="38">
        <f t="shared" si="59"/>
        <v>0</v>
      </c>
      <c r="BV35" s="38">
        <f t="shared" si="60"/>
        <v>0</v>
      </c>
      <c r="BW35" s="38">
        <f t="shared" si="61"/>
        <v>0</v>
      </c>
      <c r="BX35" s="38">
        <f t="shared" si="62"/>
        <v>0</v>
      </c>
      <c r="BY35" s="38">
        <f t="shared" si="63"/>
        <v>0</v>
      </c>
      <c r="BZ35" s="38">
        <f t="shared" si="64"/>
        <v>0</v>
      </c>
      <c r="CA35" s="38">
        <f t="shared" si="65"/>
        <v>0</v>
      </c>
      <c r="CB35" s="38">
        <f t="shared" si="66"/>
        <v>0</v>
      </c>
      <c r="CC35" s="38">
        <f t="shared" si="67"/>
        <v>0</v>
      </c>
      <c r="CD35" s="38">
        <f t="shared" si="68"/>
        <v>0</v>
      </c>
      <c r="CE35" s="38">
        <f t="shared" si="69"/>
        <v>0</v>
      </c>
      <c r="CF35" s="38">
        <f t="shared" si="70"/>
        <v>0</v>
      </c>
      <c r="CG35" s="38">
        <f>COUNTIF('résultats bruts'!CL35, 1) + COUNTIF('résultats bruts'!DI35,1)</f>
        <v>0</v>
      </c>
      <c r="CH35" s="38">
        <f t="shared" si="71"/>
        <v>0</v>
      </c>
      <c r="CI35" s="38">
        <f>COUNTIF('résultats bruts'!CK35, 1) + COUNTIF('résultats bruts'!DJ35,1)</f>
        <v>0</v>
      </c>
      <c r="CJ35" s="38">
        <f t="shared" si="72"/>
        <v>0</v>
      </c>
      <c r="CK35" s="38">
        <f>COUNTIF('résultats bruts'!CN35, 1) + COUNTIF('résultats bruts'!DK35,1)</f>
        <v>0</v>
      </c>
      <c r="CL35" s="38">
        <f t="shared" si="73"/>
        <v>0</v>
      </c>
      <c r="CM35" s="38">
        <f>COUNTIF('résultats bruts'!CO35, 1) + COUNTIF('résultats bruts'!DM35,1)</f>
        <v>0</v>
      </c>
      <c r="CN35" s="38">
        <f t="shared" si="74"/>
        <v>0</v>
      </c>
      <c r="CO35" s="38">
        <f>COUNTIF('résultats bruts'!DL35, "0A") + COUNTIF('résultats bruts'!CM35,0)</f>
        <v>1</v>
      </c>
      <c r="CP35" s="38">
        <f t="shared" si="75"/>
        <v>0.5</v>
      </c>
      <c r="CQ35" s="38">
        <f t="shared" si="76"/>
        <v>0</v>
      </c>
      <c r="CR35" s="38">
        <f t="shared" si="77"/>
        <v>0</v>
      </c>
      <c r="CS35" s="38">
        <f>COUNTIF('résultats bruts'!BB35,1)</f>
        <v>0</v>
      </c>
      <c r="CT35" s="38">
        <f>COUNTIF('résultats bruts'!W35,1)</f>
        <v>0</v>
      </c>
      <c r="CU35" s="38">
        <f t="shared" si="78"/>
        <v>0</v>
      </c>
      <c r="CV35" s="38">
        <f t="shared" si="79"/>
        <v>0</v>
      </c>
      <c r="CW35" s="38">
        <f>COUNTIF('résultats bruts'!BC35,1)</f>
        <v>0</v>
      </c>
      <c r="CX35" s="38">
        <f>COUNTIF('résultats bruts'!X35,1)</f>
        <v>0</v>
      </c>
      <c r="CY35" s="38">
        <f t="shared" si="80"/>
        <v>0</v>
      </c>
      <c r="CZ35" s="38">
        <f t="shared" si="81"/>
        <v>0</v>
      </c>
      <c r="DA35" s="38">
        <f t="shared" si="82"/>
        <v>0</v>
      </c>
      <c r="DB35" s="38">
        <f t="shared" si="83"/>
        <v>0</v>
      </c>
      <c r="DC35" s="38">
        <f>COUNTIF('résultats bruts'!BD35,1)</f>
        <v>0</v>
      </c>
      <c r="DD35" s="38">
        <f>COUNTIF('résultats bruts'!Y35,1)</f>
        <v>0</v>
      </c>
      <c r="DE35" s="38">
        <f t="shared" si="84"/>
        <v>0</v>
      </c>
      <c r="DF35" s="30">
        <f t="shared" si="85"/>
        <v>0</v>
      </c>
      <c r="DG35" s="30">
        <f>COUNTIF('résultats bruts'!BE35,1)</f>
        <v>0</v>
      </c>
      <c r="DH35" s="30">
        <f>COUNTIF('résultats bruts'!Z35,1)</f>
        <v>0</v>
      </c>
      <c r="DI35" s="30">
        <f t="shared" si="86"/>
        <v>0</v>
      </c>
      <c r="DJ35" s="30">
        <f t="shared" si="87"/>
        <v>0</v>
      </c>
      <c r="DK35" s="30">
        <f t="shared" si="88"/>
        <v>0</v>
      </c>
      <c r="DL35" s="30">
        <f t="shared" si="89"/>
        <v>0</v>
      </c>
      <c r="DM35" s="30">
        <f t="shared" si="90"/>
        <v>0</v>
      </c>
      <c r="DN35" s="30">
        <f t="shared" si="91"/>
        <v>0</v>
      </c>
      <c r="DO35" s="30">
        <f t="shared" si="92"/>
        <v>0</v>
      </c>
      <c r="DP35" s="30">
        <f t="shared" si="93"/>
        <v>0</v>
      </c>
      <c r="DQ35" s="30">
        <f t="shared" si="94"/>
        <v>0</v>
      </c>
      <c r="DR35" s="30">
        <f t="shared" si="95"/>
        <v>0</v>
      </c>
      <c r="DS35" s="30">
        <f>COUNTIF('résultats bruts'!BY35, 1 ) + COUNTIF('résultats bruts'!DA35,1)</f>
        <v>0</v>
      </c>
      <c r="DT35" s="30">
        <f t="shared" si="96"/>
        <v>0</v>
      </c>
      <c r="DU35" s="30">
        <f>COUNTIF('résultats bruts'!CA35, 1 ) + COUNTIF('résultats bruts'!DE35,1)</f>
        <v>0</v>
      </c>
      <c r="DV35" s="30">
        <f t="shared" si="97"/>
        <v>0</v>
      </c>
      <c r="DW35" s="30">
        <f>COUNTIF('résultats bruts'!CB35, 1 ) + COUNTIF('résultats bruts'!CU35,1)</f>
        <v>0</v>
      </c>
      <c r="DX35" s="30">
        <f t="shared" si="98"/>
        <v>0</v>
      </c>
      <c r="DY35" s="30">
        <f>COUNTIF('résultats bruts'!BZ35, 1 ) + COUNTIF('résultats bruts'!CX35,1)</f>
        <v>0</v>
      </c>
      <c r="DZ35" s="30">
        <f t="shared" si="99"/>
        <v>0</v>
      </c>
      <c r="EA35" s="30">
        <f t="shared" si="100"/>
        <v>0</v>
      </c>
      <c r="EB35" s="30">
        <f t="shared" si="101"/>
        <v>0</v>
      </c>
      <c r="EC35" s="30">
        <f>COUNTIF('résultats bruts'!CE35, 1 ) + COUNTIF('résultats bruts'!CZ35,1)</f>
        <v>0</v>
      </c>
      <c r="ED35" s="30">
        <f t="shared" si="102"/>
        <v>0</v>
      </c>
      <c r="EE35" s="30">
        <f>COUNTIF('résultats bruts'!CD35, 1 ) + COUNTIF('résultats bruts'!DC35,1)</f>
        <v>0</v>
      </c>
      <c r="EF35" s="30">
        <f t="shared" si="103"/>
        <v>0</v>
      </c>
      <c r="EG35" s="30">
        <f>COUNTIF('résultats bruts'!CC35, 1 ) + COUNTIF('résultats bruts'!CT35,1)</f>
        <v>0</v>
      </c>
      <c r="EH35" s="30">
        <f t="shared" si="104"/>
        <v>0</v>
      </c>
      <c r="EI35" s="30">
        <f>COUNTIF('résultats bruts'!CF35, 1 ) + COUNTIF('résultats bruts'!CW35,1)</f>
        <v>0</v>
      </c>
      <c r="EJ35" s="30">
        <f t="shared" si="105"/>
        <v>0</v>
      </c>
      <c r="EK35" s="30">
        <f t="shared" si="106"/>
        <v>0</v>
      </c>
      <c r="EL35" s="30">
        <f t="shared" si="107"/>
        <v>0</v>
      </c>
      <c r="EM35" s="30">
        <f>COUNTIF('résultats bruts'!CJ35, 1 ) + COUNTIF('résultats bruts'!CY35,1)</f>
        <v>0</v>
      </c>
      <c r="EN35" s="30">
        <f t="shared" si="108"/>
        <v>0</v>
      </c>
      <c r="EO35" s="30">
        <f>COUNTIF('résultats bruts'!CI35, 1 ) + COUNTIF('résultats bruts'!DB35,1)</f>
        <v>0</v>
      </c>
      <c r="EP35" s="30">
        <f t="shared" si="109"/>
        <v>0</v>
      </c>
      <c r="EQ35" s="30">
        <f>COUNTIF('résultats bruts'!CG35, 1 ) + COUNTIF('résultats bruts'!CS35,1)</f>
        <v>0</v>
      </c>
      <c r="ER35" s="30">
        <f t="shared" si="110"/>
        <v>0</v>
      </c>
      <c r="ES35" s="30">
        <f>COUNTIF('résultats bruts'!CH35, 1 ) + COUNTIF('résultats bruts'!CV35,1)</f>
        <v>0</v>
      </c>
      <c r="ET35" s="30">
        <f t="shared" si="111"/>
        <v>0</v>
      </c>
      <c r="EU35" s="30">
        <f t="shared" si="112"/>
        <v>0</v>
      </c>
      <c r="EV35" s="30">
        <f t="shared" si="113"/>
        <v>0</v>
      </c>
      <c r="EW35" s="30">
        <f t="shared" si="114"/>
        <v>0</v>
      </c>
      <c r="EX35" s="30">
        <f t="shared" si="115"/>
        <v>0</v>
      </c>
      <c r="EY35" s="30">
        <f t="shared" si="116"/>
        <v>0</v>
      </c>
      <c r="EZ35" s="30">
        <f t="shared" si="117"/>
        <v>0</v>
      </c>
      <c r="FA35" s="30">
        <f t="shared" si="118"/>
        <v>0</v>
      </c>
      <c r="FB35" s="30">
        <f t="shared" si="119"/>
        <v>0</v>
      </c>
      <c r="FC35" s="30">
        <f t="shared" si="120"/>
        <v>0</v>
      </c>
      <c r="FD35" s="30">
        <f t="shared" si="121"/>
        <v>0</v>
      </c>
      <c r="FE35" s="30">
        <f>COUNTIF('résultats bruts'!DD35,0)</f>
        <v>1</v>
      </c>
      <c r="FF35" s="30">
        <f t="shared" si="122"/>
        <v>0</v>
      </c>
      <c r="FG35" s="30">
        <f t="shared" si="123"/>
        <v>0</v>
      </c>
      <c r="FH35" s="30">
        <f>COUNTIF('résultats bruts'!DN35,1)</f>
        <v>0</v>
      </c>
      <c r="FI35" s="30">
        <f>COUNTIF('résultats bruts'!DO35,1)</f>
        <v>0</v>
      </c>
      <c r="FJ35" s="30">
        <f>COUNTIF('résultats bruts'!DP35,1)</f>
        <v>0</v>
      </c>
      <c r="FK35" s="30">
        <f>COUNTIF('résultats bruts'!O35,1) + COUNTIF('résultats bruts'!AT35,1)</f>
        <v>0</v>
      </c>
      <c r="FL35" s="30">
        <f>COUNTIF('résultats bruts'!P35,1) + COUNTIF('résultats bruts'!AX35,1)</f>
        <v>0</v>
      </c>
      <c r="FM35" s="30">
        <f t="shared" si="124"/>
        <v>0</v>
      </c>
      <c r="FN35" s="30">
        <f t="shared" si="125"/>
        <v>0</v>
      </c>
      <c r="FO35" s="30">
        <f>COUNTIF('résultats bruts'!Q35,1) + COUNTIF('résultats bruts'!AV35,1)</f>
        <v>0</v>
      </c>
      <c r="FP35" s="30">
        <f>COUNTIF('résultats bruts'!R35,1) + COUNTIF('résultats bruts'!BA35,1)</f>
        <v>0</v>
      </c>
      <c r="FQ35" s="30">
        <f t="shared" si="126"/>
        <v>0</v>
      </c>
      <c r="FR35" s="30">
        <f t="shared" si="127"/>
        <v>0</v>
      </c>
      <c r="FS35" s="30">
        <f>COUNTIF('résultats bruts'!S35,1) + COUNTIF('résultats bruts'!AZ35,1)</f>
        <v>0</v>
      </c>
      <c r="FT35" s="30">
        <f>COUNTIF('résultats bruts'!T35,1) + COUNTIF('résultats bruts'!AW35,1)</f>
        <v>0</v>
      </c>
      <c r="FU35" s="30">
        <f t="shared" si="128"/>
        <v>0</v>
      </c>
      <c r="FV35" s="30">
        <f t="shared" si="129"/>
        <v>0</v>
      </c>
      <c r="FW35" s="30">
        <f>COUNTIF('résultats bruts'!U35,1) + COUNTIF('résultats bruts'!AY35,1)</f>
        <v>0</v>
      </c>
      <c r="FX35" s="30">
        <f>COUNTIF('résultats bruts'!V35,1) + COUNTIF('résultats bruts'!AU35,1)</f>
        <v>0</v>
      </c>
      <c r="FY35" s="30">
        <f t="shared" si="130"/>
        <v>0</v>
      </c>
      <c r="FZ35" s="30">
        <f t="shared" si="131"/>
        <v>0</v>
      </c>
      <c r="GA35" s="30">
        <f t="shared" si="132"/>
        <v>0</v>
      </c>
      <c r="GB35" s="30">
        <f t="shared" si="133"/>
        <v>0</v>
      </c>
      <c r="GC35" s="30">
        <f t="shared" si="134"/>
        <v>0</v>
      </c>
      <c r="GD35" s="30">
        <f t="shared" si="135"/>
        <v>0</v>
      </c>
      <c r="GE35" s="30">
        <f>COUNTIF('résultats bruts'!AT35:BA35,"0A")+ COUNTIF('résultats bruts'!BM35,"0A")</f>
        <v>0</v>
      </c>
      <c r="GF35" s="30">
        <f t="shared" si="136"/>
        <v>0</v>
      </c>
      <c r="GG35" s="30">
        <f>COUNTIF('résultats bruts'!BL35,1)</f>
        <v>0</v>
      </c>
      <c r="GH35" s="30">
        <f>COUNTIF('résultats bruts'!BM35,1)</f>
        <v>0</v>
      </c>
      <c r="GI35" s="30">
        <f>COUNTIF('résultats bruts'!AV35,1)</f>
        <v>0</v>
      </c>
      <c r="GJ35" s="30">
        <f>COUNTIF('résultats bruts'!BN35,1)</f>
        <v>0</v>
      </c>
      <c r="GK35" s="30">
        <f t="shared" si="137"/>
        <v>0</v>
      </c>
      <c r="GL35" s="30">
        <f t="shared" si="138"/>
        <v>0</v>
      </c>
      <c r="GM35" s="30">
        <f>COUNTIF('résultats bruts'!CQ35, 1) + COUNTIF('résultats bruts'!DF35,1)</f>
        <v>0</v>
      </c>
      <c r="GN35" s="30">
        <f t="shared" si="139"/>
        <v>0</v>
      </c>
      <c r="GO35" s="30">
        <f>COUNTIF('résultats bruts'!CP35, 1) + COUNTIF('résultats bruts'!DG35,1)</f>
        <v>0</v>
      </c>
      <c r="GP35" s="30">
        <f t="shared" si="140"/>
        <v>0</v>
      </c>
      <c r="GQ35" s="30">
        <f>COUNTIF('résultats bruts'!CR35, 1) + COUNTIF('résultats bruts'!DH35,1)</f>
        <v>0</v>
      </c>
      <c r="GR35" s="30">
        <f t="shared" si="141"/>
        <v>0</v>
      </c>
      <c r="GS35" s="30">
        <f>COUNTIF('résultats bruts'!BU35:BX35,1)</f>
        <v>0</v>
      </c>
      <c r="GT35" s="30">
        <f t="shared" si="142"/>
        <v>0</v>
      </c>
      <c r="GU35" s="30">
        <f>COUNTIF('résultats bruts'!DQ35:DT35,1)</f>
        <v>0</v>
      </c>
      <c r="GV35" s="30">
        <f t="shared" si="143"/>
        <v>0</v>
      </c>
      <c r="GW35" s="30">
        <f t="shared" si="144"/>
        <v>0</v>
      </c>
      <c r="GX35" s="30">
        <f t="shared" si="145"/>
        <v>0</v>
      </c>
      <c r="GY35" s="30">
        <f>COUNTIF('résultats bruts'!DF35:DH35,"0A")</f>
        <v>0</v>
      </c>
      <c r="GZ35" s="30">
        <f t="shared" si="146"/>
        <v>0</v>
      </c>
      <c r="HA35" s="30">
        <f t="shared" si="147"/>
        <v>0</v>
      </c>
      <c r="HB35" s="30">
        <f t="shared" si="148"/>
        <v>0</v>
      </c>
    </row>
    <row r="36" spans="1:210" ht="15" x14ac:dyDescent="0.25">
      <c r="A36" s="32"/>
      <c r="B36" s="32"/>
      <c r="C36" s="32"/>
      <c r="D36" s="32"/>
      <c r="E36" s="32"/>
      <c r="F36" s="32">
        <f>'résultats bruts'!F36</f>
        <v>34</v>
      </c>
      <c r="G36" s="32"/>
      <c r="H36" s="33">
        <f>COUNTIF('résultats bruts'!BO36,1)</f>
        <v>0</v>
      </c>
      <c r="I36" s="33">
        <f>COUNTIF('résultats bruts'!BQ36,1)</f>
        <v>0</v>
      </c>
      <c r="J36" s="33">
        <f>COUNTIF('résultats bruts'!BS36,1)</f>
        <v>0</v>
      </c>
      <c r="K36" s="33">
        <f t="shared" si="17"/>
        <v>0</v>
      </c>
      <c r="L36" s="33">
        <f t="shared" si="18"/>
        <v>0</v>
      </c>
      <c r="M36" s="34">
        <f>COUNTIF('résultats bruts'!BP36,1)</f>
        <v>0</v>
      </c>
      <c r="N36" s="33">
        <f>COUNTIF('résultats bruts'!BR36,1)</f>
        <v>0</v>
      </c>
      <c r="O36" s="33">
        <f>COUNTIF('résultats bruts'!BT36,1)</f>
        <v>0</v>
      </c>
      <c r="P36" s="33">
        <f t="shared" si="19"/>
        <v>0</v>
      </c>
      <c r="Q36" s="33">
        <f t="shared" si="20"/>
        <v>0</v>
      </c>
      <c r="R36" s="33">
        <f>COUNTIF('résultats bruts'!H36,1)</f>
        <v>0</v>
      </c>
      <c r="S36" s="33">
        <f>COUNTIF('résultats bruts'!I36,1)</f>
        <v>0</v>
      </c>
      <c r="T36" s="33">
        <f>COUNTIF('résultats bruts'!J36,1)</f>
        <v>0</v>
      </c>
      <c r="U36" s="35">
        <f t="shared" si="21"/>
        <v>0</v>
      </c>
      <c r="V36" s="35">
        <f t="shared" si="22"/>
        <v>0</v>
      </c>
      <c r="W36" s="33">
        <f t="shared" si="23"/>
        <v>0</v>
      </c>
      <c r="X36" s="33">
        <f t="shared" si="24"/>
        <v>0</v>
      </c>
      <c r="Y36" s="33">
        <f>COUNTIF('résultats bruts'!AH36:AK36,1)</f>
        <v>0</v>
      </c>
      <c r="Z36" s="33">
        <f t="shared" si="25"/>
        <v>0</v>
      </c>
      <c r="AA36" s="33">
        <f>COUNTIF('résultats bruts'!AL36:AO36,1)</f>
        <v>0</v>
      </c>
      <c r="AB36" s="33">
        <f t="shared" si="26"/>
        <v>0</v>
      </c>
      <c r="AC36" s="33">
        <f>COUNTIF('résultats bruts'!AP36:AS36,1)</f>
        <v>0</v>
      </c>
      <c r="AD36" s="33">
        <f t="shared" si="27"/>
        <v>0</v>
      </c>
      <c r="AE36" s="33">
        <f t="shared" si="28"/>
        <v>0</v>
      </c>
      <c r="AF36" s="33">
        <f t="shared" si="29"/>
        <v>0</v>
      </c>
      <c r="AG36" s="33">
        <f>COUNTIF('résultats bruts'!BF36,1) + COUNTIF('résultats bruts'!BI36,1)</f>
        <v>0</v>
      </c>
      <c r="AH36" s="33">
        <f t="shared" si="30"/>
        <v>0</v>
      </c>
      <c r="AI36" s="33">
        <f>COUNTIF('résultats bruts'!AA36:AC36,1)</f>
        <v>0</v>
      </c>
      <c r="AJ36" s="33">
        <f t="shared" si="31"/>
        <v>0</v>
      </c>
      <c r="AK36" s="33">
        <f t="shared" si="32"/>
        <v>0</v>
      </c>
      <c r="AL36" s="33">
        <f t="shared" si="33"/>
        <v>0</v>
      </c>
      <c r="AM36" s="33">
        <f t="shared" si="34"/>
        <v>0</v>
      </c>
      <c r="AN36" s="33">
        <f t="shared" si="35"/>
        <v>0</v>
      </c>
      <c r="AO36" s="33">
        <f t="shared" si="36"/>
        <v>0</v>
      </c>
      <c r="AP36" s="33">
        <f t="shared" si="37"/>
        <v>0</v>
      </c>
      <c r="AQ36" s="33">
        <f>COUNTIF('résultats bruts'!AH36,0)+COUNTIF('résultats bruts'!AN36,0)+COUNTIF('résultats bruts'!AS36,0) + COUNTIF('résultats bruts'!AA36:AC36,"0A")+COUNTIF('résultats bruts'!BF36,"0A")+COUNTIF('résultats bruts'!BI36,"0A")</f>
        <v>3</v>
      </c>
      <c r="AR36" s="33">
        <f t="shared" si="38"/>
        <v>0.42857142857142855</v>
      </c>
      <c r="AS36" s="33">
        <f t="shared" si="39"/>
        <v>0</v>
      </c>
      <c r="AT36" s="33">
        <f t="shared" si="40"/>
        <v>0</v>
      </c>
      <c r="AU36" s="36">
        <f>COUNTIF('résultats bruts'!M36,1)</f>
        <v>0</v>
      </c>
      <c r="AV36" s="36">
        <f>COUNTIF('résultats bruts'!K36,1)</f>
        <v>0</v>
      </c>
      <c r="AW36" s="36">
        <f t="shared" si="41"/>
        <v>0</v>
      </c>
      <c r="AX36" s="30">
        <f t="shared" si="42"/>
        <v>0</v>
      </c>
      <c r="AY36" s="36">
        <f>COUNTIF('résultats bruts'!L36,1)</f>
        <v>0</v>
      </c>
      <c r="AZ36" s="36">
        <f>COUNTIF('résultats bruts'!N36,1)</f>
        <v>0</v>
      </c>
      <c r="BA36" s="36">
        <f t="shared" si="43"/>
        <v>0</v>
      </c>
      <c r="BB36" s="36">
        <f t="shared" si="44"/>
        <v>0</v>
      </c>
      <c r="BC36" s="36">
        <f t="shared" si="45"/>
        <v>0</v>
      </c>
      <c r="BD36" s="37">
        <f t="shared" si="46"/>
        <v>0</v>
      </c>
      <c r="BE36" s="38">
        <f>COUNTIF('résultats bruts'!AG36,1)</f>
        <v>0</v>
      </c>
      <c r="BF36" s="38">
        <f>COUNTIF('résultats bruts'!AF36,1)</f>
        <v>0</v>
      </c>
      <c r="BG36" s="38">
        <f t="shared" si="47"/>
        <v>0</v>
      </c>
      <c r="BH36" s="38">
        <f t="shared" si="48"/>
        <v>0</v>
      </c>
      <c r="BI36" s="38">
        <f>COUNTIF('résultats bruts'!AD36,1)</f>
        <v>0</v>
      </c>
      <c r="BJ36" s="38">
        <f>COUNTIF('résultats bruts'!AE36,1)</f>
        <v>0</v>
      </c>
      <c r="BK36" s="38">
        <f t="shared" si="49"/>
        <v>0</v>
      </c>
      <c r="BL36" s="38">
        <f t="shared" si="50"/>
        <v>0</v>
      </c>
      <c r="BM36" s="38">
        <f t="shared" si="51"/>
        <v>0</v>
      </c>
      <c r="BN36" s="38">
        <f t="shared" si="52"/>
        <v>0</v>
      </c>
      <c r="BO36" s="38">
        <f t="shared" si="53"/>
        <v>0</v>
      </c>
      <c r="BP36" s="38">
        <f t="shared" si="54"/>
        <v>0</v>
      </c>
      <c r="BQ36" s="38">
        <f t="shared" si="55"/>
        <v>0</v>
      </c>
      <c r="BR36" s="38">
        <f t="shared" si="56"/>
        <v>0</v>
      </c>
      <c r="BS36" s="38">
        <f t="shared" si="57"/>
        <v>0</v>
      </c>
      <c r="BT36" s="38">
        <f t="shared" si="58"/>
        <v>0</v>
      </c>
      <c r="BU36" s="38">
        <f t="shared" si="59"/>
        <v>0</v>
      </c>
      <c r="BV36" s="38">
        <f t="shared" si="60"/>
        <v>0</v>
      </c>
      <c r="BW36" s="38">
        <f t="shared" si="61"/>
        <v>0</v>
      </c>
      <c r="BX36" s="38">
        <f t="shared" si="62"/>
        <v>0</v>
      </c>
      <c r="BY36" s="38">
        <f t="shared" si="63"/>
        <v>0</v>
      </c>
      <c r="BZ36" s="38">
        <f t="shared" si="64"/>
        <v>0</v>
      </c>
      <c r="CA36" s="38">
        <f t="shared" si="65"/>
        <v>0</v>
      </c>
      <c r="CB36" s="38">
        <f t="shared" si="66"/>
        <v>0</v>
      </c>
      <c r="CC36" s="38">
        <f t="shared" si="67"/>
        <v>0</v>
      </c>
      <c r="CD36" s="38">
        <f t="shared" si="68"/>
        <v>0</v>
      </c>
      <c r="CE36" s="38">
        <f t="shared" si="69"/>
        <v>0</v>
      </c>
      <c r="CF36" s="38">
        <f t="shared" si="70"/>
        <v>0</v>
      </c>
      <c r="CG36" s="38">
        <f>COUNTIF('résultats bruts'!CL36, 1) + COUNTIF('résultats bruts'!DI36,1)</f>
        <v>0</v>
      </c>
      <c r="CH36" s="38">
        <f t="shared" si="71"/>
        <v>0</v>
      </c>
      <c r="CI36" s="38">
        <f>COUNTIF('résultats bruts'!CK36, 1) + COUNTIF('résultats bruts'!DJ36,1)</f>
        <v>0</v>
      </c>
      <c r="CJ36" s="38">
        <f t="shared" si="72"/>
        <v>0</v>
      </c>
      <c r="CK36" s="38">
        <f>COUNTIF('résultats bruts'!CN36, 1) + COUNTIF('résultats bruts'!DK36,1)</f>
        <v>0</v>
      </c>
      <c r="CL36" s="38">
        <f t="shared" si="73"/>
        <v>0</v>
      </c>
      <c r="CM36" s="38">
        <f>COUNTIF('résultats bruts'!CO36, 1) + COUNTIF('résultats bruts'!DM36,1)</f>
        <v>0</v>
      </c>
      <c r="CN36" s="38">
        <f t="shared" si="74"/>
        <v>0</v>
      </c>
      <c r="CO36" s="38">
        <f>COUNTIF('résultats bruts'!DL36, "0A") + COUNTIF('résultats bruts'!CM36,0)</f>
        <v>1</v>
      </c>
      <c r="CP36" s="38">
        <f t="shared" si="75"/>
        <v>0.5</v>
      </c>
      <c r="CQ36" s="38">
        <f t="shared" si="76"/>
        <v>0</v>
      </c>
      <c r="CR36" s="38">
        <f t="shared" si="77"/>
        <v>0</v>
      </c>
      <c r="CS36" s="38">
        <f>COUNTIF('résultats bruts'!BB36,1)</f>
        <v>0</v>
      </c>
      <c r="CT36" s="38">
        <f>COUNTIF('résultats bruts'!W36,1)</f>
        <v>0</v>
      </c>
      <c r="CU36" s="38">
        <f t="shared" si="78"/>
        <v>0</v>
      </c>
      <c r="CV36" s="38">
        <f t="shared" si="79"/>
        <v>0</v>
      </c>
      <c r="CW36" s="38">
        <f>COUNTIF('résultats bruts'!BC36,1)</f>
        <v>0</v>
      </c>
      <c r="CX36" s="38">
        <f>COUNTIF('résultats bruts'!X36,1)</f>
        <v>0</v>
      </c>
      <c r="CY36" s="38">
        <f t="shared" si="80"/>
        <v>0</v>
      </c>
      <c r="CZ36" s="38">
        <f t="shared" si="81"/>
        <v>0</v>
      </c>
      <c r="DA36" s="38">
        <f t="shared" si="82"/>
        <v>0</v>
      </c>
      <c r="DB36" s="38">
        <f t="shared" si="83"/>
        <v>0</v>
      </c>
      <c r="DC36" s="38">
        <f>COUNTIF('résultats bruts'!BD36,1)</f>
        <v>0</v>
      </c>
      <c r="DD36" s="38">
        <f>COUNTIF('résultats bruts'!Y36,1)</f>
        <v>0</v>
      </c>
      <c r="DE36" s="38">
        <f t="shared" si="84"/>
        <v>0</v>
      </c>
      <c r="DF36" s="30">
        <f t="shared" si="85"/>
        <v>0</v>
      </c>
      <c r="DG36" s="30">
        <f>COUNTIF('résultats bruts'!BE36,1)</f>
        <v>0</v>
      </c>
      <c r="DH36" s="30">
        <f>COUNTIF('résultats bruts'!Z36,1)</f>
        <v>0</v>
      </c>
      <c r="DI36" s="30">
        <f t="shared" si="86"/>
        <v>0</v>
      </c>
      <c r="DJ36" s="30">
        <f t="shared" si="87"/>
        <v>0</v>
      </c>
      <c r="DK36" s="30">
        <f t="shared" si="88"/>
        <v>0</v>
      </c>
      <c r="DL36" s="30">
        <f t="shared" si="89"/>
        <v>0</v>
      </c>
      <c r="DM36" s="30">
        <f t="shared" si="90"/>
        <v>0</v>
      </c>
      <c r="DN36" s="30">
        <f t="shared" si="91"/>
        <v>0</v>
      </c>
      <c r="DO36" s="30">
        <f t="shared" si="92"/>
        <v>0</v>
      </c>
      <c r="DP36" s="30">
        <f t="shared" si="93"/>
        <v>0</v>
      </c>
      <c r="DQ36" s="30">
        <f t="shared" si="94"/>
        <v>0</v>
      </c>
      <c r="DR36" s="30">
        <f t="shared" si="95"/>
        <v>0</v>
      </c>
      <c r="DS36" s="30">
        <f>COUNTIF('résultats bruts'!BY36, 1 ) + COUNTIF('résultats bruts'!DA36,1)</f>
        <v>0</v>
      </c>
      <c r="DT36" s="30">
        <f t="shared" si="96"/>
        <v>0</v>
      </c>
      <c r="DU36" s="30">
        <f>COUNTIF('résultats bruts'!CA36, 1 ) + COUNTIF('résultats bruts'!DE36,1)</f>
        <v>0</v>
      </c>
      <c r="DV36" s="30">
        <f t="shared" si="97"/>
        <v>0</v>
      </c>
      <c r="DW36" s="30">
        <f>COUNTIF('résultats bruts'!CB36, 1 ) + COUNTIF('résultats bruts'!CU36,1)</f>
        <v>0</v>
      </c>
      <c r="DX36" s="30">
        <f t="shared" si="98"/>
        <v>0</v>
      </c>
      <c r="DY36" s="30">
        <f>COUNTIF('résultats bruts'!BZ36, 1 ) + COUNTIF('résultats bruts'!CX36,1)</f>
        <v>0</v>
      </c>
      <c r="DZ36" s="30">
        <f t="shared" si="99"/>
        <v>0</v>
      </c>
      <c r="EA36" s="30">
        <f t="shared" si="100"/>
        <v>0</v>
      </c>
      <c r="EB36" s="30">
        <f t="shared" si="101"/>
        <v>0</v>
      </c>
      <c r="EC36" s="30">
        <f>COUNTIF('résultats bruts'!CE36, 1 ) + COUNTIF('résultats bruts'!CZ36,1)</f>
        <v>0</v>
      </c>
      <c r="ED36" s="30">
        <f t="shared" si="102"/>
        <v>0</v>
      </c>
      <c r="EE36" s="30">
        <f>COUNTIF('résultats bruts'!CD36, 1 ) + COUNTIF('résultats bruts'!DC36,1)</f>
        <v>0</v>
      </c>
      <c r="EF36" s="30">
        <f t="shared" si="103"/>
        <v>0</v>
      </c>
      <c r="EG36" s="30">
        <f>COUNTIF('résultats bruts'!CC36, 1 ) + COUNTIF('résultats bruts'!CT36,1)</f>
        <v>0</v>
      </c>
      <c r="EH36" s="30">
        <f t="shared" si="104"/>
        <v>0</v>
      </c>
      <c r="EI36" s="30">
        <f>COUNTIF('résultats bruts'!CF36, 1 ) + COUNTIF('résultats bruts'!CW36,1)</f>
        <v>0</v>
      </c>
      <c r="EJ36" s="30">
        <f t="shared" si="105"/>
        <v>0</v>
      </c>
      <c r="EK36" s="30">
        <f t="shared" si="106"/>
        <v>0</v>
      </c>
      <c r="EL36" s="30">
        <f t="shared" si="107"/>
        <v>0</v>
      </c>
      <c r="EM36" s="30">
        <f>COUNTIF('résultats bruts'!CJ36, 1 ) + COUNTIF('résultats bruts'!CY36,1)</f>
        <v>0</v>
      </c>
      <c r="EN36" s="30">
        <f t="shared" si="108"/>
        <v>0</v>
      </c>
      <c r="EO36" s="30">
        <f>COUNTIF('résultats bruts'!CI36, 1 ) + COUNTIF('résultats bruts'!DB36,1)</f>
        <v>0</v>
      </c>
      <c r="EP36" s="30">
        <f t="shared" si="109"/>
        <v>0</v>
      </c>
      <c r="EQ36" s="30">
        <f>COUNTIF('résultats bruts'!CG36, 1 ) + COUNTIF('résultats bruts'!CS36,1)</f>
        <v>0</v>
      </c>
      <c r="ER36" s="30">
        <f t="shared" si="110"/>
        <v>0</v>
      </c>
      <c r="ES36" s="30">
        <f>COUNTIF('résultats bruts'!CH36, 1 ) + COUNTIF('résultats bruts'!CV36,1)</f>
        <v>0</v>
      </c>
      <c r="ET36" s="30">
        <f t="shared" si="111"/>
        <v>0</v>
      </c>
      <c r="EU36" s="30">
        <f t="shared" si="112"/>
        <v>0</v>
      </c>
      <c r="EV36" s="30">
        <f t="shared" si="113"/>
        <v>0</v>
      </c>
      <c r="EW36" s="30">
        <f t="shared" si="114"/>
        <v>0</v>
      </c>
      <c r="EX36" s="30">
        <f t="shared" si="115"/>
        <v>0</v>
      </c>
      <c r="EY36" s="30">
        <f t="shared" si="116"/>
        <v>0</v>
      </c>
      <c r="EZ36" s="30">
        <f t="shared" si="117"/>
        <v>0</v>
      </c>
      <c r="FA36" s="30">
        <f t="shared" si="118"/>
        <v>0</v>
      </c>
      <c r="FB36" s="30">
        <f t="shared" si="119"/>
        <v>0</v>
      </c>
      <c r="FC36" s="30">
        <f t="shared" si="120"/>
        <v>0</v>
      </c>
      <c r="FD36" s="30">
        <f t="shared" si="121"/>
        <v>0</v>
      </c>
      <c r="FE36" s="30">
        <f>COUNTIF('résultats bruts'!DD36,0)</f>
        <v>1</v>
      </c>
      <c r="FF36" s="30">
        <f t="shared" si="122"/>
        <v>0</v>
      </c>
      <c r="FG36" s="30">
        <f t="shared" si="123"/>
        <v>0</v>
      </c>
      <c r="FH36" s="30">
        <f>COUNTIF('résultats bruts'!DN36,1)</f>
        <v>0</v>
      </c>
      <c r="FI36" s="30">
        <f>COUNTIF('résultats bruts'!DO36,1)</f>
        <v>0</v>
      </c>
      <c r="FJ36" s="30">
        <f>COUNTIF('résultats bruts'!DP36,1)</f>
        <v>0</v>
      </c>
      <c r="FK36" s="30">
        <f>COUNTIF('résultats bruts'!O36,1) + COUNTIF('résultats bruts'!AT36,1)</f>
        <v>0</v>
      </c>
      <c r="FL36" s="30">
        <f>COUNTIF('résultats bruts'!P36,1) + COUNTIF('résultats bruts'!AX36,1)</f>
        <v>0</v>
      </c>
      <c r="FM36" s="30">
        <f t="shared" si="124"/>
        <v>0</v>
      </c>
      <c r="FN36" s="30">
        <f t="shared" si="125"/>
        <v>0</v>
      </c>
      <c r="FO36" s="30">
        <f>COUNTIF('résultats bruts'!Q36,1) + COUNTIF('résultats bruts'!AV36,1)</f>
        <v>0</v>
      </c>
      <c r="FP36" s="30">
        <f>COUNTIF('résultats bruts'!R36,1) + COUNTIF('résultats bruts'!BA36,1)</f>
        <v>0</v>
      </c>
      <c r="FQ36" s="30">
        <f t="shared" si="126"/>
        <v>0</v>
      </c>
      <c r="FR36" s="30">
        <f t="shared" si="127"/>
        <v>0</v>
      </c>
      <c r="FS36" s="30">
        <f>COUNTIF('résultats bruts'!S36,1) + COUNTIF('résultats bruts'!AZ36,1)</f>
        <v>0</v>
      </c>
      <c r="FT36" s="30">
        <f>COUNTIF('résultats bruts'!T36,1) + COUNTIF('résultats bruts'!AW36,1)</f>
        <v>0</v>
      </c>
      <c r="FU36" s="30">
        <f t="shared" si="128"/>
        <v>0</v>
      </c>
      <c r="FV36" s="30">
        <f t="shared" si="129"/>
        <v>0</v>
      </c>
      <c r="FW36" s="30">
        <f>COUNTIF('résultats bruts'!U36,1) + COUNTIF('résultats bruts'!AY36,1)</f>
        <v>0</v>
      </c>
      <c r="FX36" s="30">
        <f>COUNTIF('résultats bruts'!V36,1) + COUNTIF('résultats bruts'!AU36,1)</f>
        <v>0</v>
      </c>
      <c r="FY36" s="30">
        <f t="shared" si="130"/>
        <v>0</v>
      </c>
      <c r="FZ36" s="30">
        <f t="shared" si="131"/>
        <v>0</v>
      </c>
      <c r="GA36" s="30">
        <f t="shared" si="132"/>
        <v>0</v>
      </c>
      <c r="GB36" s="30">
        <f t="shared" si="133"/>
        <v>0</v>
      </c>
      <c r="GC36" s="30">
        <f t="shared" si="134"/>
        <v>0</v>
      </c>
      <c r="GD36" s="30">
        <f t="shared" si="135"/>
        <v>0</v>
      </c>
      <c r="GE36" s="30">
        <f>COUNTIF('résultats bruts'!AT36:BA36,"0A")+ COUNTIF('résultats bruts'!BM36,"0A")</f>
        <v>0</v>
      </c>
      <c r="GF36" s="30">
        <f t="shared" si="136"/>
        <v>0</v>
      </c>
      <c r="GG36" s="30">
        <f>COUNTIF('résultats bruts'!BL36,1)</f>
        <v>0</v>
      </c>
      <c r="GH36" s="30">
        <f>COUNTIF('résultats bruts'!BM36,1)</f>
        <v>0</v>
      </c>
      <c r="GI36" s="30">
        <f>COUNTIF('résultats bruts'!AV36,1)</f>
        <v>0</v>
      </c>
      <c r="GJ36" s="30">
        <f>COUNTIF('résultats bruts'!BN36,1)</f>
        <v>0</v>
      </c>
      <c r="GK36" s="30">
        <f t="shared" si="137"/>
        <v>0</v>
      </c>
      <c r="GL36" s="30">
        <f t="shared" si="138"/>
        <v>0</v>
      </c>
      <c r="GM36" s="30">
        <f>COUNTIF('résultats bruts'!CQ36, 1) + COUNTIF('résultats bruts'!DF36,1)</f>
        <v>0</v>
      </c>
      <c r="GN36" s="30">
        <f t="shared" si="139"/>
        <v>0</v>
      </c>
      <c r="GO36" s="30">
        <f>COUNTIF('résultats bruts'!CP36, 1) + COUNTIF('résultats bruts'!DG36,1)</f>
        <v>0</v>
      </c>
      <c r="GP36" s="30">
        <f t="shared" si="140"/>
        <v>0</v>
      </c>
      <c r="GQ36" s="30">
        <f>COUNTIF('résultats bruts'!CR36, 1) + COUNTIF('résultats bruts'!DH36,1)</f>
        <v>0</v>
      </c>
      <c r="GR36" s="30">
        <f t="shared" si="141"/>
        <v>0</v>
      </c>
      <c r="GS36" s="30">
        <f>COUNTIF('résultats bruts'!BU36:BX36,1)</f>
        <v>0</v>
      </c>
      <c r="GT36" s="30">
        <f t="shared" si="142"/>
        <v>0</v>
      </c>
      <c r="GU36" s="30">
        <f>COUNTIF('résultats bruts'!DQ36:DT36,1)</f>
        <v>0</v>
      </c>
      <c r="GV36" s="30">
        <f t="shared" si="143"/>
        <v>0</v>
      </c>
      <c r="GW36" s="30">
        <f t="shared" si="144"/>
        <v>0</v>
      </c>
      <c r="GX36" s="30">
        <f t="shared" si="145"/>
        <v>0</v>
      </c>
      <c r="GY36" s="30">
        <f>COUNTIF('résultats bruts'!DF36:DH36,"0A")</f>
        <v>0</v>
      </c>
      <c r="GZ36" s="30">
        <f t="shared" si="146"/>
        <v>0</v>
      </c>
      <c r="HA36" s="30">
        <f t="shared" si="147"/>
        <v>0</v>
      </c>
      <c r="HB36" s="30">
        <f t="shared" si="148"/>
        <v>0</v>
      </c>
    </row>
    <row r="37" spans="1:210" ht="15" x14ac:dyDescent="0.25">
      <c r="A37" s="32"/>
      <c r="B37" s="32"/>
      <c r="C37" s="32"/>
      <c r="D37" s="32"/>
      <c r="E37" s="32"/>
      <c r="F37" s="32">
        <f>'résultats bruts'!F37</f>
        <v>35</v>
      </c>
      <c r="G37" s="32"/>
      <c r="H37" s="33">
        <f>COUNTIF('résultats bruts'!BO37,1)</f>
        <v>0</v>
      </c>
      <c r="I37" s="33">
        <f>COUNTIF('résultats bruts'!BQ37,1)</f>
        <v>0</v>
      </c>
      <c r="J37" s="33">
        <f>COUNTIF('résultats bruts'!BS37,1)</f>
        <v>0</v>
      </c>
      <c r="K37" s="33">
        <f t="shared" si="17"/>
        <v>0</v>
      </c>
      <c r="L37" s="33">
        <f t="shared" si="18"/>
        <v>0</v>
      </c>
      <c r="M37" s="34">
        <f>COUNTIF('résultats bruts'!BP37,1)</f>
        <v>0</v>
      </c>
      <c r="N37" s="33">
        <f>COUNTIF('résultats bruts'!BR37,1)</f>
        <v>0</v>
      </c>
      <c r="O37" s="33">
        <f>COUNTIF('résultats bruts'!BT37,1)</f>
        <v>0</v>
      </c>
      <c r="P37" s="33">
        <f t="shared" si="19"/>
        <v>0</v>
      </c>
      <c r="Q37" s="33">
        <f t="shared" si="20"/>
        <v>0</v>
      </c>
      <c r="R37" s="33">
        <f>COUNTIF('résultats bruts'!H37,1)</f>
        <v>0</v>
      </c>
      <c r="S37" s="33">
        <f>COUNTIF('résultats bruts'!I37,1)</f>
        <v>0</v>
      </c>
      <c r="T37" s="33">
        <f>COUNTIF('résultats bruts'!J37,1)</f>
        <v>0</v>
      </c>
      <c r="U37" s="35">
        <f t="shared" si="21"/>
        <v>0</v>
      </c>
      <c r="V37" s="35">
        <f t="shared" si="22"/>
        <v>0</v>
      </c>
      <c r="W37" s="33">
        <f t="shared" si="23"/>
        <v>0</v>
      </c>
      <c r="X37" s="33">
        <f t="shared" si="24"/>
        <v>0</v>
      </c>
      <c r="Y37" s="33">
        <f>COUNTIF('résultats bruts'!AH37:AK37,1)</f>
        <v>0</v>
      </c>
      <c r="Z37" s="33">
        <f t="shared" si="25"/>
        <v>0</v>
      </c>
      <c r="AA37" s="33">
        <f>COUNTIF('résultats bruts'!AL37:AO37,1)</f>
        <v>0</v>
      </c>
      <c r="AB37" s="33">
        <f t="shared" si="26"/>
        <v>0</v>
      </c>
      <c r="AC37" s="33">
        <f>COUNTIF('résultats bruts'!AP37:AS37,1)</f>
        <v>0</v>
      </c>
      <c r="AD37" s="33">
        <f t="shared" si="27"/>
        <v>0</v>
      </c>
      <c r="AE37" s="33">
        <f t="shared" si="28"/>
        <v>0</v>
      </c>
      <c r="AF37" s="33">
        <f t="shared" si="29"/>
        <v>0</v>
      </c>
      <c r="AG37" s="33">
        <f>COUNTIF('résultats bruts'!BF37,1) + COUNTIF('résultats bruts'!BI37,1)</f>
        <v>0</v>
      </c>
      <c r="AH37" s="33">
        <f t="shared" si="30"/>
        <v>0</v>
      </c>
      <c r="AI37" s="33">
        <f>COUNTIF('résultats bruts'!AA37:AC37,1)</f>
        <v>0</v>
      </c>
      <c r="AJ37" s="33">
        <f t="shared" si="31"/>
        <v>0</v>
      </c>
      <c r="AK37" s="33">
        <f t="shared" si="32"/>
        <v>0</v>
      </c>
      <c r="AL37" s="33">
        <f t="shared" si="33"/>
        <v>0</v>
      </c>
      <c r="AM37" s="33">
        <f t="shared" si="34"/>
        <v>0</v>
      </c>
      <c r="AN37" s="33">
        <f t="shared" si="35"/>
        <v>0</v>
      </c>
      <c r="AO37" s="33">
        <f t="shared" si="36"/>
        <v>0</v>
      </c>
      <c r="AP37" s="33">
        <f t="shared" si="37"/>
        <v>0</v>
      </c>
      <c r="AQ37" s="33">
        <f>COUNTIF('résultats bruts'!AH37,0)+COUNTIF('résultats bruts'!AN37,0)+COUNTIF('résultats bruts'!AS37,0) + COUNTIF('résultats bruts'!AA37:AC37,"0A")+COUNTIF('résultats bruts'!BF37,"0A")+COUNTIF('résultats bruts'!BI37,"0A")</f>
        <v>3</v>
      </c>
      <c r="AR37" s="33">
        <f t="shared" si="38"/>
        <v>0.42857142857142855</v>
      </c>
      <c r="AS37" s="33">
        <f t="shared" si="39"/>
        <v>0</v>
      </c>
      <c r="AT37" s="33">
        <f t="shared" si="40"/>
        <v>0</v>
      </c>
      <c r="AU37" s="36">
        <f>COUNTIF('résultats bruts'!M37,1)</f>
        <v>0</v>
      </c>
      <c r="AV37" s="36">
        <f>COUNTIF('résultats bruts'!K37,1)</f>
        <v>0</v>
      </c>
      <c r="AW37" s="36">
        <f t="shared" si="41"/>
        <v>0</v>
      </c>
      <c r="AX37" s="30">
        <f t="shared" si="42"/>
        <v>0</v>
      </c>
      <c r="AY37" s="36">
        <f>COUNTIF('résultats bruts'!L37,1)</f>
        <v>0</v>
      </c>
      <c r="AZ37" s="36">
        <f>COUNTIF('résultats bruts'!N37,1)</f>
        <v>0</v>
      </c>
      <c r="BA37" s="36">
        <f t="shared" si="43"/>
        <v>0</v>
      </c>
      <c r="BB37" s="36">
        <f t="shared" si="44"/>
        <v>0</v>
      </c>
      <c r="BC37" s="36">
        <f t="shared" si="45"/>
        <v>0</v>
      </c>
      <c r="BD37" s="37">
        <f t="shared" si="46"/>
        <v>0</v>
      </c>
      <c r="BE37" s="38">
        <f>COUNTIF('résultats bruts'!AG37,1)</f>
        <v>0</v>
      </c>
      <c r="BF37" s="38">
        <f>COUNTIF('résultats bruts'!AF37,1)</f>
        <v>0</v>
      </c>
      <c r="BG37" s="38">
        <f t="shared" si="47"/>
        <v>0</v>
      </c>
      <c r="BH37" s="38">
        <f t="shared" si="48"/>
        <v>0</v>
      </c>
      <c r="BI37" s="38">
        <f>COUNTIF('résultats bruts'!AD37,1)</f>
        <v>0</v>
      </c>
      <c r="BJ37" s="38">
        <f>COUNTIF('résultats bruts'!AE37,1)</f>
        <v>0</v>
      </c>
      <c r="BK37" s="38">
        <f t="shared" si="49"/>
        <v>0</v>
      </c>
      <c r="BL37" s="38">
        <f t="shared" si="50"/>
        <v>0</v>
      </c>
      <c r="BM37" s="38">
        <f t="shared" si="51"/>
        <v>0</v>
      </c>
      <c r="BN37" s="38">
        <f t="shared" si="52"/>
        <v>0</v>
      </c>
      <c r="BO37" s="38">
        <f t="shared" si="53"/>
        <v>0</v>
      </c>
      <c r="BP37" s="38">
        <f t="shared" si="54"/>
        <v>0</v>
      </c>
      <c r="BQ37" s="38">
        <f t="shared" si="55"/>
        <v>0</v>
      </c>
      <c r="BR37" s="38">
        <f t="shared" si="56"/>
        <v>0</v>
      </c>
      <c r="BS37" s="38">
        <f t="shared" si="57"/>
        <v>0</v>
      </c>
      <c r="BT37" s="38">
        <f t="shared" si="58"/>
        <v>0</v>
      </c>
      <c r="BU37" s="38">
        <f t="shared" si="59"/>
        <v>0</v>
      </c>
      <c r="BV37" s="38">
        <f t="shared" si="60"/>
        <v>0</v>
      </c>
      <c r="BW37" s="38">
        <f t="shared" si="61"/>
        <v>0</v>
      </c>
      <c r="BX37" s="38">
        <f t="shared" si="62"/>
        <v>0</v>
      </c>
      <c r="BY37" s="38">
        <f t="shared" si="63"/>
        <v>0</v>
      </c>
      <c r="BZ37" s="38">
        <f t="shared" si="64"/>
        <v>0</v>
      </c>
      <c r="CA37" s="38">
        <f t="shared" si="65"/>
        <v>0</v>
      </c>
      <c r="CB37" s="38">
        <f t="shared" si="66"/>
        <v>0</v>
      </c>
      <c r="CC37" s="38">
        <f t="shared" si="67"/>
        <v>0</v>
      </c>
      <c r="CD37" s="38">
        <f t="shared" si="68"/>
        <v>0</v>
      </c>
      <c r="CE37" s="38">
        <f t="shared" si="69"/>
        <v>0</v>
      </c>
      <c r="CF37" s="38">
        <f t="shared" si="70"/>
        <v>0</v>
      </c>
      <c r="CG37" s="38">
        <f>COUNTIF('résultats bruts'!CL37, 1) + COUNTIF('résultats bruts'!DI37,1)</f>
        <v>0</v>
      </c>
      <c r="CH37" s="38">
        <f t="shared" si="71"/>
        <v>0</v>
      </c>
      <c r="CI37" s="38">
        <f>COUNTIF('résultats bruts'!CK37, 1) + COUNTIF('résultats bruts'!DJ37,1)</f>
        <v>0</v>
      </c>
      <c r="CJ37" s="38">
        <f t="shared" si="72"/>
        <v>0</v>
      </c>
      <c r="CK37" s="38">
        <f>COUNTIF('résultats bruts'!CN37, 1) + COUNTIF('résultats bruts'!DK37,1)</f>
        <v>0</v>
      </c>
      <c r="CL37" s="38">
        <f t="shared" si="73"/>
        <v>0</v>
      </c>
      <c r="CM37" s="38">
        <f>COUNTIF('résultats bruts'!CO37, 1) + COUNTIF('résultats bruts'!DM37,1)</f>
        <v>0</v>
      </c>
      <c r="CN37" s="38">
        <f t="shared" si="74"/>
        <v>0</v>
      </c>
      <c r="CO37" s="38">
        <f>COUNTIF('résultats bruts'!DL37, "0A") + COUNTIF('résultats bruts'!CM37,0)</f>
        <v>1</v>
      </c>
      <c r="CP37" s="38">
        <f t="shared" si="75"/>
        <v>0.5</v>
      </c>
      <c r="CQ37" s="38">
        <f t="shared" si="76"/>
        <v>0</v>
      </c>
      <c r="CR37" s="38">
        <f t="shared" si="77"/>
        <v>0</v>
      </c>
      <c r="CS37" s="38">
        <f>COUNTIF('résultats bruts'!BB37,1)</f>
        <v>0</v>
      </c>
      <c r="CT37" s="38">
        <f>COUNTIF('résultats bruts'!W37,1)</f>
        <v>0</v>
      </c>
      <c r="CU37" s="38">
        <f t="shared" si="78"/>
        <v>0</v>
      </c>
      <c r="CV37" s="38">
        <f t="shared" si="79"/>
        <v>0</v>
      </c>
      <c r="CW37" s="38">
        <f>COUNTIF('résultats bruts'!BC37,1)</f>
        <v>0</v>
      </c>
      <c r="CX37" s="38">
        <f>COUNTIF('résultats bruts'!X37,1)</f>
        <v>0</v>
      </c>
      <c r="CY37" s="38">
        <f t="shared" si="80"/>
        <v>0</v>
      </c>
      <c r="CZ37" s="38">
        <f t="shared" si="81"/>
        <v>0</v>
      </c>
      <c r="DA37" s="38">
        <f t="shared" si="82"/>
        <v>0</v>
      </c>
      <c r="DB37" s="38">
        <f t="shared" si="83"/>
        <v>0</v>
      </c>
      <c r="DC37" s="38">
        <f>COUNTIF('résultats bruts'!BD37,1)</f>
        <v>0</v>
      </c>
      <c r="DD37" s="38">
        <f>COUNTIF('résultats bruts'!Y37,1)</f>
        <v>0</v>
      </c>
      <c r="DE37" s="38">
        <f t="shared" si="84"/>
        <v>0</v>
      </c>
      <c r="DF37" s="30">
        <f t="shared" si="85"/>
        <v>0</v>
      </c>
      <c r="DG37" s="30">
        <f>COUNTIF('résultats bruts'!BE37,1)</f>
        <v>0</v>
      </c>
      <c r="DH37" s="30">
        <f>COUNTIF('résultats bruts'!Z37,1)</f>
        <v>0</v>
      </c>
      <c r="DI37" s="30">
        <f t="shared" si="86"/>
        <v>0</v>
      </c>
      <c r="DJ37" s="30">
        <f t="shared" si="87"/>
        <v>0</v>
      </c>
      <c r="DK37" s="30">
        <f t="shared" si="88"/>
        <v>0</v>
      </c>
      <c r="DL37" s="30">
        <f t="shared" si="89"/>
        <v>0</v>
      </c>
      <c r="DM37" s="30">
        <f t="shared" si="90"/>
        <v>0</v>
      </c>
      <c r="DN37" s="30">
        <f t="shared" si="91"/>
        <v>0</v>
      </c>
      <c r="DO37" s="30">
        <f t="shared" si="92"/>
        <v>0</v>
      </c>
      <c r="DP37" s="30">
        <f t="shared" si="93"/>
        <v>0</v>
      </c>
      <c r="DQ37" s="30">
        <f t="shared" si="94"/>
        <v>0</v>
      </c>
      <c r="DR37" s="30">
        <f t="shared" si="95"/>
        <v>0</v>
      </c>
      <c r="DS37" s="30">
        <f>COUNTIF('résultats bruts'!BY37, 1 ) + COUNTIF('résultats bruts'!DA37,1)</f>
        <v>0</v>
      </c>
      <c r="DT37" s="30">
        <f t="shared" si="96"/>
        <v>0</v>
      </c>
      <c r="DU37" s="30">
        <f>COUNTIF('résultats bruts'!CA37, 1 ) + COUNTIF('résultats bruts'!DE37,1)</f>
        <v>0</v>
      </c>
      <c r="DV37" s="30">
        <f t="shared" si="97"/>
        <v>0</v>
      </c>
      <c r="DW37" s="30">
        <f>COUNTIF('résultats bruts'!CB37, 1 ) + COUNTIF('résultats bruts'!CU37,1)</f>
        <v>0</v>
      </c>
      <c r="DX37" s="30">
        <f t="shared" si="98"/>
        <v>0</v>
      </c>
      <c r="DY37" s="30">
        <f>COUNTIF('résultats bruts'!BZ37, 1 ) + COUNTIF('résultats bruts'!CX37,1)</f>
        <v>0</v>
      </c>
      <c r="DZ37" s="30">
        <f t="shared" si="99"/>
        <v>0</v>
      </c>
      <c r="EA37" s="30">
        <f t="shared" si="100"/>
        <v>0</v>
      </c>
      <c r="EB37" s="30">
        <f t="shared" si="101"/>
        <v>0</v>
      </c>
      <c r="EC37" s="30">
        <f>COUNTIF('résultats bruts'!CE37, 1 ) + COUNTIF('résultats bruts'!CZ37,1)</f>
        <v>0</v>
      </c>
      <c r="ED37" s="30">
        <f t="shared" si="102"/>
        <v>0</v>
      </c>
      <c r="EE37" s="30">
        <f>COUNTIF('résultats bruts'!CD37, 1 ) + COUNTIF('résultats bruts'!DC37,1)</f>
        <v>0</v>
      </c>
      <c r="EF37" s="30">
        <f t="shared" si="103"/>
        <v>0</v>
      </c>
      <c r="EG37" s="30">
        <f>COUNTIF('résultats bruts'!CC37, 1 ) + COUNTIF('résultats bruts'!CT37,1)</f>
        <v>0</v>
      </c>
      <c r="EH37" s="30">
        <f t="shared" si="104"/>
        <v>0</v>
      </c>
      <c r="EI37" s="30">
        <f>COUNTIF('résultats bruts'!CF37, 1 ) + COUNTIF('résultats bruts'!CW37,1)</f>
        <v>0</v>
      </c>
      <c r="EJ37" s="30">
        <f t="shared" si="105"/>
        <v>0</v>
      </c>
      <c r="EK37" s="30">
        <f t="shared" si="106"/>
        <v>0</v>
      </c>
      <c r="EL37" s="30">
        <f t="shared" si="107"/>
        <v>0</v>
      </c>
      <c r="EM37" s="30">
        <f>COUNTIF('résultats bruts'!CJ37, 1 ) + COUNTIF('résultats bruts'!CY37,1)</f>
        <v>0</v>
      </c>
      <c r="EN37" s="30">
        <f t="shared" si="108"/>
        <v>0</v>
      </c>
      <c r="EO37" s="30">
        <f>COUNTIF('résultats bruts'!CI37, 1 ) + COUNTIF('résultats bruts'!DB37,1)</f>
        <v>0</v>
      </c>
      <c r="EP37" s="30">
        <f t="shared" si="109"/>
        <v>0</v>
      </c>
      <c r="EQ37" s="30">
        <f>COUNTIF('résultats bruts'!CG37, 1 ) + COUNTIF('résultats bruts'!CS37,1)</f>
        <v>0</v>
      </c>
      <c r="ER37" s="30">
        <f t="shared" si="110"/>
        <v>0</v>
      </c>
      <c r="ES37" s="30">
        <f>COUNTIF('résultats bruts'!CH37, 1 ) + COUNTIF('résultats bruts'!CV37,1)</f>
        <v>0</v>
      </c>
      <c r="ET37" s="30">
        <f t="shared" si="111"/>
        <v>0</v>
      </c>
      <c r="EU37" s="30">
        <f t="shared" si="112"/>
        <v>0</v>
      </c>
      <c r="EV37" s="30">
        <f t="shared" si="113"/>
        <v>0</v>
      </c>
      <c r="EW37" s="30">
        <f t="shared" si="114"/>
        <v>0</v>
      </c>
      <c r="EX37" s="30">
        <f t="shared" si="115"/>
        <v>0</v>
      </c>
      <c r="EY37" s="30">
        <f t="shared" si="116"/>
        <v>0</v>
      </c>
      <c r="EZ37" s="30">
        <f t="shared" si="117"/>
        <v>0</v>
      </c>
      <c r="FA37" s="30">
        <f t="shared" si="118"/>
        <v>0</v>
      </c>
      <c r="FB37" s="30">
        <f t="shared" si="119"/>
        <v>0</v>
      </c>
      <c r="FC37" s="30">
        <f t="shared" si="120"/>
        <v>0</v>
      </c>
      <c r="FD37" s="30">
        <f t="shared" si="121"/>
        <v>0</v>
      </c>
      <c r="FE37" s="30">
        <f>COUNTIF('résultats bruts'!DD37,0)</f>
        <v>1</v>
      </c>
      <c r="FF37" s="30">
        <f t="shared" si="122"/>
        <v>0</v>
      </c>
      <c r="FG37" s="30">
        <f t="shared" si="123"/>
        <v>0</v>
      </c>
      <c r="FH37" s="30">
        <f>COUNTIF('résultats bruts'!DN37,1)</f>
        <v>0</v>
      </c>
      <c r="FI37" s="30">
        <f>COUNTIF('résultats bruts'!DO37,1)</f>
        <v>0</v>
      </c>
      <c r="FJ37" s="30">
        <f>COUNTIF('résultats bruts'!DP37,1)</f>
        <v>0</v>
      </c>
      <c r="FK37" s="30">
        <f>COUNTIF('résultats bruts'!O37,1) + COUNTIF('résultats bruts'!AT37,1)</f>
        <v>0</v>
      </c>
      <c r="FL37" s="30">
        <f>COUNTIF('résultats bruts'!P37,1) + COUNTIF('résultats bruts'!AX37,1)</f>
        <v>0</v>
      </c>
      <c r="FM37" s="30">
        <f t="shared" si="124"/>
        <v>0</v>
      </c>
      <c r="FN37" s="30">
        <f t="shared" si="125"/>
        <v>0</v>
      </c>
      <c r="FO37" s="30">
        <f>COUNTIF('résultats bruts'!Q37,1) + COUNTIF('résultats bruts'!AV37,1)</f>
        <v>0</v>
      </c>
      <c r="FP37" s="30">
        <f>COUNTIF('résultats bruts'!R37,1) + COUNTIF('résultats bruts'!BA37,1)</f>
        <v>0</v>
      </c>
      <c r="FQ37" s="30">
        <f t="shared" si="126"/>
        <v>0</v>
      </c>
      <c r="FR37" s="30">
        <f t="shared" si="127"/>
        <v>0</v>
      </c>
      <c r="FS37" s="30">
        <f>COUNTIF('résultats bruts'!S37,1) + COUNTIF('résultats bruts'!AZ37,1)</f>
        <v>0</v>
      </c>
      <c r="FT37" s="30">
        <f>COUNTIF('résultats bruts'!T37,1) + COUNTIF('résultats bruts'!AW37,1)</f>
        <v>0</v>
      </c>
      <c r="FU37" s="30">
        <f t="shared" si="128"/>
        <v>0</v>
      </c>
      <c r="FV37" s="30">
        <f t="shared" si="129"/>
        <v>0</v>
      </c>
      <c r="FW37" s="30">
        <f>COUNTIF('résultats bruts'!U37,1) + COUNTIF('résultats bruts'!AY37,1)</f>
        <v>0</v>
      </c>
      <c r="FX37" s="30">
        <f>COUNTIF('résultats bruts'!V37,1) + COUNTIF('résultats bruts'!AU37,1)</f>
        <v>0</v>
      </c>
      <c r="FY37" s="30">
        <f t="shared" si="130"/>
        <v>0</v>
      </c>
      <c r="FZ37" s="30">
        <f t="shared" si="131"/>
        <v>0</v>
      </c>
      <c r="GA37" s="30">
        <f t="shared" si="132"/>
        <v>0</v>
      </c>
      <c r="GB37" s="30">
        <f t="shared" si="133"/>
        <v>0</v>
      </c>
      <c r="GC37" s="30">
        <f t="shared" si="134"/>
        <v>0</v>
      </c>
      <c r="GD37" s="30">
        <f t="shared" si="135"/>
        <v>0</v>
      </c>
      <c r="GE37" s="30">
        <f>COUNTIF('résultats bruts'!AT37:BA37,"0A")+ COUNTIF('résultats bruts'!BM37,"0A")</f>
        <v>0</v>
      </c>
      <c r="GF37" s="30">
        <f t="shared" si="136"/>
        <v>0</v>
      </c>
      <c r="GG37" s="30">
        <f>COUNTIF('résultats bruts'!BL37,1)</f>
        <v>0</v>
      </c>
      <c r="GH37" s="30">
        <f>COUNTIF('résultats bruts'!BM37,1)</f>
        <v>0</v>
      </c>
      <c r="GI37" s="30">
        <f>COUNTIF('résultats bruts'!AV37,1)</f>
        <v>0</v>
      </c>
      <c r="GJ37" s="30">
        <f>COUNTIF('résultats bruts'!BN37,1)</f>
        <v>0</v>
      </c>
      <c r="GK37" s="30">
        <f t="shared" si="137"/>
        <v>0</v>
      </c>
      <c r="GL37" s="30">
        <f t="shared" si="138"/>
        <v>0</v>
      </c>
      <c r="GM37" s="30">
        <f>COUNTIF('résultats bruts'!CQ37, 1) + COUNTIF('résultats bruts'!DF37,1)</f>
        <v>0</v>
      </c>
      <c r="GN37" s="30">
        <f t="shared" si="139"/>
        <v>0</v>
      </c>
      <c r="GO37" s="30">
        <f>COUNTIF('résultats bruts'!CP37, 1) + COUNTIF('résultats bruts'!DG37,1)</f>
        <v>0</v>
      </c>
      <c r="GP37" s="30">
        <f t="shared" si="140"/>
        <v>0</v>
      </c>
      <c r="GQ37" s="30">
        <f>COUNTIF('résultats bruts'!CR37, 1) + COUNTIF('résultats bruts'!DH37,1)</f>
        <v>0</v>
      </c>
      <c r="GR37" s="30">
        <f t="shared" si="141"/>
        <v>0</v>
      </c>
      <c r="GS37" s="30">
        <f>COUNTIF('résultats bruts'!BU37:BX37,1)</f>
        <v>0</v>
      </c>
      <c r="GT37" s="30">
        <f t="shared" si="142"/>
        <v>0</v>
      </c>
      <c r="GU37" s="30">
        <f>COUNTIF('résultats bruts'!DQ37:DT37,1)</f>
        <v>0</v>
      </c>
      <c r="GV37" s="30">
        <f t="shared" si="143"/>
        <v>0</v>
      </c>
      <c r="GW37" s="30">
        <f t="shared" si="144"/>
        <v>0</v>
      </c>
      <c r="GX37" s="30">
        <f t="shared" si="145"/>
        <v>0</v>
      </c>
      <c r="GY37" s="30">
        <f>COUNTIF('résultats bruts'!DF37:DH37,"0A")</f>
        <v>0</v>
      </c>
      <c r="GZ37" s="30">
        <f t="shared" si="146"/>
        <v>0</v>
      </c>
      <c r="HA37" s="30">
        <f t="shared" si="147"/>
        <v>0</v>
      </c>
      <c r="HB37" s="30">
        <f t="shared" si="148"/>
        <v>0</v>
      </c>
    </row>
    <row r="38" spans="1:210" ht="15" x14ac:dyDescent="0.25">
      <c r="A38" s="32"/>
      <c r="B38" s="32"/>
      <c r="C38" s="32"/>
      <c r="D38" s="32"/>
      <c r="E38" s="32"/>
      <c r="F38" s="32">
        <f>'résultats bruts'!F38</f>
        <v>36</v>
      </c>
      <c r="G38" s="32"/>
      <c r="H38" s="33">
        <f>COUNTIF('résultats bruts'!BO38,1)</f>
        <v>0</v>
      </c>
      <c r="I38" s="33">
        <f>COUNTIF('résultats bruts'!BQ38,1)</f>
        <v>0</v>
      </c>
      <c r="J38" s="33">
        <f>COUNTIF('résultats bruts'!BS38,1)</f>
        <v>0</v>
      </c>
      <c r="K38" s="33">
        <f t="shared" si="17"/>
        <v>0</v>
      </c>
      <c r="L38" s="33">
        <f t="shared" si="18"/>
        <v>0</v>
      </c>
      <c r="M38" s="34">
        <f>COUNTIF('résultats bruts'!BP38,1)</f>
        <v>0</v>
      </c>
      <c r="N38" s="33">
        <f>COUNTIF('résultats bruts'!BR38,1)</f>
        <v>0</v>
      </c>
      <c r="O38" s="33">
        <f>COUNTIF('résultats bruts'!BT38,1)</f>
        <v>0</v>
      </c>
      <c r="P38" s="33">
        <f t="shared" si="19"/>
        <v>0</v>
      </c>
      <c r="Q38" s="33">
        <f t="shared" si="20"/>
        <v>0</v>
      </c>
      <c r="R38" s="33">
        <f>COUNTIF('résultats bruts'!H38,1)</f>
        <v>0</v>
      </c>
      <c r="S38" s="33">
        <f>COUNTIF('résultats bruts'!I38,1)</f>
        <v>0</v>
      </c>
      <c r="T38" s="33">
        <f>COUNTIF('résultats bruts'!J38,1)</f>
        <v>0</v>
      </c>
      <c r="U38" s="35">
        <f t="shared" si="21"/>
        <v>0</v>
      </c>
      <c r="V38" s="35">
        <f t="shared" si="22"/>
        <v>0</v>
      </c>
      <c r="W38" s="33">
        <f t="shared" si="23"/>
        <v>0</v>
      </c>
      <c r="X38" s="33">
        <f t="shared" si="24"/>
        <v>0</v>
      </c>
      <c r="Y38" s="33">
        <f>COUNTIF('résultats bruts'!AH38:AK38,1)</f>
        <v>0</v>
      </c>
      <c r="Z38" s="33">
        <f t="shared" si="25"/>
        <v>0</v>
      </c>
      <c r="AA38" s="33">
        <f>COUNTIF('résultats bruts'!AL38:AO38,1)</f>
        <v>0</v>
      </c>
      <c r="AB38" s="33">
        <f t="shared" si="26"/>
        <v>0</v>
      </c>
      <c r="AC38" s="33">
        <f>COUNTIF('résultats bruts'!AP38:AS38,1)</f>
        <v>0</v>
      </c>
      <c r="AD38" s="33">
        <f t="shared" si="27"/>
        <v>0</v>
      </c>
      <c r="AE38" s="33">
        <f t="shared" si="28"/>
        <v>0</v>
      </c>
      <c r="AF38" s="33">
        <f t="shared" si="29"/>
        <v>0</v>
      </c>
      <c r="AG38" s="33">
        <f>COUNTIF('résultats bruts'!BF38,1) + COUNTIF('résultats bruts'!BI38,1)</f>
        <v>0</v>
      </c>
      <c r="AH38" s="33">
        <f t="shared" si="30"/>
        <v>0</v>
      </c>
      <c r="AI38" s="33">
        <f>COUNTIF('résultats bruts'!AA38:AC38,1)</f>
        <v>0</v>
      </c>
      <c r="AJ38" s="33">
        <f t="shared" si="31"/>
        <v>0</v>
      </c>
      <c r="AK38" s="33">
        <f t="shared" si="32"/>
        <v>0</v>
      </c>
      <c r="AL38" s="33">
        <f t="shared" si="33"/>
        <v>0</v>
      </c>
      <c r="AM38" s="33">
        <f t="shared" si="34"/>
        <v>0</v>
      </c>
      <c r="AN38" s="33">
        <f t="shared" si="35"/>
        <v>0</v>
      </c>
      <c r="AO38" s="33">
        <f t="shared" si="36"/>
        <v>0</v>
      </c>
      <c r="AP38" s="33">
        <f t="shared" si="37"/>
        <v>0</v>
      </c>
      <c r="AQ38" s="33">
        <f>COUNTIF('résultats bruts'!AH38,0)+COUNTIF('résultats bruts'!AN38,0)+COUNTIF('résultats bruts'!AS38,0) + COUNTIF('résultats bruts'!AA38:AC38,"0A")+COUNTIF('résultats bruts'!BF38,"0A")+COUNTIF('résultats bruts'!BI38,"0A")</f>
        <v>3</v>
      </c>
      <c r="AR38" s="33">
        <f t="shared" si="38"/>
        <v>0.42857142857142855</v>
      </c>
      <c r="AS38" s="33">
        <f t="shared" si="39"/>
        <v>0</v>
      </c>
      <c r="AT38" s="33">
        <f t="shared" si="40"/>
        <v>0</v>
      </c>
      <c r="AU38" s="36">
        <f>COUNTIF('résultats bruts'!M38,1)</f>
        <v>0</v>
      </c>
      <c r="AV38" s="36">
        <f>COUNTIF('résultats bruts'!K38,1)</f>
        <v>0</v>
      </c>
      <c r="AW38" s="36">
        <f t="shared" si="41"/>
        <v>0</v>
      </c>
      <c r="AX38" s="30">
        <f t="shared" si="42"/>
        <v>0</v>
      </c>
      <c r="AY38" s="36">
        <f>COUNTIF('résultats bruts'!L38,1)</f>
        <v>0</v>
      </c>
      <c r="AZ38" s="36">
        <f>COUNTIF('résultats bruts'!N38,1)</f>
        <v>0</v>
      </c>
      <c r="BA38" s="36">
        <f t="shared" si="43"/>
        <v>0</v>
      </c>
      <c r="BB38" s="36">
        <f t="shared" si="44"/>
        <v>0</v>
      </c>
      <c r="BC38" s="36">
        <f t="shared" si="45"/>
        <v>0</v>
      </c>
      <c r="BD38" s="37">
        <f t="shared" si="46"/>
        <v>0</v>
      </c>
      <c r="BE38" s="38">
        <f>COUNTIF('résultats bruts'!AG38,1)</f>
        <v>0</v>
      </c>
      <c r="BF38" s="38">
        <f>COUNTIF('résultats bruts'!AF38,1)</f>
        <v>0</v>
      </c>
      <c r="BG38" s="38">
        <f t="shared" si="47"/>
        <v>0</v>
      </c>
      <c r="BH38" s="38">
        <f t="shared" si="48"/>
        <v>0</v>
      </c>
      <c r="BI38" s="38">
        <f>COUNTIF('résultats bruts'!AD38,1)</f>
        <v>0</v>
      </c>
      <c r="BJ38" s="38">
        <f>COUNTIF('résultats bruts'!AE38,1)</f>
        <v>0</v>
      </c>
      <c r="BK38" s="38">
        <f t="shared" si="49"/>
        <v>0</v>
      </c>
      <c r="BL38" s="38">
        <f t="shared" si="50"/>
        <v>0</v>
      </c>
      <c r="BM38" s="38">
        <f t="shared" si="51"/>
        <v>0</v>
      </c>
      <c r="BN38" s="38">
        <f t="shared" si="52"/>
        <v>0</v>
      </c>
      <c r="BO38" s="38">
        <f t="shared" si="53"/>
        <v>0</v>
      </c>
      <c r="BP38" s="38">
        <f t="shared" si="54"/>
        <v>0</v>
      </c>
      <c r="BQ38" s="38">
        <f t="shared" si="55"/>
        <v>0</v>
      </c>
      <c r="BR38" s="38">
        <f t="shared" si="56"/>
        <v>0</v>
      </c>
      <c r="BS38" s="38">
        <f t="shared" si="57"/>
        <v>0</v>
      </c>
      <c r="BT38" s="38">
        <f t="shared" si="58"/>
        <v>0</v>
      </c>
      <c r="BU38" s="38">
        <f t="shared" si="59"/>
        <v>0</v>
      </c>
      <c r="BV38" s="38">
        <f t="shared" si="60"/>
        <v>0</v>
      </c>
      <c r="BW38" s="38">
        <f t="shared" si="61"/>
        <v>0</v>
      </c>
      <c r="BX38" s="38">
        <f t="shared" si="62"/>
        <v>0</v>
      </c>
      <c r="BY38" s="38">
        <f t="shared" si="63"/>
        <v>0</v>
      </c>
      <c r="BZ38" s="38">
        <f t="shared" si="64"/>
        <v>0</v>
      </c>
      <c r="CA38" s="38">
        <f t="shared" si="65"/>
        <v>0</v>
      </c>
      <c r="CB38" s="38">
        <f t="shared" si="66"/>
        <v>0</v>
      </c>
      <c r="CC38" s="38">
        <f t="shared" si="67"/>
        <v>0</v>
      </c>
      <c r="CD38" s="38">
        <f t="shared" si="68"/>
        <v>0</v>
      </c>
      <c r="CE38" s="38">
        <f t="shared" si="69"/>
        <v>0</v>
      </c>
      <c r="CF38" s="38">
        <f t="shared" si="70"/>
        <v>0</v>
      </c>
      <c r="CG38" s="38">
        <f>COUNTIF('résultats bruts'!CL38, 1) + COUNTIF('résultats bruts'!DI38,1)</f>
        <v>0</v>
      </c>
      <c r="CH38" s="38">
        <f t="shared" si="71"/>
        <v>0</v>
      </c>
      <c r="CI38" s="38">
        <f>COUNTIF('résultats bruts'!CK38, 1) + COUNTIF('résultats bruts'!DJ38,1)</f>
        <v>0</v>
      </c>
      <c r="CJ38" s="38">
        <f t="shared" si="72"/>
        <v>0</v>
      </c>
      <c r="CK38" s="38">
        <f>COUNTIF('résultats bruts'!CN38, 1) + COUNTIF('résultats bruts'!DK38,1)</f>
        <v>0</v>
      </c>
      <c r="CL38" s="38">
        <f t="shared" si="73"/>
        <v>0</v>
      </c>
      <c r="CM38" s="38">
        <f>COUNTIF('résultats bruts'!CO38, 1) + COUNTIF('résultats bruts'!DM38,1)</f>
        <v>0</v>
      </c>
      <c r="CN38" s="38">
        <f t="shared" si="74"/>
        <v>0</v>
      </c>
      <c r="CO38" s="38">
        <f>COUNTIF('résultats bruts'!DL38, "0A") + COUNTIF('résultats bruts'!CM38,0)</f>
        <v>1</v>
      </c>
      <c r="CP38" s="38">
        <f t="shared" si="75"/>
        <v>0.5</v>
      </c>
      <c r="CQ38" s="38">
        <f t="shared" si="76"/>
        <v>0</v>
      </c>
      <c r="CR38" s="38">
        <f t="shared" si="77"/>
        <v>0</v>
      </c>
      <c r="CS38" s="38">
        <f>COUNTIF('résultats bruts'!BB38,1)</f>
        <v>0</v>
      </c>
      <c r="CT38" s="38">
        <f>COUNTIF('résultats bruts'!W38,1)</f>
        <v>0</v>
      </c>
      <c r="CU38" s="38">
        <f t="shared" si="78"/>
        <v>0</v>
      </c>
      <c r="CV38" s="38">
        <f t="shared" si="79"/>
        <v>0</v>
      </c>
      <c r="CW38" s="38">
        <f>COUNTIF('résultats bruts'!BC38,1)</f>
        <v>0</v>
      </c>
      <c r="CX38" s="38">
        <f>COUNTIF('résultats bruts'!X38,1)</f>
        <v>0</v>
      </c>
      <c r="CY38" s="38">
        <f t="shared" si="80"/>
        <v>0</v>
      </c>
      <c r="CZ38" s="38">
        <f t="shared" si="81"/>
        <v>0</v>
      </c>
      <c r="DA38" s="38">
        <f t="shared" si="82"/>
        <v>0</v>
      </c>
      <c r="DB38" s="38">
        <f t="shared" si="83"/>
        <v>0</v>
      </c>
      <c r="DC38" s="38">
        <f>COUNTIF('résultats bruts'!BD38,1)</f>
        <v>0</v>
      </c>
      <c r="DD38" s="38">
        <f>COUNTIF('résultats bruts'!Y38,1)</f>
        <v>0</v>
      </c>
      <c r="DE38" s="38">
        <f t="shared" si="84"/>
        <v>0</v>
      </c>
      <c r="DF38" s="30">
        <f t="shared" si="85"/>
        <v>0</v>
      </c>
      <c r="DG38" s="30">
        <f>COUNTIF('résultats bruts'!BE38,1)</f>
        <v>0</v>
      </c>
      <c r="DH38" s="30">
        <f>COUNTIF('résultats bruts'!Z38,1)</f>
        <v>0</v>
      </c>
      <c r="DI38" s="30">
        <f t="shared" si="86"/>
        <v>0</v>
      </c>
      <c r="DJ38" s="30">
        <f t="shared" si="87"/>
        <v>0</v>
      </c>
      <c r="DK38" s="30">
        <f t="shared" si="88"/>
        <v>0</v>
      </c>
      <c r="DL38" s="30">
        <f t="shared" si="89"/>
        <v>0</v>
      </c>
      <c r="DM38" s="30">
        <f t="shared" si="90"/>
        <v>0</v>
      </c>
      <c r="DN38" s="30">
        <f t="shared" si="91"/>
        <v>0</v>
      </c>
      <c r="DO38" s="30">
        <f t="shared" si="92"/>
        <v>0</v>
      </c>
      <c r="DP38" s="30">
        <f t="shared" si="93"/>
        <v>0</v>
      </c>
      <c r="DQ38" s="30">
        <f t="shared" si="94"/>
        <v>0</v>
      </c>
      <c r="DR38" s="30">
        <f t="shared" si="95"/>
        <v>0</v>
      </c>
      <c r="DS38" s="30">
        <f>COUNTIF('résultats bruts'!BY38, 1 ) + COUNTIF('résultats bruts'!DA38,1)</f>
        <v>0</v>
      </c>
      <c r="DT38" s="30">
        <f t="shared" si="96"/>
        <v>0</v>
      </c>
      <c r="DU38" s="30">
        <f>COUNTIF('résultats bruts'!CA38, 1 ) + COUNTIF('résultats bruts'!DE38,1)</f>
        <v>0</v>
      </c>
      <c r="DV38" s="30">
        <f t="shared" si="97"/>
        <v>0</v>
      </c>
      <c r="DW38" s="30">
        <f>COUNTIF('résultats bruts'!CB38, 1 ) + COUNTIF('résultats bruts'!CU38,1)</f>
        <v>0</v>
      </c>
      <c r="DX38" s="30">
        <f t="shared" si="98"/>
        <v>0</v>
      </c>
      <c r="DY38" s="30">
        <f>COUNTIF('résultats bruts'!BZ38, 1 ) + COUNTIF('résultats bruts'!CX38,1)</f>
        <v>0</v>
      </c>
      <c r="DZ38" s="30">
        <f t="shared" si="99"/>
        <v>0</v>
      </c>
      <c r="EA38" s="30">
        <f t="shared" si="100"/>
        <v>0</v>
      </c>
      <c r="EB38" s="30">
        <f t="shared" si="101"/>
        <v>0</v>
      </c>
      <c r="EC38" s="30">
        <f>COUNTIF('résultats bruts'!CE38, 1 ) + COUNTIF('résultats bruts'!CZ38,1)</f>
        <v>0</v>
      </c>
      <c r="ED38" s="30">
        <f t="shared" si="102"/>
        <v>0</v>
      </c>
      <c r="EE38" s="30">
        <f>COUNTIF('résultats bruts'!CD38, 1 ) + COUNTIF('résultats bruts'!DC38,1)</f>
        <v>0</v>
      </c>
      <c r="EF38" s="30">
        <f t="shared" si="103"/>
        <v>0</v>
      </c>
      <c r="EG38" s="30">
        <f>COUNTIF('résultats bruts'!CC38, 1 ) + COUNTIF('résultats bruts'!CT38,1)</f>
        <v>0</v>
      </c>
      <c r="EH38" s="30">
        <f t="shared" si="104"/>
        <v>0</v>
      </c>
      <c r="EI38" s="30">
        <f>COUNTIF('résultats bruts'!CF38, 1 ) + COUNTIF('résultats bruts'!CW38,1)</f>
        <v>0</v>
      </c>
      <c r="EJ38" s="30">
        <f t="shared" si="105"/>
        <v>0</v>
      </c>
      <c r="EK38" s="30">
        <f t="shared" si="106"/>
        <v>0</v>
      </c>
      <c r="EL38" s="30">
        <f t="shared" si="107"/>
        <v>0</v>
      </c>
      <c r="EM38" s="30">
        <f>COUNTIF('résultats bruts'!CJ38, 1 ) + COUNTIF('résultats bruts'!CY38,1)</f>
        <v>0</v>
      </c>
      <c r="EN38" s="30">
        <f t="shared" si="108"/>
        <v>0</v>
      </c>
      <c r="EO38" s="30">
        <f>COUNTIF('résultats bruts'!CI38, 1 ) + COUNTIF('résultats bruts'!DB38,1)</f>
        <v>0</v>
      </c>
      <c r="EP38" s="30">
        <f t="shared" si="109"/>
        <v>0</v>
      </c>
      <c r="EQ38" s="30">
        <f>COUNTIF('résultats bruts'!CG38, 1 ) + COUNTIF('résultats bruts'!CS38,1)</f>
        <v>0</v>
      </c>
      <c r="ER38" s="30">
        <f t="shared" si="110"/>
        <v>0</v>
      </c>
      <c r="ES38" s="30">
        <f>COUNTIF('résultats bruts'!CH38, 1 ) + COUNTIF('résultats bruts'!CV38,1)</f>
        <v>0</v>
      </c>
      <c r="ET38" s="30">
        <f t="shared" si="111"/>
        <v>0</v>
      </c>
      <c r="EU38" s="30">
        <f t="shared" si="112"/>
        <v>0</v>
      </c>
      <c r="EV38" s="30">
        <f t="shared" si="113"/>
        <v>0</v>
      </c>
      <c r="EW38" s="30">
        <f t="shared" si="114"/>
        <v>0</v>
      </c>
      <c r="EX38" s="30">
        <f t="shared" si="115"/>
        <v>0</v>
      </c>
      <c r="EY38" s="30">
        <f t="shared" si="116"/>
        <v>0</v>
      </c>
      <c r="EZ38" s="30">
        <f t="shared" si="117"/>
        <v>0</v>
      </c>
      <c r="FA38" s="30">
        <f t="shared" si="118"/>
        <v>0</v>
      </c>
      <c r="FB38" s="30">
        <f t="shared" si="119"/>
        <v>0</v>
      </c>
      <c r="FC38" s="30">
        <f t="shared" si="120"/>
        <v>0</v>
      </c>
      <c r="FD38" s="30">
        <f t="shared" si="121"/>
        <v>0</v>
      </c>
      <c r="FE38" s="30">
        <f>COUNTIF('résultats bruts'!DD38,0)</f>
        <v>1</v>
      </c>
      <c r="FF38" s="30">
        <f t="shared" si="122"/>
        <v>0</v>
      </c>
      <c r="FG38" s="30">
        <f t="shared" si="123"/>
        <v>0</v>
      </c>
      <c r="FH38" s="30">
        <f>COUNTIF('résultats bruts'!DN38,1)</f>
        <v>0</v>
      </c>
      <c r="FI38" s="30">
        <f>COUNTIF('résultats bruts'!DO38,1)</f>
        <v>0</v>
      </c>
      <c r="FJ38" s="30">
        <f>COUNTIF('résultats bruts'!DP38,1)</f>
        <v>0</v>
      </c>
      <c r="FK38" s="30">
        <f>COUNTIF('résultats bruts'!O38,1) + COUNTIF('résultats bruts'!AT38,1)</f>
        <v>0</v>
      </c>
      <c r="FL38" s="30">
        <f>COUNTIF('résultats bruts'!P38,1) + COUNTIF('résultats bruts'!AX38,1)</f>
        <v>0</v>
      </c>
      <c r="FM38" s="30">
        <f t="shared" si="124"/>
        <v>0</v>
      </c>
      <c r="FN38" s="30">
        <f t="shared" si="125"/>
        <v>0</v>
      </c>
      <c r="FO38" s="30">
        <f>COUNTIF('résultats bruts'!Q38,1) + COUNTIF('résultats bruts'!AV38,1)</f>
        <v>0</v>
      </c>
      <c r="FP38" s="30">
        <f>COUNTIF('résultats bruts'!R38,1) + COUNTIF('résultats bruts'!BA38,1)</f>
        <v>0</v>
      </c>
      <c r="FQ38" s="30">
        <f t="shared" si="126"/>
        <v>0</v>
      </c>
      <c r="FR38" s="30">
        <f t="shared" si="127"/>
        <v>0</v>
      </c>
      <c r="FS38" s="30">
        <f>COUNTIF('résultats bruts'!S38,1) + COUNTIF('résultats bruts'!AZ38,1)</f>
        <v>0</v>
      </c>
      <c r="FT38" s="30">
        <f>COUNTIF('résultats bruts'!T38,1) + COUNTIF('résultats bruts'!AW38,1)</f>
        <v>0</v>
      </c>
      <c r="FU38" s="30">
        <f t="shared" si="128"/>
        <v>0</v>
      </c>
      <c r="FV38" s="30">
        <f t="shared" si="129"/>
        <v>0</v>
      </c>
      <c r="FW38" s="30">
        <f>COUNTIF('résultats bruts'!U38,1) + COUNTIF('résultats bruts'!AY38,1)</f>
        <v>0</v>
      </c>
      <c r="FX38" s="30">
        <f>COUNTIF('résultats bruts'!V38,1) + COUNTIF('résultats bruts'!AU38,1)</f>
        <v>0</v>
      </c>
      <c r="FY38" s="30">
        <f t="shared" si="130"/>
        <v>0</v>
      </c>
      <c r="FZ38" s="30">
        <f t="shared" si="131"/>
        <v>0</v>
      </c>
      <c r="GA38" s="30">
        <f t="shared" si="132"/>
        <v>0</v>
      </c>
      <c r="GB38" s="30">
        <f t="shared" si="133"/>
        <v>0</v>
      </c>
      <c r="GC38" s="30">
        <f t="shared" si="134"/>
        <v>0</v>
      </c>
      <c r="GD38" s="30">
        <f t="shared" si="135"/>
        <v>0</v>
      </c>
      <c r="GE38" s="30">
        <f>COUNTIF('résultats bruts'!AT38:BA38,"0A")+ COUNTIF('résultats bruts'!BM38,"0A")</f>
        <v>0</v>
      </c>
      <c r="GF38" s="30">
        <f t="shared" si="136"/>
        <v>0</v>
      </c>
      <c r="GG38" s="30">
        <f>COUNTIF('résultats bruts'!BL38,1)</f>
        <v>0</v>
      </c>
      <c r="GH38" s="30">
        <f>COUNTIF('résultats bruts'!BM38,1)</f>
        <v>0</v>
      </c>
      <c r="GI38" s="30">
        <f>COUNTIF('résultats bruts'!AV38,1)</f>
        <v>0</v>
      </c>
      <c r="GJ38" s="30">
        <f>COUNTIF('résultats bruts'!BN38,1)</f>
        <v>0</v>
      </c>
      <c r="GK38" s="30">
        <f t="shared" si="137"/>
        <v>0</v>
      </c>
      <c r="GL38" s="30">
        <f t="shared" si="138"/>
        <v>0</v>
      </c>
      <c r="GM38" s="30">
        <f>COUNTIF('résultats bruts'!CQ38, 1) + COUNTIF('résultats bruts'!DF38,1)</f>
        <v>0</v>
      </c>
      <c r="GN38" s="30">
        <f t="shared" si="139"/>
        <v>0</v>
      </c>
      <c r="GO38" s="30">
        <f>COUNTIF('résultats bruts'!CP38, 1) + COUNTIF('résultats bruts'!DG38,1)</f>
        <v>0</v>
      </c>
      <c r="GP38" s="30">
        <f t="shared" si="140"/>
        <v>0</v>
      </c>
      <c r="GQ38" s="30">
        <f>COUNTIF('résultats bruts'!CR38, 1) + COUNTIF('résultats bruts'!DH38,1)</f>
        <v>0</v>
      </c>
      <c r="GR38" s="30">
        <f t="shared" si="141"/>
        <v>0</v>
      </c>
      <c r="GS38" s="30">
        <f>COUNTIF('résultats bruts'!BU38:BX38,1)</f>
        <v>0</v>
      </c>
      <c r="GT38" s="30">
        <f t="shared" si="142"/>
        <v>0</v>
      </c>
      <c r="GU38" s="30">
        <f>COUNTIF('résultats bruts'!DQ38:DT38,1)</f>
        <v>0</v>
      </c>
      <c r="GV38" s="30">
        <f t="shared" si="143"/>
        <v>0</v>
      </c>
      <c r="GW38" s="30">
        <f t="shared" si="144"/>
        <v>0</v>
      </c>
      <c r="GX38" s="30">
        <f t="shared" si="145"/>
        <v>0</v>
      </c>
      <c r="GY38" s="30">
        <f>COUNTIF('résultats bruts'!DF38:DH38,"0A")</f>
        <v>0</v>
      </c>
      <c r="GZ38" s="30">
        <f t="shared" si="146"/>
        <v>0</v>
      </c>
      <c r="HA38" s="30">
        <f t="shared" si="147"/>
        <v>0</v>
      </c>
      <c r="HB38" s="30">
        <f t="shared" si="148"/>
        <v>0</v>
      </c>
    </row>
    <row r="39" spans="1:210" ht="15" x14ac:dyDescent="0.25">
      <c r="A39" s="32"/>
      <c r="B39" s="32"/>
      <c r="C39" s="32"/>
      <c r="D39" s="32"/>
      <c r="E39" s="32"/>
      <c r="F39" s="32">
        <f>'résultats bruts'!F39</f>
        <v>37</v>
      </c>
      <c r="G39" s="32"/>
      <c r="H39" s="33">
        <f>COUNTIF('résultats bruts'!BO39,1)</f>
        <v>0</v>
      </c>
      <c r="I39" s="33">
        <f>COUNTIF('résultats bruts'!BQ39,1)</f>
        <v>0</v>
      </c>
      <c r="J39" s="33">
        <f>COUNTIF('résultats bruts'!BS39,1)</f>
        <v>0</v>
      </c>
      <c r="K39" s="33">
        <f t="shared" si="17"/>
        <v>0</v>
      </c>
      <c r="L39" s="33">
        <f t="shared" si="18"/>
        <v>0</v>
      </c>
      <c r="M39" s="34">
        <f>COUNTIF('résultats bruts'!BP39,1)</f>
        <v>0</v>
      </c>
      <c r="N39" s="33">
        <f>COUNTIF('résultats bruts'!BR39,1)</f>
        <v>0</v>
      </c>
      <c r="O39" s="33">
        <f>COUNTIF('résultats bruts'!BT39,1)</f>
        <v>0</v>
      </c>
      <c r="P39" s="33">
        <f t="shared" si="19"/>
        <v>0</v>
      </c>
      <c r="Q39" s="33">
        <f t="shared" si="20"/>
        <v>0</v>
      </c>
      <c r="R39" s="33">
        <f>COUNTIF('résultats bruts'!H39,1)</f>
        <v>0</v>
      </c>
      <c r="S39" s="33">
        <f>COUNTIF('résultats bruts'!I39,1)</f>
        <v>0</v>
      </c>
      <c r="T39" s="33">
        <f>COUNTIF('résultats bruts'!J39,1)</f>
        <v>0</v>
      </c>
      <c r="U39" s="35">
        <f t="shared" si="21"/>
        <v>0</v>
      </c>
      <c r="V39" s="35">
        <f t="shared" si="22"/>
        <v>0</v>
      </c>
      <c r="W39" s="33">
        <f t="shared" si="23"/>
        <v>0</v>
      </c>
      <c r="X39" s="33">
        <f t="shared" si="24"/>
        <v>0</v>
      </c>
      <c r="Y39" s="33">
        <f>COUNTIF('résultats bruts'!AH39:AK39,1)</f>
        <v>0</v>
      </c>
      <c r="Z39" s="33">
        <f t="shared" si="25"/>
        <v>0</v>
      </c>
      <c r="AA39" s="33">
        <f>COUNTIF('résultats bruts'!AL39:AO39,1)</f>
        <v>0</v>
      </c>
      <c r="AB39" s="33">
        <f t="shared" si="26"/>
        <v>0</v>
      </c>
      <c r="AC39" s="33">
        <f>COUNTIF('résultats bruts'!AP39:AS39,1)</f>
        <v>0</v>
      </c>
      <c r="AD39" s="33">
        <f t="shared" si="27"/>
        <v>0</v>
      </c>
      <c r="AE39" s="33">
        <f t="shared" si="28"/>
        <v>0</v>
      </c>
      <c r="AF39" s="33">
        <f t="shared" si="29"/>
        <v>0</v>
      </c>
      <c r="AG39" s="33">
        <f>COUNTIF('résultats bruts'!BF39,1) + COUNTIF('résultats bruts'!BI39,1)</f>
        <v>0</v>
      </c>
      <c r="AH39" s="33">
        <f t="shared" si="30"/>
        <v>0</v>
      </c>
      <c r="AI39" s="33">
        <f>COUNTIF('résultats bruts'!AA39:AC39,1)</f>
        <v>0</v>
      </c>
      <c r="AJ39" s="33">
        <f t="shared" si="31"/>
        <v>0</v>
      </c>
      <c r="AK39" s="33">
        <f t="shared" si="32"/>
        <v>0</v>
      </c>
      <c r="AL39" s="33">
        <f t="shared" si="33"/>
        <v>0</v>
      </c>
      <c r="AM39" s="33">
        <f t="shared" si="34"/>
        <v>0</v>
      </c>
      <c r="AN39" s="33">
        <f t="shared" si="35"/>
        <v>0</v>
      </c>
      <c r="AO39" s="33">
        <f t="shared" si="36"/>
        <v>0</v>
      </c>
      <c r="AP39" s="33">
        <f t="shared" si="37"/>
        <v>0</v>
      </c>
      <c r="AQ39" s="33">
        <f>COUNTIF('résultats bruts'!AH39,0)+COUNTIF('résultats bruts'!AN39,0)+COUNTIF('résultats bruts'!AS39,0) + COUNTIF('résultats bruts'!AA39:AC39,"0A")+COUNTIF('résultats bruts'!BF39,"0A")+COUNTIF('résultats bruts'!BI39,"0A")</f>
        <v>3</v>
      </c>
      <c r="AR39" s="33">
        <f t="shared" si="38"/>
        <v>0.42857142857142855</v>
      </c>
      <c r="AS39" s="33">
        <f t="shared" si="39"/>
        <v>0</v>
      </c>
      <c r="AT39" s="33">
        <f t="shared" si="40"/>
        <v>0</v>
      </c>
      <c r="AU39" s="36">
        <f>COUNTIF('résultats bruts'!M39,1)</f>
        <v>0</v>
      </c>
      <c r="AV39" s="36">
        <f>COUNTIF('résultats bruts'!K39,1)</f>
        <v>0</v>
      </c>
      <c r="AW39" s="36">
        <f t="shared" si="41"/>
        <v>0</v>
      </c>
      <c r="AX39" s="30">
        <f t="shared" si="42"/>
        <v>0</v>
      </c>
      <c r="AY39" s="36">
        <f>COUNTIF('résultats bruts'!L39,1)</f>
        <v>0</v>
      </c>
      <c r="AZ39" s="36">
        <f>COUNTIF('résultats bruts'!N39,1)</f>
        <v>0</v>
      </c>
      <c r="BA39" s="36">
        <f t="shared" si="43"/>
        <v>0</v>
      </c>
      <c r="BB39" s="36">
        <f t="shared" si="44"/>
        <v>0</v>
      </c>
      <c r="BC39" s="36">
        <f t="shared" si="45"/>
        <v>0</v>
      </c>
      <c r="BD39" s="37">
        <f t="shared" si="46"/>
        <v>0</v>
      </c>
      <c r="BE39" s="38">
        <f>COUNTIF('résultats bruts'!AG39,1)</f>
        <v>0</v>
      </c>
      <c r="BF39" s="38">
        <f>COUNTIF('résultats bruts'!AF39,1)</f>
        <v>0</v>
      </c>
      <c r="BG39" s="38">
        <f t="shared" si="47"/>
        <v>0</v>
      </c>
      <c r="BH39" s="38">
        <f t="shared" si="48"/>
        <v>0</v>
      </c>
      <c r="BI39" s="38">
        <f>COUNTIF('résultats bruts'!AD39,1)</f>
        <v>0</v>
      </c>
      <c r="BJ39" s="38">
        <f>COUNTIF('résultats bruts'!AE39,1)</f>
        <v>0</v>
      </c>
      <c r="BK39" s="38">
        <f t="shared" si="49"/>
        <v>0</v>
      </c>
      <c r="BL39" s="38">
        <f t="shared" si="50"/>
        <v>0</v>
      </c>
      <c r="BM39" s="38">
        <f t="shared" si="51"/>
        <v>0</v>
      </c>
      <c r="BN39" s="38">
        <f t="shared" si="52"/>
        <v>0</v>
      </c>
      <c r="BO39" s="38">
        <f t="shared" si="53"/>
        <v>0</v>
      </c>
      <c r="BP39" s="38">
        <f t="shared" si="54"/>
        <v>0</v>
      </c>
      <c r="BQ39" s="38">
        <f t="shared" si="55"/>
        <v>0</v>
      </c>
      <c r="BR39" s="38">
        <f t="shared" si="56"/>
        <v>0</v>
      </c>
      <c r="BS39" s="38">
        <f t="shared" si="57"/>
        <v>0</v>
      </c>
      <c r="BT39" s="38">
        <f t="shared" si="58"/>
        <v>0</v>
      </c>
      <c r="BU39" s="38">
        <f t="shared" si="59"/>
        <v>0</v>
      </c>
      <c r="BV39" s="38">
        <f t="shared" si="60"/>
        <v>0</v>
      </c>
      <c r="BW39" s="38">
        <f t="shared" si="61"/>
        <v>0</v>
      </c>
      <c r="BX39" s="38">
        <f t="shared" si="62"/>
        <v>0</v>
      </c>
      <c r="BY39" s="38">
        <f t="shared" si="63"/>
        <v>0</v>
      </c>
      <c r="BZ39" s="38">
        <f t="shared" si="64"/>
        <v>0</v>
      </c>
      <c r="CA39" s="38">
        <f t="shared" si="65"/>
        <v>0</v>
      </c>
      <c r="CB39" s="38">
        <f t="shared" si="66"/>
        <v>0</v>
      </c>
      <c r="CC39" s="38">
        <f t="shared" si="67"/>
        <v>0</v>
      </c>
      <c r="CD39" s="38">
        <f t="shared" si="68"/>
        <v>0</v>
      </c>
      <c r="CE39" s="38">
        <f t="shared" si="69"/>
        <v>0</v>
      </c>
      <c r="CF39" s="38">
        <f t="shared" si="70"/>
        <v>0</v>
      </c>
      <c r="CG39" s="38">
        <f>COUNTIF('résultats bruts'!CL39, 1) + COUNTIF('résultats bruts'!DI39,1)</f>
        <v>0</v>
      </c>
      <c r="CH39" s="38">
        <f t="shared" si="71"/>
        <v>0</v>
      </c>
      <c r="CI39" s="38">
        <f>COUNTIF('résultats bruts'!CK39, 1) + COUNTIF('résultats bruts'!DJ39,1)</f>
        <v>0</v>
      </c>
      <c r="CJ39" s="38">
        <f t="shared" si="72"/>
        <v>0</v>
      </c>
      <c r="CK39" s="38">
        <f>COUNTIF('résultats bruts'!CN39, 1) + COUNTIF('résultats bruts'!DK39,1)</f>
        <v>0</v>
      </c>
      <c r="CL39" s="38">
        <f t="shared" si="73"/>
        <v>0</v>
      </c>
      <c r="CM39" s="38">
        <f>COUNTIF('résultats bruts'!CO39, 1) + COUNTIF('résultats bruts'!DM39,1)</f>
        <v>0</v>
      </c>
      <c r="CN39" s="38">
        <f t="shared" si="74"/>
        <v>0</v>
      </c>
      <c r="CO39" s="38">
        <f>COUNTIF('résultats bruts'!DL39, "0A") + COUNTIF('résultats bruts'!CM39,0)</f>
        <v>1</v>
      </c>
      <c r="CP39" s="38">
        <f t="shared" si="75"/>
        <v>0.5</v>
      </c>
      <c r="CQ39" s="38">
        <f t="shared" si="76"/>
        <v>0</v>
      </c>
      <c r="CR39" s="38">
        <f t="shared" si="77"/>
        <v>0</v>
      </c>
      <c r="CS39" s="38">
        <f>COUNTIF('résultats bruts'!BB39,1)</f>
        <v>0</v>
      </c>
      <c r="CT39" s="38">
        <f>COUNTIF('résultats bruts'!W39,1)</f>
        <v>0</v>
      </c>
      <c r="CU39" s="38">
        <f t="shared" si="78"/>
        <v>0</v>
      </c>
      <c r="CV39" s="38">
        <f t="shared" si="79"/>
        <v>0</v>
      </c>
      <c r="CW39" s="38">
        <f>COUNTIF('résultats bruts'!BC39,1)</f>
        <v>0</v>
      </c>
      <c r="CX39" s="38">
        <f>COUNTIF('résultats bruts'!X39,1)</f>
        <v>0</v>
      </c>
      <c r="CY39" s="38">
        <f t="shared" si="80"/>
        <v>0</v>
      </c>
      <c r="CZ39" s="38">
        <f t="shared" si="81"/>
        <v>0</v>
      </c>
      <c r="DA39" s="38">
        <f t="shared" si="82"/>
        <v>0</v>
      </c>
      <c r="DB39" s="38">
        <f t="shared" si="83"/>
        <v>0</v>
      </c>
      <c r="DC39" s="38">
        <f>COUNTIF('résultats bruts'!BD39,1)</f>
        <v>0</v>
      </c>
      <c r="DD39" s="38">
        <f>COUNTIF('résultats bruts'!Y39,1)</f>
        <v>0</v>
      </c>
      <c r="DE39" s="38">
        <f t="shared" si="84"/>
        <v>0</v>
      </c>
      <c r="DF39" s="30">
        <f t="shared" si="85"/>
        <v>0</v>
      </c>
      <c r="DG39" s="30">
        <f>COUNTIF('résultats bruts'!BE39,1)</f>
        <v>0</v>
      </c>
      <c r="DH39" s="30">
        <f>COUNTIF('résultats bruts'!Z39,1)</f>
        <v>0</v>
      </c>
      <c r="DI39" s="30">
        <f t="shared" si="86"/>
        <v>0</v>
      </c>
      <c r="DJ39" s="30">
        <f t="shared" si="87"/>
        <v>0</v>
      </c>
      <c r="DK39" s="30">
        <f t="shared" si="88"/>
        <v>0</v>
      </c>
      <c r="DL39" s="30">
        <f t="shared" si="89"/>
        <v>0</v>
      </c>
      <c r="DM39" s="30">
        <f t="shared" si="90"/>
        <v>0</v>
      </c>
      <c r="DN39" s="30">
        <f t="shared" si="91"/>
        <v>0</v>
      </c>
      <c r="DO39" s="30">
        <f t="shared" si="92"/>
        <v>0</v>
      </c>
      <c r="DP39" s="30">
        <f t="shared" si="93"/>
        <v>0</v>
      </c>
      <c r="DQ39" s="30">
        <f t="shared" si="94"/>
        <v>0</v>
      </c>
      <c r="DR39" s="30">
        <f t="shared" si="95"/>
        <v>0</v>
      </c>
      <c r="DS39" s="30">
        <f>COUNTIF('résultats bruts'!BY39, 1 ) + COUNTIF('résultats bruts'!DA39,1)</f>
        <v>0</v>
      </c>
      <c r="DT39" s="30">
        <f t="shared" si="96"/>
        <v>0</v>
      </c>
      <c r="DU39" s="30">
        <f>COUNTIF('résultats bruts'!CA39, 1 ) + COUNTIF('résultats bruts'!DE39,1)</f>
        <v>0</v>
      </c>
      <c r="DV39" s="30">
        <f t="shared" si="97"/>
        <v>0</v>
      </c>
      <c r="DW39" s="30">
        <f>COUNTIF('résultats bruts'!CB39, 1 ) + COUNTIF('résultats bruts'!CU39,1)</f>
        <v>0</v>
      </c>
      <c r="DX39" s="30">
        <f t="shared" si="98"/>
        <v>0</v>
      </c>
      <c r="DY39" s="30">
        <f>COUNTIF('résultats bruts'!BZ39, 1 ) + COUNTIF('résultats bruts'!CX39,1)</f>
        <v>0</v>
      </c>
      <c r="DZ39" s="30">
        <f t="shared" si="99"/>
        <v>0</v>
      </c>
      <c r="EA39" s="30">
        <f t="shared" si="100"/>
        <v>0</v>
      </c>
      <c r="EB39" s="30">
        <f t="shared" si="101"/>
        <v>0</v>
      </c>
      <c r="EC39" s="30">
        <f>COUNTIF('résultats bruts'!CE39, 1 ) + COUNTIF('résultats bruts'!CZ39,1)</f>
        <v>0</v>
      </c>
      <c r="ED39" s="30">
        <f t="shared" si="102"/>
        <v>0</v>
      </c>
      <c r="EE39" s="30">
        <f>COUNTIF('résultats bruts'!CD39, 1 ) + COUNTIF('résultats bruts'!DC39,1)</f>
        <v>0</v>
      </c>
      <c r="EF39" s="30">
        <f t="shared" si="103"/>
        <v>0</v>
      </c>
      <c r="EG39" s="30">
        <f>COUNTIF('résultats bruts'!CC39, 1 ) + COUNTIF('résultats bruts'!CT39,1)</f>
        <v>0</v>
      </c>
      <c r="EH39" s="30">
        <f t="shared" si="104"/>
        <v>0</v>
      </c>
      <c r="EI39" s="30">
        <f>COUNTIF('résultats bruts'!CF39, 1 ) + COUNTIF('résultats bruts'!CW39,1)</f>
        <v>0</v>
      </c>
      <c r="EJ39" s="30">
        <f t="shared" si="105"/>
        <v>0</v>
      </c>
      <c r="EK39" s="30">
        <f t="shared" si="106"/>
        <v>0</v>
      </c>
      <c r="EL39" s="30">
        <f t="shared" si="107"/>
        <v>0</v>
      </c>
      <c r="EM39" s="30">
        <f>COUNTIF('résultats bruts'!CJ39, 1 ) + COUNTIF('résultats bruts'!CY39,1)</f>
        <v>0</v>
      </c>
      <c r="EN39" s="30">
        <f t="shared" si="108"/>
        <v>0</v>
      </c>
      <c r="EO39" s="30">
        <f>COUNTIF('résultats bruts'!CI39, 1 ) + COUNTIF('résultats bruts'!DB39,1)</f>
        <v>0</v>
      </c>
      <c r="EP39" s="30">
        <f t="shared" si="109"/>
        <v>0</v>
      </c>
      <c r="EQ39" s="30">
        <f>COUNTIF('résultats bruts'!CG39, 1 ) + COUNTIF('résultats bruts'!CS39,1)</f>
        <v>0</v>
      </c>
      <c r="ER39" s="30">
        <f t="shared" si="110"/>
        <v>0</v>
      </c>
      <c r="ES39" s="30">
        <f>COUNTIF('résultats bruts'!CH39, 1 ) + COUNTIF('résultats bruts'!CV39,1)</f>
        <v>0</v>
      </c>
      <c r="ET39" s="30">
        <f t="shared" si="111"/>
        <v>0</v>
      </c>
      <c r="EU39" s="30">
        <f t="shared" si="112"/>
        <v>0</v>
      </c>
      <c r="EV39" s="30">
        <f t="shared" si="113"/>
        <v>0</v>
      </c>
      <c r="EW39" s="30">
        <f t="shared" si="114"/>
        <v>0</v>
      </c>
      <c r="EX39" s="30">
        <f t="shared" si="115"/>
        <v>0</v>
      </c>
      <c r="EY39" s="30">
        <f t="shared" si="116"/>
        <v>0</v>
      </c>
      <c r="EZ39" s="30">
        <f t="shared" si="117"/>
        <v>0</v>
      </c>
      <c r="FA39" s="30">
        <f t="shared" si="118"/>
        <v>0</v>
      </c>
      <c r="FB39" s="30">
        <f t="shared" si="119"/>
        <v>0</v>
      </c>
      <c r="FC39" s="30">
        <f t="shared" si="120"/>
        <v>0</v>
      </c>
      <c r="FD39" s="30">
        <f t="shared" si="121"/>
        <v>0</v>
      </c>
      <c r="FE39" s="30">
        <f>COUNTIF('résultats bruts'!DD39,0)</f>
        <v>1</v>
      </c>
      <c r="FF39" s="30">
        <f t="shared" si="122"/>
        <v>0</v>
      </c>
      <c r="FG39" s="30">
        <f t="shared" si="123"/>
        <v>0</v>
      </c>
      <c r="FH39" s="30">
        <f>COUNTIF('résultats bruts'!DN39,1)</f>
        <v>0</v>
      </c>
      <c r="FI39" s="30">
        <f>COUNTIF('résultats bruts'!DO39,1)</f>
        <v>0</v>
      </c>
      <c r="FJ39" s="30">
        <f>COUNTIF('résultats bruts'!DP39,1)</f>
        <v>0</v>
      </c>
      <c r="FK39" s="30">
        <f>COUNTIF('résultats bruts'!O39,1) + COUNTIF('résultats bruts'!AT39,1)</f>
        <v>0</v>
      </c>
      <c r="FL39" s="30">
        <f>COUNTIF('résultats bruts'!P39,1) + COUNTIF('résultats bruts'!AX39,1)</f>
        <v>0</v>
      </c>
      <c r="FM39" s="30">
        <f t="shared" si="124"/>
        <v>0</v>
      </c>
      <c r="FN39" s="30">
        <f t="shared" si="125"/>
        <v>0</v>
      </c>
      <c r="FO39" s="30">
        <f>COUNTIF('résultats bruts'!Q39,1) + COUNTIF('résultats bruts'!AV39,1)</f>
        <v>0</v>
      </c>
      <c r="FP39" s="30">
        <f>COUNTIF('résultats bruts'!R39,1) + COUNTIF('résultats bruts'!BA39,1)</f>
        <v>0</v>
      </c>
      <c r="FQ39" s="30">
        <f t="shared" si="126"/>
        <v>0</v>
      </c>
      <c r="FR39" s="30">
        <f t="shared" si="127"/>
        <v>0</v>
      </c>
      <c r="FS39" s="30">
        <f>COUNTIF('résultats bruts'!S39,1) + COUNTIF('résultats bruts'!AZ39,1)</f>
        <v>0</v>
      </c>
      <c r="FT39" s="30">
        <f>COUNTIF('résultats bruts'!T39,1) + COUNTIF('résultats bruts'!AW39,1)</f>
        <v>0</v>
      </c>
      <c r="FU39" s="30">
        <f t="shared" si="128"/>
        <v>0</v>
      </c>
      <c r="FV39" s="30">
        <f t="shared" si="129"/>
        <v>0</v>
      </c>
      <c r="FW39" s="30">
        <f>COUNTIF('résultats bruts'!U39,1) + COUNTIF('résultats bruts'!AY39,1)</f>
        <v>0</v>
      </c>
      <c r="FX39" s="30">
        <f>COUNTIF('résultats bruts'!V39,1) + COUNTIF('résultats bruts'!AU39,1)</f>
        <v>0</v>
      </c>
      <c r="FY39" s="30">
        <f t="shared" si="130"/>
        <v>0</v>
      </c>
      <c r="FZ39" s="30">
        <f t="shared" si="131"/>
        <v>0</v>
      </c>
      <c r="GA39" s="30">
        <f t="shared" si="132"/>
        <v>0</v>
      </c>
      <c r="GB39" s="30">
        <f t="shared" si="133"/>
        <v>0</v>
      </c>
      <c r="GC39" s="30">
        <f t="shared" si="134"/>
        <v>0</v>
      </c>
      <c r="GD39" s="30">
        <f t="shared" si="135"/>
        <v>0</v>
      </c>
      <c r="GE39" s="30">
        <f>COUNTIF('résultats bruts'!AT39:BA39,"0A")+ COUNTIF('résultats bruts'!BM39,"0A")</f>
        <v>0</v>
      </c>
      <c r="GF39" s="30">
        <f t="shared" si="136"/>
        <v>0</v>
      </c>
      <c r="GG39" s="30">
        <f>COUNTIF('résultats bruts'!BL39,1)</f>
        <v>0</v>
      </c>
      <c r="GH39" s="30">
        <f>COUNTIF('résultats bruts'!BM39,1)</f>
        <v>0</v>
      </c>
      <c r="GI39" s="30">
        <f>COUNTIF('résultats bruts'!AV39,1)</f>
        <v>0</v>
      </c>
      <c r="GJ39" s="30">
        <f>COUNTIF('résultats bruts'!BN39,1)</f>
        <v>0</v>
      </c>
      <c r="GK39" s="30">
        <f t="shared" si="137"/>
        <v>0</v>
      </c>
      <c r="GL39" s="30">
        <f t="shared" si="138"/>
        <v>0</v>
      </c>
      <c r="GM39" s="30">
        <f>COUNTIF('résultats bruts'!CQ39, 1) + COUNTIF('résultats bruts'!DF39,1)</f>
        <v>0</v>
      </c>
      <c r="GN39" s="30">
        <f t="shared" si="139"/>
        <v>0</v>
      </c>
      <c r="GO39" s="30">
        <f>COUNTIF('résultats bruts'!CP39, 1) + COUNTIF('résultats bruts'!DG39,1)</f>
        <v>0</v>
      </c>
      <c r="GP39" s="30">
        <f t="shared" si="140"/>
        <v>0</v>
      </c>
      <c r="GQ39" s="30">
        <f>COUNTIF('résultats bruts'!CR39, 1) + COUNTIF('résultats bruts'!DH39,1)</f>
        <v>0</v>
      </c>
      <c r="GR39" s="30">
        <f t="shared" si="141"/>
        <v>0</v>
      </c>
      <c r="GS39" s="30">
        <f>COUNTIF('résultats bruts'!BU39:BX39,1)</f>
        <v>0</v>
      </c>
      <c r="GT39" s="30">
        <f t="shared" si="142"/>
        <v>0</v>
      </c>
      <c r="GU39" s="30">
        <f>COUNTIF('résultats bruts'!DQ39:DT39,1)</f>
        <v>0</v>
      </c>
      <c r="GV39" s="30">
        <f t="shared" si="143"/>
        <v>0</v>
      </c>
      <c r="GW39" s="30">
        <f t="shared" si="144"/>
        <v>0</v>
      </c>
      <c r="GX39" s="30">
        <f t="shared" si="145"/>
        <v>0</v>
      </c>
      <c r="GY39" s="30">
        <f>COUNTIF('résultats bruts'!DF39:DH39,"0A")</f>
        <v>0</v>
      </c>
      <c r="GZ39" s="30">
        <f t="shared" si="146"/>
        <v>0</v>
      </c>
      <c r="HA39" s="30">
        <f t="shared" si="147"/>
        <v>0</v>
      </c>
      <c r="HB39" s="30">
        <f t="shared" si="148"/>
        <v>0</v>
      </c>
    </row>
    <row r="40" spans="1:210" ht="15" x14ac:dyDescent="0.25">
      <c r="A40" s="32"/>
      <c r="B40" s="32"/>
      <c r="C40" s="32"/>
      <c r="D40" s="32"/>
      <c r="E40" s="32"/>
      <c r="F40" s="32">
        <f>'résultats bruts'!F40</f>
        <v>38</v>
      </c>
      <c r="G40" s="32"/>
      <c r="H40" s="33">
        <f>COUNTIF('résultats bruts'!BO40,1)</f>
        <v>0</v>
      </c>
      <c r="I40" s="33">
        <f>COUNTIF('résultats bruts'!BQ40,1)</f>
        <v>0</v>
      </c>
      <c r="J40" s="33">
        <f>COUNTIF('résultats bruts'!BS40,1)</f>
        <v>0</v>
      </c>
      <c r="K40" s="33">
        <f t="shared" si="17"/>
        <v>0</v>
      </c>
      <c r="L40" s="33">
        <f t="shared" si="18"/>
        <v>0</v>
      </c>
      <c r="M40" s="34">
        <f>COUNTIF('résultats bruts'!BP40,1)</f>
        <v>0</v>
      </c>
      <c r="N40" s="33">
        <f>COUNTIF('résultats bruts'!BR40,1)</f>
        <v>0</v>
      </c>
      <c r="O40" s="33">
        <f>COUNTIF('résultats bruts'!BT40,1)</f>
        <v>0</v>
      </c>
      <c r="P40" s="33">
        <f t="shared" si="19"/>
        <v>0</v>
      </c>
      <c r="Q40" s="33">
        <f t="shared" si="20"/>
        <v>0</v>
      </c>
      <c r="R40" s="33">
        <f>COUNTIF('résultats bruts'!H40,1)</f>
        <v>0</v>
      </c>
      <c r="S40" s="33">
        <f>COUNTIF('résultats bruts'!I40,1)</f>
        <v>0</v>
      </c>
      <c r="T40" s="33">
        <f>COUNTIF('résultats bruts'!J40,1)</f>
        <v>0</v>
      </c>
      <c r="U40" s="35">
        <f t="shared" si="21"/>
        <v>0</v>
      </c>
      <c r="V40" s="35">
        <f t="shared" si="22"/>
        <v>0</v>
      </c>
      <c r="W40" s="33">
        <f t="shared" si="23"/>
        <v>0</v>
      </c>
      <c r="X40" s="33">
        <f t="shared" si="24"/>
        <v>0</v>
      </c>
      <c r="Y40" s="33">
        <f>COUNTIF('résultats bruts'!AH40:AK40,1)</f>
        <v>0</v>
      </c>
      <c r="Z40" s="33">
        <f t="shared" si="25"/>
        <v>0</v>
      </c>
      <c r="AA40" s="33">
        <f>COUNTIF('résultats bruts'!AL40:AO40,1)</f>
        <v>0</v>
      </c>
      <c r="AB40" s="33">
        <f t="shared" si="26"/>
        <v>0</v>
      </c>
      <c r="AC40" s="33">
        <f>COUNTIF('résultats bruts'!AP40:AS40,1)</f>
        <v>0</v>
      </c>
      <c r="AD40" s="33">
        <f t="shared" si="27"/>
        <v>0</v>
      </c>
      <c r="AE40" s="33">
        <f t="shared" si="28"/>
        <v>0</v>
      </c>
      <c r="AF40" s="33">
        <f t="shared" si="29"/>
        <v>0</v>
      </c>
      <c r="AG40" s="33">
        <f>COUNTIF('résultats bruts'!BF40,1) + COUNTIF('résultats bruts'!BI40,1)</f>
        <v>0</v>
      </c>
      <c r="AH40" s="33">
        <f t="shared" si="30"/>
        <v>0</v>
      </c>
      <c r="AI40" s="33">
        <f>COUNTIF('résultats bruts'!AA40:AC40,1)</f>
        <v>0</v>
      </c>
      <c r="AJ40" s="33">
        <f t="shared" si="31"/>
        <v>0</v>
      </c>
      <c r="AK40" s="33">
        <f t="shared" si="32"/>
        <v>0</v>
      </c>
      <c r="AL40" s="33">
        <f t="shared" si="33"/>
        <v>0</v>
      </c>
      <c r="AM40" s="33">
        <f t="shared" si="34"/>
        <v>0</v>
      </c>
      <c r="AN40" s="33">
        <f t="shared" si="35"/>
        <v>0</v>
      </c>
      <c r="AO40" s="33">
        <f t="shared" si="36"/>
        <v>0</v>
      </c>
      <c r="AP40" s="33">
        <f t="shared" si="37"/>
        <v>0</v>
      </c>
      <c r="AQ40" s="33">
        <f>COUNTIF('résultats bruts'!AH40,0)+COUNTIF('résultats bruts'!AN40,0)+COUNTIF('résultats bruts'!AS40,0) + COUNTIF('résultats bruts'!AA40:AC40,"0A")+COUNTIF('résultats bruts'!BF40,"0A")+COUNTIF('résultats bruts'!BI40,"0A")</f>
        <v>3</v>
      </c>
      <c r="AR40" s="33">
        <f t="shared" si="38"/>
        <v>0.42857142857142855</v>
      </c>
      <c r="AS40" s="33">
        <f t="shared" si="39"/>
        <v>0</v>
      </c>
      <c r="AT40" s="33">
        <f t="shared" si="40"/>
        <v>0</v>
      </c>
      <c r="AU40" s="36">
        <f>COUNTIF('résultats bruts'!M40,1)</f>
        <v>0</v>
      </c>
      <c r="AV40" s="36">
        <f>COUNTIF('résultats bruts'!K40,1)</f>
        <v>0</v>
      </c>
      <c r="AW40" s="36">
        <f t="shared" si="41"/>
        <v>0</v>
      </c>
      <c r="AX40" s="30">
        <f t="shared" si="42"/>
        <v>0</v>
      </c>
      <c r="AY40" s="36">
        <f>COUNTIF('résultats bruts'!L40,1)</f>
        <v>0</v>
      </c>
      <c r="AZ40" s="36">
        <f>COUNTIF('résultats bruts'!N40,1)</f>
        <v>0</v>
      </c>
      <c r="BA40" s="36">
        <f t="shared" si="43"/>
        <v>0</v>
      </c>
      <c r="BB40" s="36">
        <f t="shared" si="44"/>
        <v>0</v>
      </c>
      <c r="BC40" s="36">
        <f t="shared" si="45"/>
        <v>0</v>
      </c>
      <c r="BD40" s="37">
        <f t="shared" si="46"/>
        <v>0</v>
      </c>
      <c r="BE40" s="38">
        <f>COUNTIF('résultats bruts'!AG40,1)</f>
        <v>0</v>
      </c>
      <c r="BF40" s="38">
        <f>COUNTIF('résultats bruts'!AF40,1)</f>
        <v>0</v>
      </c>
      <c r="BG40" s="38">
        <f t="shared" si="47"/>
        <v>0</v>
      </c>
      <c r="BH40" s="38">
        <f t="shared" si="48"/>
        <v>0</v>
      </c>
      <c r="BI40" s="38">
        <f>COUNTIF('résultats bruts'!AD40,1)</f>
        <v>0</v>
      </c>
      <c r="BJ40" s="38">
        <f>COUNTIF('résultats bruts'!AE40,1)</f>
        <v>0</v>
      </c>
      <c r="BK40" s="38">
        <f t="shared" si="49"/>
        <v>0</v>
      </c>
      <c r="BL40" s="38">
        <f t="shared" si="50"/>
        <v>0</v>
      </c>
      <c r="BM40" s="38">
        <f t="shared" si="51"/>
        <v>0</v>
      </c>
      <c r="BN40" s="38">
        <f t="shared" si="52"/>
        <v>0</v>
      </c>
      <c r="BO40" s="38">
        <f t="shared" si="53"/>
        <v>0</v>
      </c>
      <c r="BP40" s="38">
        <f t="shared" si="54"/>
        <v>0</v>
      </c>
      <c r="BQ40" s="38">
        <f t="shared" si="55"/>
        <v>0</v>
      </c>
      <c r="BR40" s="38">
        <f t="shared" si="56"/>
        <v>0</v>
      </c>
      <c r="BS40" s="38">
        <f t="shared" si="57"/>
        <v>0</v>
      </c>
      <c r="BT40" s="38">
        <f t="shared" si="58"/>
        <v>0</v>
      </c>
      <c r="BU40" s="38">
        <f t="shared" si="59"/>
        <v>0</v>
      </c>
      <c r="BV40" s="38">
        <f t="shared" si="60"/>
        <v>0</v>
      </c>
      <c r="BW40" s="38">
        <f t="shared" si="61"/>
        <v>0</v>
      </c>
      <c r="BX40" s="38">
        <f t="shared" si="62"/>
        <v>0</v>
      </c>
      <c r="BY40" s="38">
        <f t="shared" si="63"/>
        <v>0</v>
      </c>
      <c r="BZ40" s="38">
        <f t="shared" si="64"/>
        <v>0</v>
      </c>
      <c r="CA40" s="38">
        <f t="shared" si="65"/>
        <v>0</v>
      </c>
      <c r="CB40" s="38">
        <f t="shared" si="66"/>
        <v>0</v>
      </c>
      <c r="CC40" s="38">
        <f t="shared" si="67"/>
        <v>0</v>
      </c>
      <c r="CD40" s="38">
        <f t="shared" si="68"/>
        <v>0</v>
      </c>
      <c r="CE40" s="38">
        <f t="shared" si="69"/>
        <v>0</v>
      </c>
      <c r="CF40" s="38">
        <f t="shared" si="70"/>
        <v>0</v>
      </c>
      <c r="CG40" s="38">
        <f>COUNTIF('résultats bruts'!CL40, 1) + COUNTIF('résultats bruts'!DI40,1)</f>
        <v>0</v>
      </c>
      <c r="CH40" s="38">
        <f t="shared" si="71"/>
        <v>0</v>
      </c>
      <c r="CI40" s="38">
        <f>COUNTIF('résultats bruts'!CK40, 1) + COUNTIF('résultats bruts'!DJ40,1)</f>
        <v>0</v>
      </c>
      <c r="CJ40" s="38">
        <f t="shared" si="72"/>
        <v>0</v>
      </c>
      <c r="CK40" s="38">
        <f>COUNTIF('résultats bruts'!CN40, 1) + COUNTIF('résultats bruts'!DK40,1)</f>
        <v>0</v>
      </c>
      <c r="CL40" s="38">
        <f t="shared" si="73"/>
        <v>0</v>
      </c>
      <c r="CM40" s="38">
        <f>COUNTIF('résultats bruts'!CO40, 1) + COUNTIF('résultats bruts'!DM40,1)</f>
        <v>0</v>
      </c>
      <c r="CN40" s="38">
        <f t="shared" si="74"/>
        <v>0</v>
      </c>
      <c r="CO40" s="38">
        <f>COUNTIF('résultats bruts'!DL40, "0A") + COUNTIF('résultats bruts'!CM40,0)</f>
        <v>1</v>
      </c>
      <c r="CP40" s="38">
        <f t="shared" si="75"/>
        <v>0.5</v>
      </c>
      <c r="CQ40" s="38">
        <f t="shared" si="76"/>
        <v>0</v>
      </c>
      <c r="CR40" s="38">
        <f t="shared" si="77"/>
        <v>0</v>
      </c>
      <c r="CS40" s="38">
        <f>COUNTIF('résultats bruts'!BB40,1)</f>
        <v>0</v>
      </c>
      <c r="CT40" s="38">
        <f>COUNTIF('résultats bruts'!W40,1)</f>
        <v>0</v>
      </c>
      <c r="CU40" s="38">
        <f t="shared" si="78"/>
        <v>0</v>
      </c>
      <c r="CV40" s="38">
        <f t="shared" si="79"/>
        <v>0</v>
      </c>
      <c r="CW40" s="38">
        <f>COUNTIF('résultats bruts'!BC40,1)</f>
        <v>0</v>
      </c>
      <c r="CX40" s="38">
        <f>COUNTIF('résultats bruts'!X40,1)</f>
        <v>0</v>
      </c>
      <c r="CY40" s="38">
        <f t="shared" si="80"/>
        <v>0</v>
      </c>
      <c r="CZ40" s="38">
        <f t="shared" si="81"/>
        <v>0</v>
      </c>
      <c r="DA40" s="38">
        <f t="shared" si="82"/>
        <v>0</v>
      </c>
      <c r="DB40" s="38">
        <f t="shared" si="83"/>
        <v>0</v>
      </c>
      <c r="DC40" s="38">
        <f>COUNTIF('résultats bruts'!BD40,1)</f>
        <v>0</v>
      </c>
      <c r="DD40" s="38">
        <f>COUNTIF('résultats bruts'!Y40,1)</f>
        <v>0</v>
      </c>
      <c r="DE40" s="38">
        <f t="shared" si="84"/>
        <v>0</v>
      </c>
      <c r="DF40" s="30">
        <f t="shared" si="85"/>
        <v>0</v>
      </c>
      <c r="DG40" s="30">
        <f>COUNTIF('résultats bruts'!BE40,1)</f>
        <v>0</v>
      </c>
      <c r="DH40" s="30">
        <f>COUNTIF('résultats bruts'!Z40,1)</f>
        <v>0</v>
      </c>
      <c r="DI40" s="30">
        <f t="shared" si="86"/>
        <v>0</v>
      </c>
      <c r="DJ40" s="30">
        <f t="shared" si="87"/>
        <v>0</v>
      </c>
      <c r="DK40" s="30">
        <f t="shared" si="88"/>
        <v>0</v>
      </c>
      <c r="DL40" s="30">
        <f t="shared" si="89"/>
        <v>0</v>
      </c>
      <c r="DM40" s="30">
        <f t="shared" si="90"/>
        <v>0</v>
      </c>
      <c r="DN40" s="30">
        <f t="shared" si="91"/>
        <v>0</v>
      </c>
      <c r="DO40" s="30">
        <f t="shared" si="92"/>
        <v>0</v>
      </c>
      <c r="DP40" s="30">
        <f t="shared" si="93"/>
        <v>0</v>
      </c>
      <c r="DQ40" s="30">
        <f t="shared" si="94"/>
        <v>0</v>
      </c>
      <c r="DR40" s="30">
        <f t="shared" si="95"/>
        <v>0</v>
      </c>
      <c r="DS40" s="30">
        <f>COUNTIF('résultats bruts'!BY40, 1 ) + COUNTIF('résultats bruts'!DA40,1)</f>
        <v>0</v>
      </c>
      <c r="DT40" s="30">
        <f t="shared" si="96"/>
        <v>0</v>
      </c>
      <c r="DU40" s="30">
        <f>COUNTIF('résultats bruts'!CA40, 1 ) + COUNTIF('résultats bruts'!DE40,1)</f>
        <v>0</v>
      </c>
      <c r="DV40" s="30">
        <f t="shared" si="97"/>
        <v>0</v>
      </c>
      <c r="DW40" s="30">
        <f>COUNTIF('résultats bruts'!CB40, 1 ) + COUNTIF('résultats bruts'!CU40,1)</f>
        <v>0</v>
      </c>
      <c r="DX40" s="30">
        <f t="shared" si="98"/>
        <v>0</v>
      </c>
      <c r="DY40" s="30">
        <f>COUNTIF('résultats bruts'!BZ40, 1 ) + COUNTIF('résultats bruts'!CX40,1)</f>
        <v>0</v>
      </c>
      <c r="DZ40" s="30">
        <f t="shared" si="99"/>
        <v>0</v>
      </c>
      <c r="EA40" s="30">
        <f t="shared" si="100"/>
        <v>0</v>
      </c>
      <c r="EB40" s="30">
        <f t="shared" si="101"/>
        <v>0</v>
      </c>
      <c r="EC40" s="30">
        <f>COUNTIF('résultats bruts'!CE40, 1 ) + COUNTIF('résultats bruts'!CZ40,1)</f>
        <v>0</v>
      </c>
      <c r="ED40" s="30">
        <f t="shared" si="102"/>
        <v>0</v>
      </c>
      <c r="EE40" s="30">
        <f>COUNTIF('résultats bruts'!CD40, 1 ) + COUNTIF('résultats bruts'!DC40,1)</f>
        <v>0</v>
      </c>
      <c r="EF40" s="30">
        <f t="shared" si="103"/>
        <v>0</v>
      </c>
      <c r="EG40" s="30">
        <f>COUNTIF('résultats bruts'!CC40, 1 ) + COUNTIF('résultats bruts'!CT40,1)</f>
        <v>0</v>
      </c>
      <c r="EH40" s="30">
        <f t="shared" si="104"/>
        <v>0</v>
      </c>
      <c r="EI40" s="30">
        <f>COUNTIF('résultats bruts'!CF40, 1 ) + COUNTIF('résultats bruts'!CW40,1)</f>
        <v>0</v>
      </c>
      <c r="EJ40" s="30">
        <f t="shared" si="105"/>
        <v>0</v>
      </c>
      <c r="EK40" s="30">
        <f t="shared" si="106"/>
        <v>0</v>
      </c>
      <c r="EL40" s="30">
        <f t="shared" si="107"/>
        <v>0</v>
      </c>
      <c r="EM40" s="30">
        <f>COUNTIF('résultats bruts'!CJ40, 1 ) + COUNTIF('résultats bruts'!CY40,1)</f>
        <v>0</v>
      </c>
      <c r="EN40" s="30">
        <f t="shared" si="108"/>
        <v>0</v>
      </c>
      <c r="EO40" s="30">
        <f>COUNTIF('résultats bruts'!CI40, 1 ) + COUNTIF('résultats bruts'!DB40,1)</f>
        <v>0</v>
      </c>
      <c r="EP40" s="30">
        <f t="shared" si="109"/>
        <v>0</v>
      </c>
      <c r="EQ40" s="30">
        <f>COUNTIF('résultats bruts'!CG40, 1 ) + COUNTIF('résultats bruts'!CS40,1)</f>
        <v>0</v>
      </c>
      <c r="ER40" s="30">
        <f t="shared" si="110"/>
        <v>0</v>
      </c>
      <c r="ES40" s="30">
        <f>COUNTIF('résultats bruts'!CH40, 1 ) + COUNTIF('résultats bruts'!CV40,1)</f>
        <v>0</v>
      </c>
      <c r="ET40" s="30">
        <f t="shared" si="111"/>
        <v>0</v>
      </c>
      <c r="EU40" s="30">
        <f t="shared" si="112"/>
        <v>0</v>
      </c>
      <c r="EV40" s="30">
        <f t="shared" si="113"/>
        <v>0</v>
      </c>
      <c r="EW40" s="30">
        <f t="shared" si="114"/>
        <v>0</v>
      </c>
      <c r="EX40" s="30">
        <f t="shared" si="115"/>
        <v>0</v>
      </c>
      <c r="EY40" s="30">
        <f t="shared" si="116"/>
        <v>0</v>
      </c>
      <c r="EZ40" s="30">
        <f t="shared" si="117"/>
        <v>0</v>
      </c>
      <c r="FA40" s="30">
        <f t="shared" si="118"/>
        <v>0</v>
      </c>
      <c r="FB40" s="30">
        <f t="shared" si="119"/>
        <v>0</v>
      </c>
      <c r="FC40" s="30">
        <f t="shared" si="120"/>
        <v>0</v>
      </c>
      <c r="FD40" s="30">
        <f t="shared" si="121"/>
        <v>0</v>
      </c>
      <c r="FE40" s="30">
        <f>COUNTIF('résultats bruts'!DD40,0)</f>
        <v>1</v>
      </c>
      <c r="FF40" s="30">
        <f t="shared" si="122"/>
        <v>0</v>
      </c>
      <c r="FG40" s="30">
        <f t="shared" si="123"/>
        <v>0</v>
      </c>
      <c r="FH40" s="30">
        <f>COUNTIF('résultats bruts'!DN40,1)</f>
        <v>0</v>
      </c>
      <c r="FI40" s="30">
        <f>COUNTIF('résultats bruts'!DO40,1)</f>
        <v>0</v>
      </c>
      <c r="FJ40" s="30">
        <f>COUNTIF('résultats bruts'!DP40,1)</f>
        <v>0</v>
      </c>
      <c r="FK40" s="30">
        <f>COUNTIF('résultats bruts'!O40,1) + COUNTIF('résultats bruts'!AT40,1)</f>
        <v>0</v>
      </c>
      <c r="FL40" s="30">
        <f>COUNTIF('résultats bruts'!P40,1) + COUNTIF('résultats bruts'!AX40,1)</f>
        <v>0</v>
      </c>
      <c r="FM40" s="30">
        <f t="shared" si="124"/>
        <v>0</v>
      </c>
      <c r="FN40" s="30">
        <f t="shared" si="125"/>
        <v>0</v>
      </c>
      <c r="FO40" s="30">
        <f>COUNTIF('résultats bruts'!Q40,1) + COUNTIF('résultats bruts'!AV40,1)</f>
        <v>0</v>
      </c>
      <c r="FP40" s="30">
        <f>COUNTIF('résultats bruts'!R40,1) + COUNTIF('résultats bruts'!BA40,1)</f>
        <v>0</v>
      </c>
      <c r="FQ40" s="30">
        <f t="shared" si="126"/>
        <v>0</v>
      </c>
      <c r="FR40" s="30">
        <f t="shared" si="127"/>
        <v>0</v>
      </c>
      <c r="FS40" s="30">
        <f>COUNTIF('résultats bruts'!S40,1) + COUNTIF('résultats bruts'!AZ40,1)</f>
        <v>0</v>
      </c>
      <c r="FT40" s="30">
        <f>COUNTIF('résultats bruts'!T40,1) + COUNTIF('résultats bruts'!AW40,1)</f>
        <v>0</v>
      </c>
      <c r="FU40" s="30">
        <f t="shared" si="128"/>
        <v>0</v>
      </c>
      <c r="FV40" s="30">
        <f t="shared" si="129"/>
        <v>0</v>
      </c>
      <c r="FW40" s="30">
        <f>COUNTIF('résultats bruts'!U40,1) + COUNTIF('résultats bruts'!AY40,1)</f>
        <v>0</v>
      </c>
      <c r="FX40" s="30">
        <f>COUNTIF('résultats bruts'!V40,1) + COUNTIF('résultats bruts'!AU40,1)</f>
        <v>0</v>
      </c>
      <c r="FY40" s="30">
        <f t="shared" si="130"/>
        <v>0</v>
      </c>
      <c r="FZ40" s="30">
        <f t="shared" si="131"/>
        <v>0</v>
      </c>
      <c r="GA40" s="30">
        <f t="shared" si="132"/>
        <v>0</v>
      </c>
      <c r="GB40" s="30">
        <f t="shared" si="133"/>
        <v>0</v>
      </c>
      <c r="GC40" s="30">
        <f t="shared" si="134"/>
        <v>0</v>
      </c>
      <c r="GD40" s="30">
        <f t="shared" si="135"/>
        <v>0</v>
      </c>
      <c r="GE40" s="30">
        <f>COUNTIF('résultats bruts'!AT40:BA40,"0A")+ COUNTIF('résultats bruts'!BM40,"0A")</f>
        <v>0</v>
      </c>
      <c r="GF40" s="30">
        <f t="shared" si="136"/>
        <v>0</v>
      </c>
      <c r="GG40" s="30">
        <f>COUNTIF('résultats bruts'!BL40,1)</f>
        <v>0</v>
      </c>
      <c r="GH40" s="30">
        <f>COUNTIF('résultats bruts'!BM40,1)</f>
        <v>0</v>
      </c>
      <c r="GI40" s="30">
        <f>COUNTIF('résultats bruts'!AV40,1)</f>
        <v>0</v>
      </c>
      <c r="GJ40" s="30">
        <f>COUNTIF('résultats bruts'!BN40,1)</f>
        <v>0</v>
      </c>
      <c r="GK40" s="30">
        <f t="shared" si="137"/>
        <v>0</v>
      </c>
      <c r="GL40" s="30">
        <f t="shared" si="138"/>
        <v>0</v>
      </c>
      <c r="GM40" s="30">
        <f>COUNTIF('résultats bruts'!CQ40, 1) + COUNTIF('résultats bruts'!DF40,1)</f>
        <v>0</v>
      </c>
      <c r="GN40" s="30">
        <f t="shared" si="139"/>
        <v>0</v>
      </c>
      <c r="GO40" s="30">
        <f>COUNTIF('résultats bruts'!CP40, 1) + COUNTIF('résultats bruts'!DG40,1)</f>
        <v>0</v>
      </c>
      <c r="GP40" s="30">
        <f t="shared" si="140"/>
        <v>0</v>
      </c>
      <c r="GQ40" s="30">
        <f>COUNTIF('résultats bruts'!CR40, 1) + COUNTIF('résultats bruts'!DH40,1)</f>
        <v>0</v>
      </c>
      <c r="GR40" s="30">
        <f t="shared" si="141"/>
        <v>0</v>
      </c>
      <c r="GS40" s="30">
        <f>COUNTIF('résultats bruts'!BU40:BX40,1)</f>
        <v>0</v>
      </c>
      <c r="GT40" s="30">
        <f t="shared" si="142"/>
        <v>0</v>
      </c>
      <c r="GU40" s="30">
        <f>COUNTIF('résultats bruts'!DQ40:DT40,1)</f>
        <v>0</v>
      </c>
      <c r="GV40" s="30">
        <f t="shared" si="143"/>
        <v>0</v>
      </c>
      <c r="GW40" s="30">
        <f t="shared" si="144"/>
        <v>0</v>
      </c>
      <c r="GX40" s="30">
        <f t="shared" si="145"/>
        <v>0</v>
      </c>
      <c r="GY40" s="30">
        <f>COUNTIF('résultats bruts'!DF40:DH40,"0A")</f>
        <v>0</v>
      </c>
      <c r="GZ40" s="30">
        <f t="shared" si="146"/>
        <v>0</v>
      </c>
      <c r="HA40" s="30">
        <f t="shared" si="147"/>
        <v>0</v>
      </c>
      <c r="HB40" s="30">
        <f t="shared" si="148"/>
        <v>0</v>
      </c>
    </row>
    <row r="41" spans="1:210" ht="15" x14ac:dyDescent="0.25">
      <c r="A41" s="32"/>
      <c r="B41" s="32"/>
      <c r="C41" s="32"/>
      <c r="D41" s="32"/>
      <c r="E41" s="32"/>
      <c r="F41" s="32">
        <f>'résultats bruts'!F41</f>
        <v>39</v>
      </c>
      <c r="G41" s="32"/>
      <c r="H41" s="33">
        <f>COUNTIF('résultats bruts'!BO41,1)</f>
        <v>0</v>
      </c>
      <c r="I41" s="33">
        <f>COUNTIF('résultats bruts'!BQ41,1)</f>
        <v>0</v>
      </c>
      <c r="J41" s="33">
        <f>COUNTIF('résultats bruts'!BS41,1)</f>
        <v>0</v>
      </c>
      <c r="K41" s="33">
        <f t="shared" si="17"/>
        <v>0</v>
      </c>
      <c r="L41" s="33">
        <f t="shared" si="18"/>
        <v>0</v>
      </c>
      <c r="M41" s="34">
        <f>COUNTIF('résultats bruts'!BP41,1)</f>
        <v>0</v>
      </c>
      <c r="N41" s="33">
        <f>COUNTIF('résultats bruts'!BR41,1)</f>
        <v>0</v>
      </c>
      <c r="O41" s="33">
        <f>COUNTIF('résultats bruts'!BT41,1)</f>
        <v>0</v>
      </c>
      <c r="P41" s="33">
        <f t="shared" si="19"/>
        <v>0</v>
      </c>
      <c r="Q41" s="33">
        <f t="shared" si="20"/>
        <v>0</v>
      </c>
      <c r="R41" s="33">
        <f>COUNTIF('résultats bruts'!H41,1)</f>
        <v>0</v>
      </c>
      <c r="S41" s="33">
        <f>COUNTIF('résultats bruts'!I41,1)</f>
        <v>0</v>
      </c>
      <c r="T41" s="33">
        <f>COUNTIF('résultats bruts'!J41,1)</f>
        <v>0</v>
      </c>
      <c r="U41" s="35">
        <f t="shared" si="21"/>
        <v>0</v>
      </c>
      <c r="V41" s="35">
        <f t="shared" si="22"/>
        <v>0</v>
      </c>
      <c r="W41" s="33">
        <f t="shared" si="23"/>
        <v>0</v>
      </c>
      <c r="X41" s="33">
        <f t="shared" si="24"/>
        <v>0</v>
      </c>
      <c r="Y41" s="33">
        <f>COUNTIF('résultats bruts'!AH41:AK41,1)</f>
        <v>0</v>
      </c>
      <c r="Z41" s="33">
        <f t="shared" si="25"/>
        <v>0</v>
      </c>
      <c r="AA41" s="33">
        <f>COUNTIF('résultats bruts'!AL41:AO41,1)</f>
        <v>0</v>
      </c>
      <c r="AB41" s="33">
        <f t="shared" si="26"/>
        <v>0</v>
      </c>
      <c r="AC41" s="33">
        <f>COUNTIF('résultats bruts'!AP41:AS41,1)</f>
        <v>0</v>
      </c>
      <c r="AD41" s="33">
        <f t="shared" si="27"/>
        <v>0</v>
      </c>
      <c r="AE41" s="33">
        <f t="shared" si="28"/>
        <v>0</v>
      </c>
      <c r="AF41" s="33">
        <f t="shared" si="29"/>
        <v>0</v>
      </c>
      <c r="AG41" s="33">
        <f>COUNTIF('résultats bruts'!BF41,1) + COUNTIF('résultats bruts'!BI41,1)</f>
        <v>0</v>
      </c>
      <c r="AH41" s="33">
        <f t="shared" si="30"/>
        <v>0</v>
      </c>
      <c r="AI41" s="33">
        <f>COUNTIF('résultats bruts'!AA41:AC41,1)</f>
        <v>0</v>
      </c>
      <c r="AJ41" s="33">
        <f t="shared" si="31"/>
        <v>0</v>
      </c>
      <c r="AK41" s="33">
        <f t="shared" si="32"/>
        <v>0</v>
      </c>
      <c r="AL41" s="33">
        <f t="shared" si="33"/>
        <v>0</v>
      </c>
      <c r="AM41" s="33">
        <f t="shared" si="34"/>
        <v>0</v>
      </c>
      <c r="AN41" s="33">
        <f t="shared" si="35"/>
        <v>0</v>
      </c>
      <c r="AO41" s="33">
        <f t="shared" si="36"/>
        <v>0</v>
      </c>
      <c r="AP41" s="33">
        <f t="shared" si="37"/>
        <v>0</v>
      </c>
      <c r="AQ41" s="33">
        <f>COUNTIF('résultats bruts'!AH41,0)+COUNTIF('résultats bruts'!AN41,0)+COUNTIF('résultats bruts'!AS41,0) + COUNTIF('résultats bruts'!AA41:AC41,"0A")+COUNTIF('résultats bruts'!BF41,"0A")+COUNTIF('résultats bruts'!BI41,"0A")</f>
        <v>3</v>
      </c>
      <c r="AR41" s="33">
        <f t="shared" si="38"/>
        <v>0.42857142857142855</v>
      </c>
      <c r="AS41" s="33">
        <f t="shared" si="39"/>
        <v>0</v>
      </c>
      <c r="AT41" s="33">
        <f t="shared" si="40"/>
        <v>0</v>
      </c>
      <c r="AU41" s="36">
        <f>COUNTIF('résultats bruts'!M41,1)</f>
        <v>0</v>
      </c>
      <c r="AV41" s="36">
        <f>COUNTIF('résultats bruts'!K41,1)</f>
        <v>0</v>
      </c>
      <c r="AW41" s="36">
        <f t="shared" si="41"/>
        <v>0</v>
      </c>
      <c r="AX41" s="30">
        <f t="shared" si="42"/>
        <v>0</v>
      </c>
      <c r="AY41" s="36">
        <f>COUNTIF('résultats bruts'!L41,1)</f>
        <v>0</v>
      </c>
      <c r="AZ41" s="36">
        <f>COUNTIF('résultats bruts'!N41,1)</f>
        <v>0</v>
      </c>
      <c r="BA41" s="36">
        <f t="shared" si="43"/>
        <v>0</v>
      </c>
      <c r="BB41" s="36">
        <f t="shared" si="44"/>
        <v>0</v>
      </c>
      <c r="BC41" s="36">
        <f t="shared" si="45"/>
        <v>0</v>
      </c>
      <c r="BD41" s="37">
        <f t="shared" si="46"/>
        <v>0</v>
      </c>
      <c r="BE41" s="38">
        <f>COUNTIF('résultats bruts'!AG41,1)</f>
        <v>0</v>
      </c>
      <c r="BF41" s="38">
        <f>COUNTIF('résultats bruts'!AF41,1)</f>
        <v>0</v>
      </c>
      <c r="BG41" s="38">
        <f t="shared" si="47"/>
        <v>0</v>
      </c>
      <c r="BH41" s="38">
        <f t="shared" si="48"/>
        <v>0</v>
      </c>
      <c r="BI41" s="38">
        <f>COUNTIF('résultats bruts'!AD41,1)</f>
        <v>0</v>
      </c>
      <c r="BJ41" s="38">
        <f>COUNTIF('résultats bruts'!AE41,1)</f>
        <v>0</v>
      </c>
      <c r="BK41" s="38">
        <f t="shared" si="49"/>
        <v>0</v>
      </c>
      <c r="BL41" s="38">
        <f t="shared" si="50"/>
        <v>0</v>
      </c>
      <c r="BM41" s="38">
        <f t="shared" si="51"/>
        <v>0</v>
      </c>
      <c r="BN41" s="38">
        <f t="shared" si="52"/>
        <v>0</v>
      </c>
      <c r="BO41" s="38">
        <f t="shared" si="53"/>
        <v>0</v>
      </c>
      <c r="BP41" s="38">
        <f t="shared" si="54"/>
        <v>0</v>
      </c>
      <c r="BQ41" s="38">
        <f t="shared" si="55"/>
        <v>0</v>
      </c>
      <c r="BR41" s="38">
        <f t="shared" si="56"/>
        <v>0</v>
      </c>
      <c r="BS41" s="38">
        <f t="shared" si="57"/>
        <v>0</v>
      </c>
      <c r="BT41" s="38">
        <f t="shared" si="58"/>
        <v>0</v>
      </c>
      <c r="BU41" s="38">
        <f t="shared" si="59"/>
        <v>0</v>
      </c>
      <c r="BV41" s="38">
        <f t="shared" si="60"/>
        <v>0</v>
      </c>
      <c r="BW41" s="38">
        <f t="shared" si="61"/>
        <v>0</v>
      </c>
      <c r="BX41" s="38">
        <f t="shared" si="62"/>
        <v>0</v>
      </c>
      <c r="BY41" s="38">
        <f t="shared" si="63"/>
        <v>0</v>
      </c>
      <c r="BZ41" s="38">
        <f t="shared" si="64"/>
        <v>0</v>
      </c>
      <c r="CA41" s="38">
        <f t="shared" si="65"/>
        <v>0</v>
      </c>
      <c r="CB41" s="38">
        <f t="shared" si="66"/>
        <v>0</v>
      </c>
      <c r="CC41" s="38">
        <f t="shared" si="67"/>
        <v>0</v>
      </c>
      <c r="CD41" s="38">
        <f t="shared" si="68"/>
        <v>0</v>
      </c>
      <c r="CE41" s="38">
        <f t="shared" si="69"/>
        <v>0</v>
      </c>
      <c r="CF41" s="38">
        <f t="shared" si="70"/>
        <v>0</v>
      </c>
      <c r="CG41" s="38">
        <f>COUNTIF('résultats bruts'!CL41, 1) + COUNTIF('résultats bruts'!DI41,1)</f>
        <v>0</v>
      </c>
      <c r="CH41" s="38">
        <f t="shared" si="71"/>
        <v>0</v>
      </c>
      <c r="CI41" s="38">
        <f>COUNTIF('résultats bruts'!CK41, 1) + COUNTIF('résultats bruts'!DJ41,1)</f>
        <v>0</v>
      </c>
      <c r="CJ41" s="38">
        <f t="shared" si="72"/>
        <v>0</v>
      </c>
      <c r="CK41" s="38">
        <f>COUNTIF('résultats bruts'!CN41, 1) + COUNTIF('résultats bruts'!DK41,1)</f>
        <v>0</v>
      </c>
      <c r="CL41" s="38">
        <f t="shared" si="73"/>
        <v>0</v>
      </c>
      <c r="CM41" s="38">
        <f>COUNTIF('résultats bruts'!CO41, 1) + COUNTIF('résultats bruts'!DM41,1)</f>
        <v>0</v>
      </c>
      <c r="CN41" s="38">
        <f t="shared" si="74"/>
        <v>0</v>
      </c>
      <c r="CO41" s="38">
        <f>COUNTIF('résultats bruts'!DL41, "0A") + COUNTIF('résultats bruts'!CM41,0)</f>
        <v>1</v>
      </c>
      <c r="CP41" s="38">
        <f t="shared" si="75"/>
        <v>0.5</v>
      </c>
      <c r="CQ41" s="38">
        <f t="shared" si="76"/>
        <v>0</v>
      </c>
      <c r="CR41" s="38">
        <f t="shared" si="77"/>
        <v>0</v>
      </c>
      <c r="CS41" s="38">
        <f>COUNTIF('résultats bruts'!BB41,1)</f>
        <v>0</v>
      </c>
      <c r="CT41" s="38">
        <f>COUNTIF('résultats bruts'!W41,1)</f>
        <v>0</v>
      </c>
      <c r="CU41" s="38">
        <f t="shared" si="78"/>
        <v>0</v>
      </c>
      <c r="CV41" s="38">
        <f t="shared" si="79"/>
        <v>0</v>
      </c>
      <c r="CW41" s="38">
        <f>COUNTIF('résultats bruts'!BC41,1)</f>
        <v>0</v>
      </c>
      <c r="CX41" s="38">
        <f>COUNTIF('résultats bruts'!X41,1)</f>
        <v>0</v>
      </c>
      <c r="CY41" s="38">
        <f t="shared" si="80"/>
        <v>0</v>
      </c>
      <c r="CZ41" s="38">
        <f t="shared" si="81"/>
        <v>0</v>
      </c>
      <c r="DA41" s="38">
        <f t="shared" si="82"/>
        <v>0</v>
      </c>
      <c r="DB41" s="38">
        <f t="shared" si="83"/>
        <v>0</v>
      </c>
      <c r="DC41" s="38">
        <f>COUNTIF('résultats bruts'!BD41,1)</f>
        <v>0</v>
      </c>
      <c r="DD41" s="38">
        <f>COUNTIF('résultats bruts'!Y41,1)</f>
        <v>0</v>
      </c>
      <c r="DE41" s="38">
        <f t="shared" si="84"/>
        <v>0</v>
      </c>
      <c r="DF41" s="30">
        <f t="shared" si="85"/>
        <v>0</v>
      </c>
      <c r="DG41" s="30">
        <f>COUNTIF('résultats bruts'!BE41,1)</f>
        <v>0</v>
      </c>
      <c r="DH41" s="30">
        <f>COUNTIF('résultats bruts'!Z41,1)</f>
        <v>0</v>
      </c>
      <c r="DI41" s="30">
        <f t="shared" si="86"/>
        <v>0</v>
      </c>
      <c r="DJ41" s="30">
        <f t="shared" si="87"/>
        <v>0</v>
      </c>
      <c r="DK41" s="30">
        <f t="shared" si="88"/>
        <v>0</v>
      </c>
      <c r="DL41" s="30">
        <f t="shared" si="89"/>
        <v>0</v>
      </c>
      <c r="DM41" s="30">
        <f t="shared" si="90"/>
        <v>0</v>
      </c>
      <c r="DN41" s="30">
        <f t="shared" si="91"/>
        <v>0</v>
      </c>
      <c r="DO41" s="30">
        <f t="shared" si="92"/>
        <v>0</v>
      </c>
      <c r="DP41" s="30">
        <f t="shared" si="93"/>
        <v>0</v>
      </c>
      <c r="DQ41" s="30">
        <f t="shared" si="94"/>
        <v>0</v>
      </c>
      <c r="DR41" s="30">
        <f t="shared" si="95"/>
        <v>0</v>
      </c>
      <c r="DS41" s="30">
        <f>COUNTIF('résultats bruts'!BY41, 1 ) + COUNTIF('résultats bruts'!DA41,1)</f>
        <v>0</v>
      </c>
      <c r="DT41" s="30">
        <f t="shared" si="96"/>
        <v>0</v>
      </c>
      <c r="DU41" s="30">
        <f>COUNTIF('résultats bruts'!CA41, 1 ) + COUNTIF('résultats bruts'!DE41,1)</f>
        <v>0</v>
      </c>
      <c r="DV41" s="30">
        <f t="shared" si="97"/>
        <v>0</v>
      </c>
      <c r="DW41" s="30">
        <f>COUNTIF('résultats bruts'!CB41, 1 ) + COUNTIF('résultats bruts'!CU41,1)</f>
        <v>0</v>
      </c>
      <c r="DX41" s="30">
        <f t="shared" si="98"/>
        <v>0</v>
      </c>
      <c r="DY41" s="30">
        <f>COUNTIF('résultats bruts'!BZ41, 1 ) + COUNTIF('résultats bruts'!CX41,1)</f>
        <v>0</v>
      </c>
      <c r="DZ41" s="30">
        <f t="shared" si="99"/>
        <v>0</v>
      </c>
      <c r="EA41" s="30">
        <f t="shared" si="100"/>
        <v>0</v>
      </c>
      <c r="EB41" s="30">
        <f t="shared" si="101"/>
        <v>0</v>
      </c>
      <c r="EC41" s="30">
        <f>COUNTIF('résultats bruts'!CE41, 1 ) + COUNTIF('résultats bruts'!CZ41,1)</f>
        <v>0</v>
      </c>
      <c r="ED41" s="30">
        <f t="shared" si="102"/>
        <v>0</v>
      </c>
      <c r="EE41" s="30">
        <f>COUNTIF('résultats bruts'!CD41, 1 ) + COUNTIF('résultats bruts'!DC41,1)</f>
        <v>0</v>
      </c>
      <c r="EF41" s="30">
        <f t="shared" si="103"/>
        <v>0</v>
      </c>
      <c r="EG41" s="30">
        <f>COUNTIF('résultats bruts'!CC41, 1 ) + COUNTIF('résultats bruts'!CT41,1)</f>
        <v>0</v>
      </c>
      <c r="EH41" s="30">
        <f t="shared" si="104"/>
        <v>0</v>
      </c>
      <c r="EI41" s="30">
        <f>COUNTIF('résultats bruts'!CF41, 1 ) + COUNTIF('résultats bruts'!CW41,1)</f>
        <v>0</v>
      </c>
      <c r="EJ41" s="30">
        <f t="shared" si="105"/>
        <v>0</v>
      </c>
      <c r="EK41" s="30">
        <f t="shared" si="106"/>
        <v>0</v>
      </c>
      <c r="EL41" s="30">
        <f t="shared" si="107"/>
        <v>0</v>
      </c>
      <c r="EM41" s="30">
        <f>COUNTIF('résultats bruts'!CJ41, 1 ) + COUNTIF('résultats bruts'!CY41,1)</f>
        <v>0</v>
      </c>
      <c r="EN41" s="30">
        <f t="shared" si="108"/>
        <v>0</v>
      </c>
      <c r="EO41" s="30">
        <f>COUNTIF('résultats bruts'!CI41, 1 ) + COUNTIF('résultats bruts'!DB41,1)</f>
        <v>0</v>
      </c>
      <c r="EP41" s="30">
        <f t="shared" si="109"/>
        <v>0</v>
      </c>
      <c r="EQ41" s="30">
        <f>COUNTIF('résultats bruts'!CG41, 1 ) + COUNTIF('résultats bruts'!CS41,1)</f>
        <v>0</v>
      </c>
      <c r="ER41" s="30">
        <f t="shared" si="110"/>
        <v>0</v>
      </c>
      <c r="ES41" s="30">
        <f>COUNTIF('résultats bruts'!CH41, 1 ) + COUNTIF('résultats bruts'!CV41,1)</f>
        <v>0</v>
      </c>
      <c r="ET41" s="30">
        <f t="shared" si="111"/>
        <v>0</v>
      </c>
      <c r="EU41" s="30">
        <f t="shared" si="112"/>
        <v>0</v>
      </c>
      <c r="EV41" s="30">
        <f t="shared" si="113"/>
        <v>0</v>
      </c>
      <c r="EW41" s="30">
        <f t="shared" si="114"/>
        <v>0</v>
      </c>
      <c r="EX41" s="30">
        <f t="shared" si="115"/>
        <v>0</v>
      </c>
      <c r="EY41" s="30">
        <f t="shared" si="116"/>
        <v>0</v>
      </c>
      <c r="EZ41" s="30">
        <f t="shared" si="117"/>
        <v>0</v>
      </c>
      <c r="FA41" s="30">
        <f t="shared" si="118"/>
        <v>0</v>
      </c>
      <c r="FB41" s="30">
        <f t="shared" si="119"/>
        <v>0</v>
      </c>
      <c r="FC41" s="30">
        <f t="shared" si="120"/>
        <v>0</v>
      </c>
      <c r="FD41" s="30">
        <f t="shared" si="121"/>
        <v>0</v>
      </c>
      <c r="FE41" s="30">
        <f>COUNTIF('résultats bruts'!DD41,0)</f>
        <v>1</v>
      </c>
      <c r="FF41" s="30">
        <f t="shared" si="122"/>
        <v>0</v>
      </c>
      <c r="FG41" s="30">
        <f t="shared" si="123"/>
        <v>0</v>
      </c>
      <c r="FH41" s="30">
        <f>COUNTIF('résultats bruts'!DN41,1)</f>
        <v>0</v>
      </c>
      <c r="FI41" s="30">
        <f>COUNTIF('résultats bruts'!DO41,1)</f>
        <v>0</v>
      </c>
      <c r="FJ41" s="30">
        <f>COUNTIF('résultats bruts'!DP41,1)</f>
        <v>0</v>
      </c>
      <c r="FK41" s="30">
        <f>COUNTIF('résultats bruts'!O41,1) + COUNTIF('résultats bruts'!AT41,1)</f>
        <v>0</v>
      </c>
      <c r="FL41" s="30">
        <f>COUNTIF('résultats bruts'!P41,1) + COUNTIF('résultats bruts'!AX41,1)</f>
        <v>0</v>
      </c>
      <c r="FM41" s="30">
        <f t="shared" si="124"/>
        <v>0</v>
      </c>
      <c r="FN41" s="30">
        <f t="shared" si="125"/>
        <v>0</v>
      </c>
      <c r="FO41" s="30">
        <f>COUNTIF('résultats bruts'!Q41,1) + COUNTIF('résultats bruts'!AV41,1)</f>
        <v>0</v>
      </c>
      <c r="FP41" s="30">
        <f>COUNTIF('résultats bruts'!R41,1) + COUNTIF('résultats bruts'!BA41,1)</f>
        <v>0</v>
      </c>
      <c r="FQ41" s="30">
        <f t="shared" si="126"/>
        <v>0</v>
      </c>
      <c r="FR41" s="30">
        <f t="shared" si="127"/>
        <v>0</v>
      </c>
      <c r="FS41" s="30">
        <f>COUNTIF('résultats bruts'!S41,1) + COUNTIF('résultats bruts'!AZ41,1)</f>
        <v>0</v>
      </c>
      <c r="FT41" s="30">
        <f>COUNTIF('résultats bruts'!T41,1) + COUNTIF('résultats bruts'!AW41,1)</f>
        <v>0</v>
      </c>
      <c r="FU41" s="30">
        <f t="shared" si="128"/>
        <v>0</v>
      </c>
      <c r="FV41" s="30">
        <f t="shared" si="129"/>
        <v>0</v>
      </c>
      <c r="FW41" s="30">
        <f>COUNTIF('résultats bruts'!U41,1) + COUNTIF('résultats bruts'!AY41,1)</f>
        <v>0</v>
      </c>
      <c r="FX41" s="30">
        <f>COUNTIF('résultats bruts'!V41,1) + COUNTIF('résultats bruts'!AU41,1)</f>
        <v>0</v>
      </c>
      <c r="FY41" s="30">
        <f t="shared" si="130"/>
        <v>0</v>
      </c>
      <c r="FZ41" s="30">
        <f t="shared" si="131"/>
        <v>0</v>
      </c>
      <c r="GA41" s="30">
        <f t="shared" si="132"/>
        <v>0</v>
      </c>
      <c r="GB41" s="30">
        <f t="shared" si="133"/>
        <v>0</v>
      </c>
      <c r="GC41" s="30">
        <f t="shared" si="134"/>
        <v>0</v>
      </c>
      <c r="GD41" s="30">
        <f t="shared" si="135"/>
        <v>0</v>
      </c>
      <c r="GE41" s="30">
        <f>COUNTIF('résultats bruts'!AT41:BA41,"0A")+ COUNTIF('résultats bruts'!BM41,"0A")</f>
        <v>0</v>
      </c>
      <c r="GF41" s="30">
        <f t="shared" si="136"/>
        <v>0</v>
      </c>
      <c r="GG41" s="30">
        <f>COUNTIF('résultats bruts'!BL41,1)</f>
        <v>0</v>
      </c>
      <c r="GH41" s="30">
        <f>COUNTIF('résultats bruts'!BM41,1)</f>
        <v>0</v>
      </c>
      <c r="GI41" s="30">
        <f>COUNTIF('résultats bruts'!AV41,1)</f>
        <v>0</v>
      </c>
      <c r="GJ41" s="30">
        <f>COUNTIF('résultats bruts'!BN41,1)</f>
        <v>0</v>
      </c>
      <c r="GK41" s="30">
        <f t="shared" si="137"/>
        <v>0</v>
      </c>
      <c r="GL41" s="30">
        <f t="shared" si="138"/>
        <v>0</v>
      </c>
      <c r="GM41" s="30">
        <f>COUNTIF('résultats bruts'!CQ41, 1) + COUNTIF('résultats bruts'!DF41,1)</f>
        <v>0</v>
      </c>
      <c r="GN41" s="30">
        <f t="shared" si="139"/>
        <v>0</v>
      </c>
      <c r="GO41" s="30">
        <f>COUNTIF('résultats bruts'!CP41, 1) + COUNTIF('résultats bruts'!DG41,1)</f>
        <v>0</v>
      </c>
      <c r="GP41" s="30">
        <f t="shared" si="140"/>
        <v>0</v>
      </c>
      <c r="GQ41" s="30">
        <f>COUNTIF('résultats bruts'!CR41, 1) + COUNTIF('résultats bruts'!DH41,1)</f>
        <v>0</v>
      </c>
      <c r="GR41" s="30">
        <f t="shared" si="141"/>
        <v>0</v>
      </c>
      <c r="GS41" s="30">
        <f>COUNTIF('résultats bruts'!BU41:BX41,1)</f>
        <v>0</v>
      </c>
      <c r="GT41" s="30">
        <f t="shared" si="142"/>
        <v>0</v>
      </c>
      <c r="GU41" s="30">
        <f>COUNTIF('résultats bruts'!DQ41:DT41,1)</f>
        <v>0</v>
      </c>
      <c r="GV41" s="30">
        <f t="shared" si="143"/>
        <v>0</v>
      </c>
      <c r="GW41" s="30">
        <f t="shared" si="144"/>
        <v>0</v>
      </c>
      <c r="GX41" s="30">
        <f t="shared" si="145"/>
        <v>0</v>
      </c>
      <c r="GY41" s="30">
        <f>COUNTIF('résultats bruts'!DF41:DH41,"0A")</f>
        <v>0</v>
      </c>
      <c r="GZ41" s="30">
        <f t="shared" si="146"/>
        <v>0</v>
      </c>
      <c r="HA41" s="30">
        <f t="shared" si="147"/>
        <v>0</v>
      </c>
      <c r="HB41" s="30">
        <f t="shared" si="148"/>
        <v>0</v>
      </c>
    </row>
    <row r="42" spans="1:210" ht="15" x14ac:dyDescent="0.25">
      <c r="A42" s="32"/>
      <c r="B42" s="32"/>
      <c r="C42" s="32"/>
      <c r="D42" s="32"/>
      <c r="E42" s="32"/>
      <c r="F42" s="32">
        <f>'résultats bruts'!F42</f>
        <v>40</v>
      </c>
      <c r="G42" s="32"/>
      <c r="H42" s="33">
        <f>COUNTIF('résultats bruts'!BO42,1)</f>
        <v>0</v>
      </c>
      <c r="I42" s="33">
        <f>COUNTIF('résultats bruts'!BQ42,1)</f>
        <v>0</v>
      </c>
      <c r="J42" s="33">
        <f>COUNTIF('résultats bruts'!BS42,1)</f>
        <v>0</v>
      </c>
      <c r="K42" s="33">
        <f t="shared" si="17"/>
        <v>0</v>
      </c>
      <c r="L42" s="33">
        <f t="shared" si="18"/>
        <v>0</v>
      </c>
      <c r="M42" s="34">
        <f>COUNTIF('résultats bruts'!BP42,1)</f>
        <v>0</v>
      </c>
      <c r="N42" s="33">
        <f>COUNTIF('résultats bruts'!BR42,1)</f>
        <v>0</v>
      </c>
      <c r="O42" s="33">
        <f>COUNTIF('résultats bruts'!BT42,1)</f>
        <v>0</v>
      </c>
      <c r="P42" s="33">
        <f t="shared" si="19"/>
        <v>0</v>
      </c>
      <c r="Q42" s="33">
        <f t="shared" si="20"/>
        <v>0</v>
      </c>
      <c r="R42" s="33">
        <f>COUNTIF('résultats bruts'!H42,1)</f>
        <v>0</v>
      </c>
      <c r="S42" s="33">
        <f>COUNTIF('résultats bruts'!I42,1)</f>
        <v>0</v>
      </c>
      <c r="T42" s="33">
        <f>COUNTIF('résultats bruts'!J42,1)</f>
        <v>0</v>
      </c>
      <c r="U42" s="35">
        <f t="shared" si="21"/>
        <v>0</v>
      </c>
      <c r="V42" s="35">
        <f t="shared" si="22"/>
        <v>0</v>
      </c>
      <c r="W42" s="33">
        <f t="shared" si="23"/>
        <v>0</v>
      </c>
      <c r="X42" s="33">
        <f t="shared" si="24"/>
        <v>0</v>
      </c>
      <c r="Y42" s="33">
        <f>COUNTIF('résultats bruts'!AH42:AK42,1)</f>
        <v>0</v>
      </c>
      <c r="Z42" s="33">
        <f t="shared" si="25"/>
        <v>0</v>
      </c>
      <c r="AA42" s="33">
        <f>COUNTIF('résultats bruts'!AL42:AO42,1)</f>
        <v>0</v>
      </c>
      <c r="AB42" s="33">
        <f t="shared" si="26"/>
        <v>0</v>
      </c>
      <c r="AC42" s="33">
        <f>COUNTIF('résultats bruts'!AP42:AS42,1)</f>
        <v>0</v>
      </c>
      <c r="AD42" s="33">
        <f t="shared" si="27"/>
        <v>0</v>
      </c>
      <c r="AE42" s="33">
        <f t="shared" si="28"/>
        <v>0</v>
      </c>
      <c r="AF42" s="33">
        <f t="shared" si="29"/>
        <v>0</v>
      </c>
      <c r="AG42" s="33">
        <f>COUNTIF('résultats bruts'!BF42,1) + COUNTIF('résultats bruts'!BI42,1)</f>
        <v>0</v>
      </c>
      <c r="AH42" s="33">
        <f t="shared" si="30"/>
        <v>0</v>
      </c>
      <c r="AI42" s="33">
        <f>COUNTIF('résultats bruts'!AA42:AC42,1)</f>
        <v>0</v>
      </c>
      <c r="AJ42" s="33">
        <f t="shared" si="31"/>
        <v>0</v>
      </c>
      <c r="AK42" s="33">
        <f t="shared" si="32"/>
        <v>0</v>
      </c>
      <c r="AL42" s="33">
        <f t="shared" si="33"/>
        <v>0</v>
      </c>
      <c r="AM42" s="33">
        <f t="shared" si="34"/>
        <v>0</v>
      </c>
      <c r="AN42" s="33">
        <f t="shared" si="35"/>
        <v>0</v>
      </c>
      <c r="AO42" s="33">
        <f t="shared" si="36"/>
        <v>0</v>
      </c>
      <c r="AP42" s="33">
        <f t="shared" si="37"/>
        <v>0</v>
      </c>
      <c r="AQ42" s="33">
        <f>COUNTIF('résultats bruts'!AH42,0)+COUNTIF('résultats bruts'!AN42,0)+COUNTIF('résultats bruts'!AS42,0) + COUNTIF('résultats bruts'!AA42:AC42,"0A")+COUNTIF('résultats bruts'!BF42,"0A")+COUNTIF('résultats bruts'!BI42,"0A")</f>
        <v>3</v>
      </c>
      <c r="AR42" s="33">
        <f t="shared" si="38"/>
        <v>0.42857142857142855</v>
      </c>
      <c r="AS42" s="33">
        <f t="shared" si="39"/>
        <v>0</v>
      </c>
      <c r="AT42" s="33">
        <f t="shared" si="40"/>
        <v>0</v>
      </c>
      <c r="AU42" s="36">
        <f>COUNTIF('résultats bruts'!M42,1)</f>
        <v>0</v>
      </c>
      <c r="AV42" s="36">
        <f>COUNTIF('résultats bruts'!K42,1)</f>
        <v>0</v>
      </c>
      <c r="AW42" s="36">
        <f t="shared" si="41"/>
        <v>0</v>
      </c>
      <c r="AX42" s="30">
        <f t="shared" si="42"/>
        <v>0</v>
      </c>
      <c r="AY42" s="36">
        <f>COUNTIF('résultats bruts'!L42,1)</f>
        <v>0</v>
      </c>
      <c r="AZ42" s="36">
        <f>COUNTIF('résultats bruts'!N42,1)</f>
        <v>0</v>
      </c>
      <c r="BA42" s="36">
        <f t="shared" si="43"/>
        <v>0</v>
      </c>
      <c r="BB42" s="36">
        <f t="shared" si="44"/>
        <v>0</v>
      </c>
      <c r="BC42" s="36">
        <f t="shared" si="45"/>
        <v>0</v>
      </c>
      <c r="BD42" s="37">
        <f t="shared" si="46"/>
        <v>0</v>
      </c>
      <c r="BE42" s="38">
        <f>COUNTIF('résultats bruts'!AG42,1)</f>
        <v>0</v>
      </c>
      <c r="BF42" s="38">
        <f>COUNTIF('résultats bruts'!AF42,1)</f>
        <v>0</v>
      </c>
      <c r="BG42" s="38">
        <f t="shared" si="47"/>
        <v>0</v>
      </c>
      <c r="BH42" s="38">
        <f t="shared" si="48"/>
        <v>0</v>
      </c>
      <c r="BI42" s="38">
        <f>COUNTIF('résultats bruts'!AD42,1)</f>
        <v>0</v>
      </c>
      <c r="BJ42" s="38">
        <f>COUNTIF('résultats bruts'!AE42,1)</f>
        <v>0</v>
      </c>
      <c r="BK42" s="38">
        <f t="shared" si="49"/>
        <v>0</v>
      </c>
      <c r="BL42" s="38">
        <f t="shared" si="50"/>
        <v>0</v>
      </c>
      <c r="BM42" s="38">
        <f t="shared" si="51"/>
        <v>0</v>
      </c>
      <c r="BN42" s="38">
        <f t="shared" si="52"/>
        <v>0</v>
      </c>
      <c r="BO42" s="38">
        <f t="shared" si="53"/>
        <v>0</v>
      </c>
      <c r="BP42" s="38">
        <f t="shared" si="54"/>
        <v>0</v>
      </c>
      <c r="BQ42" s="38">
        <f t="shared" si="55"/>
        <v>0</v>
      </c>
      <c r="BR42" s="38">
        <f t="shared" si="56"/>
        <v>0</v>
      </c>
      <c r="BS42" s="38">
        <f t="shared" si="57"/>
        <v>0</v>
      </c>
      <c r="BT42" s="38">
        <f t="shared" si="58"/>
        <v>0</v>
      </c>
      <c r="BU42" s="38">
        <f t="shared" si="59"/>
        <v>0</v>
      </c>
      <c r="BV42" s="38">
        <f t="shared" si="60"/>
        <v>0</v>
      </c>
      <c r="BW42" s="38">
        <f t="shared" si="61"/>
        <v>0</v>
      </c>
      <c r="BX42" s="38">
        <f t="shared" si="62"/>
        <v>0</v>
      </c>
      <c r="BY42" s="38">
        <f t="shared" si="63"/>
        <v>0</v>
      </c>
      <c r="BZ42" s="38">
        <f t="shared" si="64"/>
        <v>0</v>
      </c>
      <c r="CA42" s="38">
        <f t="shared" si="65"/>
        <v>0</v>
      </c>
      <c r="CB42" s="38">
        <f t="shared" si="66"/>
        <v>0</v>
      </c>
      <c r="CC42" s="38">
        <f t="shared" si="67"/>
        <v>0</v>
      </c>
      <c r="CD42" s="38">
        <f t="shared" si="68"/>
        <v>0</v>
      </c>
      <c r="CE42" s="38">
        <f t="shared" si="69"/>
        <v>0</v>
      </c>
      <c r="CF42" s="38">
        <f t="shared" si="70"/>
        <v>0</v>
      </c>
      <c r="CG42" s="38">
        <f>COUNTIF('résultats bruts'!CL42, 1) + COUNTIF('résultats bruts'!DI42,1)</f>
        <v>0</v>
      </c>
      <c r="CH42" s="38">
        <f t="shared" si="71"/>
        <v>0</v>
      </c>
      <c r="CI42" s="38">
        <f>COUNTIF('résultats bruts'!CK42, 1) + COUNTIF('résultats bruts'!DJ42,1)</f>
        <v>0</v>
      </c>
      <c r="CJ42" s="38">
        <f t="shared" si="72"/>
        <v>0</v>
      </c>
      <c r="CK42" s="38">
        <f>COUNTIF('résultats bruts'!CN42, 1) + COUNTIF('résultats bruts'!DK42,1)</f>
        <v>0</v>
      </c>
      <c r="CL42" s="38">
        <f t="shared" si="73"/>
        <v>0</v>
      </c>
      <c r="CM42" s="38">
        <f>COUNTIF('résultats bruts'!CO42, 1) + COUNTIF('résultats bruts'!DM42,1)</f>
        <v>0</v>
      </c>
      <c r="CN42" s="38">
        <f t="shared" si="74"/>
        <v>0</v>
      </c>
      <c r="CO42" s="38">
        <f>COUNTIF('résultats bruts'!DL42, "0A") + COUNTIF('résultats bruts'!CM42,0)</f>
        <v>1</v>
      </c>
      <c r="CP42" s="38">
        <f t="shared" si="75"/>
        <v>0.5</v>
      </c>
      <c r="CQ42" s="38">
        <f t="shared" si="76"/>
        <v>0</v>
      </c>
      <c r="CR42" s="38">
        <f t="shared" si="77"/>
        <v>0</v>
      </c>
      <c r="CS42" s="38">
        <f>COUNTIF('résultats bruts'!BB42,1)</f>
        <v>0</v>
      </c>
      <c r="CT42" s="38">
        <f>COUNTIF('résultats bruts'!W42,1)</f>
        <v>0</v>
      </c>
      <c r="CU42" s="38">
        <f t="shared" si="78"/>
        <v>0</v>
      </c>
      <c r="CV42" s="38">
        <f t="shared" si="79"/>
        <v>0</v>
      </c>
      <c r="CW42" s="38">
        <f>COUNTIF('résultats bruts'!BC42,1)</f>
        <v>0</v>
      </c>
      <c r="CX42" s="38">
        <f>COUNTIF('résultats bruts'!X42,1)</f>
        <v>0</v>
      </c>
      <c r="CY42" s="38">
        <f t="shared" si="80"/>
        <v>0</v>
      </c>
      <c r="CZ42" s="38">
        <f t="shared" si="81"/>
        <v>0</v>
      </c>
      <c r="DA42" s="38">
        <f t="shared" si="82"/>
        <v>0</v>
      </c>
      <c r="DB42" s="38">
        <f t="shared" si="83"/>
        <v>0</v>
      </c>
      <c r="DC42" s="38">
        <f>COUNTIF('résultats bruts'!BD42,1)</f>
        <v>0</v>
      </c>
      <c r="DD42" s="38">
        <f>COUNTIF('résultats bruts'!Y42,1)</f>
        <v>0</v>
      </c>
      <c r="DE42" s="38">
        <f t="shared" si="84"/>
        <v>0</v>
      </c>
      <c r="DF42" s="30">
        <f t="shared" si="85"/>
        <v>0</v>
      </c>
      <c r="DG42" s="30">
        <f>COUNTIF('résultats bruts'!BE42,1)</f>
        <v>0</v>
      </c>
      <c r="DH42" s="30">
        <f>COUNTIF('résultats bruts'!Z42,1)</f>
        <v>0</v>
      </c>
      <c r="DI42" s="30">
        <f t="shared" si="86"/>
        <v>0</v>
      </c>
      <c r="DJ42" s="30">
        <f t="shared" si="87"/>
        <v>0</v>
      </c>
      <c r="DK42" s="30">
        <f t="shared" si="88"/>
        <v>0</v>
      </c>
      <c r="DL42" s="30">
        <f t="shared" si="89"/>
        <v>0</v>
      </c>
      <c r="DM42" s="30">
        <f t="shared" si="90"/>
        <v>0</v>
      </c>
      <c r="DN42" s="30">
        <f t="shared" si="91"/>
        <v>0</v>
      </c>
      <c r="DO42" s="30">
        <f t="shared" si="92"/>
        <v>0</v>
      </c>
      <c r="DP42" s="30">
        <f t="shared" si="93"/>
        <v>0</v>
      </c>
      <c r="DQ42" s="30">
        <f t="shared" si="94"/>
        <v>0</v>
      </c>
      <c r="DR42" s="30">
        <f t="shared" si="95"/>
        <v>0</v>
      </c>
      <c r="DS42" s="30">
        <f>COUNTIF('résultats bruts'!BY42, 1 ) + COUNTIF('résultats bruts'!DA42,1)</f>
        <v>0</v>
      </c>
      <c r="DT42" s="30">
        <f t="shared" si="96"/>
        <v>0</v>
      </c>
      <c r="DU42" s="30">
        <f>COUNTIF('résultats bruts'!CA42, 1 ) + COUNTIF('résultats bruts'!DE42,1)</f>
        <v>0</v>
      </c>
      <c r="DV42" s="30">
        <f t="shared" si="97"/>
        <v>0</v>
      </c>
      <c r="DW42" s="30">
        <f>COUNTIF('résultats bruts'!CB42, 1 ) + COUNTIF('résultats bruts'!CU42,1)</f>
        <v>0</v>
      </c>
      <c r="DX42" s="30">
        <f t="shared" si="98"/>
        <v>0</v>
      </c>
      <c r="DY42" s="30">
        <f>COUNTIF('résultats bruts'!BZ42, 1 ) + COUNTIF('résultats bruts'!CX42,1)</f>
        <v>0</v>
      </c>
      <c r="DZ42" s="30">
        <f t="shared" si="99"/>
        <v>0</v>
      </c>
      <c r="EA42" s="30">
        <f t="shared" si="100"/>
        <v>0</v>
      </c>
      <c r="EB42" s="30">
        <f t="shared" si="101"/>
        <v>0</v>
      </c>
      <c r="EC42" s="30">
        <f>COUNTIF('résultats bruts'!CE42, 1 ) + COUNTIF('résultats bruts'!CZ42,1)</f>
        <v>0</v>
      </c>
      <c r="ED42" s="30">
        <f t="shared" si="102"/>
        <v>0</v>
      </c>
      <c r="EE42" s="30">
        <f>COUNTIF('résultats bruts'!CD42, 1 ) + COUNTIF('résultats bruts'!DC42,1)</f>
        <v>0</v>
      </c>
      <c r="EF42" s="30">
        <f t="shared" si="103"/>
        <v>0</v>
      </c>
      <c r="EG42" s="30">
        <f>COUNTIF('résultats bruts'!CC42, 1 ) + COUNTIF('résultats bruts'!CT42,1)</f>
        <v>0</v>
      </c>
      <c r="EH42" s="30">
        <f t="shared" si="104"/>
        <v>0</v>
      </c>
      <c r="EI42" s="30">
        <f>COUNTIF('résultats bruts'!CF42, 1 ) + COUNTIF('résultats bruts'!CW42,1)</f>
        <v>0</v>
      </c>
      <c r="EJ42" s="30">
        <f t="shared" si="105"/>
        <v>0</v>
      </c>
      <c r="EK42" s="30">
        <f t="shared" si="106"/>
        <v>0</v>
      </c>
      <c r="EL42" s="30">
        <f t="shared" si="107"/>
        <v>0</v>
      </c>
      <c r="EM42" s="30">
        <f>COUNTIF('résultats bruts'!CJ42, 1 ) + COUNTIF('résultats bruts'!CY42,1)</f>
        <v>0</v>
      </c>
      <c r="EN42" s="30">
        <f t="shared" si="108"/>
        <v>0</v>
      </c>
      <c r="EO42" s="30">
        <f>COUNTIF('résultats bruts'!CI42, 1 ) + COUNTIF('résultats bruts'!DB42,1)</f>
        <v>0</v>
      </c>
      <c r="EP42" s="30">
        <f t="shared" si="109"/>
        <v>0</v>
      </c>
      <c r="EQ42" s="30">
        <f>COUNTIF('résultats bruts'!CG42, 1 ) + COUNTIF('résultats bruts'!CS42,1)</f>
        <v>0</v>
      </c>
      <c r="ER42" s="30">
        <f t="shared" si="110"/>
        <v>0</v>
      </c>
      <c r="ES42" s="30">
        <f>COUNTIF('résultats bruts'!CH42, 1 ) + COUNTIF('résultats bruts'!CV42,1)</f>
        <v>0</v>
      </c>
      <c r="ET42" s="30">
        <f t="shared" si="111"/>
        <v>0</v>
      </c>
      <c r="EU42" s="30">
        <f t="shared" si="112"/>
        <v>0</v>
      </c>
      <c r="EV42" s="30">
        <f t="shared" si="113"/>
        <v>0</v>
      </c>
      <c r="EW42" s="30">
        <f t="shared" si="114"/>
        <v>0</v>
      </c>
      <c r="EX42" s="30">
        <f t="shared" si="115"/>
        <v>0</v>
      </c>
      <c r="EY42" s="30">
        <f t="shared" si="116"/>
        <v>0</v>
      </c>
      <c r="EZ42" s="30">
        <f t="shared" si="117"/>
        <v>0</v>
      </c>
      <c r="FA42" s="30">
        <f t="shared" si="118"/>
        <v>0</v>
      </c>
      <c r="FB42" s="30">
        <f t="shared" si="119"/>
        <v>0</v>
      </c>
      <c r="FC42" s="30">
        <f t="shared" si="120"/>
        <v>0</v>
      </c>
      <c r="FD42" s="30">
        <f t="shared" si="121"/>
        <v>0</v>
      </c>
      <c r="FE42" s="30">
        <f>COUNTIF('résultats bruts'!DD42,0)</f>
        <v>1</v>
      </c>
      <c r="FF42" s="30">
        <f t="shared" si="122"/>
        <v>0</v>
      </c>
      <c r="FG42" s="30">
        <f t="shared" si="123"/>
        <v>0</v>
      </c>
      <c r="FH42" s="30">
        <f>COUNTIF('résultats bruts'!DN42,1)</f>
        <v>0</v>
      </c>
      <c r="FI42" s="30">
        <f>COUNTIF('résultats bruts'!DO42,1)</f>
        <v>0</v>
      </c>
      <c r="FJ42" s="30">
        <f>COUNTIF('résultats bruts'!DP42,1)</f>
        <v>0</v>
      </c>
      <c r="FK42" s="30">
        <f>COUNTIF('résultats bruts'!O42,1) + COUNTIF('résultats bruts'!AT42,1)</f>
        <v>0</v>
      </c>
      <c r="FL42" s="30">
        <f>COUNTIF('résultats bruts'!P42,1) + COUNTIF('résultats bruts'!AX42,1)</f>
        <v>0</v>
      </c>
      <c r="FM42" s="30">
        <f t="shared" si="124"/>
        <v>0</v>
      </c>
      <c r="FN42" s="30">
        <f t="shared" si="125"/>
        <v>0</v>
      </c>
      <c r="FO42" s="30">
        <f>COUNTIF('résultats bruts'!Q42,1) + COUNTIF('résultats bruts'!AV42,1)</f>
        <v>0</v>
      </c>
      <c r="FP42" s="30">
        <f>COUNTIF('résultats bruts'!R42,1) + COUNTIF('résultats bruts'!BA42,1)</f>
        <v>0</v>
      </c>
      <c r="FQ42" s="30">
        <f t="shared" si="126"/>
        <v>0</v>
      </c>
      <c r="FR42" s="30">
        <f t="shared" si="127"/>
        <v>0</v>
      </c>
      <c r="FS42" s="30">
        <f>COUNTIF('résultats bruts'!S42,1) + COUNTIF('résultats bruts'!AZ42,1)</f>
        <v>0</v>
      </c>
      <c r="FT42" s="30">
        <f>COUNTIF('résultats bruts'!T42,1) + COUNTIF('résultats bruts'!AW42,1)</f>
        <v>0</v>
      </c>
      <c r="FU42" s="30">
        <f t="shared" si="128"/>
        <v>0</v>
      </c>
      <c r="FV42" s="30">
        <f t="shared" si="129"/>
        <v>0</v>
      </c>
      <c r="FW42" s="30">
        <f>COUNTIF('résultats bruts'!U42,1) + COUNTIF('résultats bruts'!AY42,1)</f>
        <v>0</v>
      </c>
      <c r="FX42" s="30">
        <f>COUNTIF('résultats bruts'!V42,1) + COUNTIF('résultats bruts'!AU42,1)</f>
        <v>0</v>
      </c>
      <c r="FY42" s="30">
        <f t="shared" si="130"/>
        <v>0</v>
      </c>
      <c r="FZ42" s="30">
        <f t="shared" si="131"/>
        <v>0</v>
      </c>
      <c r="GA42" s="30">
        <f t="shared" si="132"/>
        <v>0</v>
      </c>
      <c r="GB42" s="30">
        <f t="shared" si="133"/>
        <v>0</v>
      </c>
      <c r="GC42" s="30">
        <f t="shared" si="134"/>
        <v>0</v>
      </c>
      <c r="GD42" s="30">
        <f t="shared" si="135"/>
        <v>0</v>
      </c>
      <c r="GE42" s="30">
        <f>COUNTIF('résultats bruts'!AT42:BA42,"0A")+ COUNTIF('résultats bruts'!BM42,"0A")</f>
        <v>0</v>
      </c>
      <c r="GF42" s="30">
        <f t="shared" si="136"/>
        <v>0</v>
      </c>
      <c r="GG42" s="30">
        <f>COUNTIF('résultats bruts'!BL42,1)</f>
        <v>0</v>
      </c>
      <c r="GH42" s="30">
        <f>COUNTIF('résultats bruts'!BM42,1)</f>
        <v>0</v>
      </c>
      <c r="GI42" s="30">
        <f>COUNTIF('résultats bruts'!AV42,1)</f>
        <v>0</v>
      </c>
      <c r="GJ42" s="30">
        <f>COUNTIF('résultats bruts'!BN42,1)</f>
        <v>0</v>
      </c>
      <c r="GK42" s="30">
        <f t="shared" si="137"/>
        <v>0</v>
      </c>
      <c r="GL42" s="30">
        <f t="shared" si="138"/>
        <v>0</v>
      </c>
      <c r="GM42" s="30">
        <f>COUNTIF('résultats bruts'!CQ42, 1) + COUNTIF('résultats bruts'!DF42,1)</f>
        <v>0</v>
      </c>
      <c r="GN42" s="30">
        <f t="shared" si="139"/>
        <v>0</v>
      </c>
      <c r="GO42" s="30">
        <f>COUNTIF('résultats bruts'!CP42, 1) + COUNTIF('résultats bruts'!DG42,1)</f>
        <v>0</v>
      </c>
      <c r="GP42" s="30">
        <f t="shared" si="140"/>
        <v>0</v>
      </c>
      <c r="GQ42" s="30">
        <f>COUNTIF('résultats bruts'!CR42, 1) + COUNTIF('résultats bruts'!DH42,1)</f>
        <v>0</v>
      </c>
      <c r="GR42" s="30">
        <f t="shared" si="141"/>
        <v>0</v>
      </c>
      <c r="GS42" s="30">
        <f>COUNTIF('résultats bruts'!BU42:BX42,1)</f>
        <v>0</v>
      </c>
      <c r="GT42" s="30">
        <f t="shared" si="142"/>
        <v>0</v>
      </c>
      <c r="GU42" s="30">
        <f>COUNTIF('résultats bruts'!DQ42:DT42,1)</f>
        <v>0</v>
      </c>
      <c r="GV42" s="30">
        <f t="shared" si="143"/>
        <v>0</v>
      </c>
      <c r="GW42" s="30">
        <f t="shared" si="144"/>
        <v>0</v>
      </c>
      <c r="GX42" s="30">
        <f t="shared" si="145"/>
        <v>0</v>
      </c>
      <c r="GY42" s="30">
        <f>COUNTIF('résultats bruts'!DF42:DH42,"0A")</f>
        <v>0</v>
      </c>
      <c r="GZ42" s="30">
        <f t="shared" si="146"/>
        <v>0</v>
      </c>
      <c r="HA42" s="30">
        <f t="shared" si="147"/>
        <v>0</v>
      </c>
      <c r="HB42" s="30">
        <f t="shared" si="148"/>
        <v>0</v>
      </c>
    </row>
    <row r="43" spans="1:210" ht="12.75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K43" s="30"/>
      <c r="GL43" s="30"/>
      <c r="GM43" s="30"/>
      <c r="GO43" s="30"/>
      <c r="GQ43" s="30"/>
      <c r="GY43" s="30"/>
      <c r="GZ43" s="30"/>
      <c r="HA43" s="30"/>
      <c r="HB43" s="30"/>
    </row>
    <row r="44" spans="1:210" ht="12.7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K44" s="30"/>
      <c r="GL44" s="30"/>
      <c r="GM44" s="30"/>
      <c r="GO44" s="30"/>
      <c r="GQ44" s="30"/>
      <c r="GY44" s="30"/>
      <c r="GZ44" s="30"/>
      <c r="HA44" s="30"/>
      <c r="HB44" s="30"/>
    </row>
    <row r="45" spans="1:210" ht="12.75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K45" s="30"/>
      <c r="GL45" s="30"/>
      <c r="GM45" s="30"/>
      <c r="GO45" s="30"/>
      <c r="GQ45" s="30"/>
      <c r="GY45" s="30"/>
      <c r="GZ45" s="30"/>
      <c r="HA45" s="30"/>
      <c r="HB45" s="30"/>
    </row>
    <row r="46" spans="1:210" ht="12.75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K46" s="30"/>
      <c r="GL46" s="30"/>
      <c r="GM46" s="30"/>
      <c r="GO46" s="30"/>
      <c r="GQ46" s="30"/>
      <c r="GY46" s="30"/>
      <c r="GZ46" s="30"/>
      <c r="HA46" s="30"/>
      <c r="HB46" s="30"/>
    </row>
    <row r="47" spans="1:210" ht="12.75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K47" s="30"/>
      <c r="GL47" s="30"/>
      <c r="GM47" s="30"/>
      <c r="GO47" s="30"/>
      <c r="GQ47" s="30"/>
      <c r="GY47" s="30"/>
      <c r="GZ47" s="30"/>
      <c r="HA47" s="30"/>
      <c r="HB47" s="30"/>
    </row>
    <row r="48" spans="1:210" ht="12.75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K48" s="30"/>
      <c r="GL48" s="30"/>
      <c r="GM48" s="30"/>
      <c r="GO48" s="30"/>
      <c r="GQ48" s="30"/>
      <c r="GY48" s="30"/>
      <c r="GZ48" s="30"/>
      <c r="HA48" s="30"/>
      <c r="HB48" s="30"/>
    </row>
    <row r="49" spans="1:210" ht="12.75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K49" s="30"/>
      <c r="GL49" s="30"/>
      <c r="GM49" s="30"/>
      <c r="GO49" s="30"/>
      <c r="GQ49" s="30"/>
      <c r="GY49" s="30"/>
      <c r="GZ49" s="30"/>
      <c r="HA49" s="30"/>
      <c r="HB49" s="30"/>
    </row>
    <row r="50" spans="1:210" ht="12.75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K50" s="30"/>
      <c r="GL50" s="30"/>
      <c r="GM50" s="30"/>
      <c r="GO50" s="30"/>
      <c r="GQ50" s="30"/>
      <c r="GY50" s="30"/>
      <c r="GZ50" s="30"/>
      <c r="HA50" s="30"/>
      <c r="HB50" s="30"/>
    </row>
    <row r="51" spans="1:210" ht="12.75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K51" s="30"/>
      <c r="GL51" s="30"/>
      <c r="GM51" s="30"/>
      <c r="GO51" s="30"/>
      <c r="GQ51" s="30"/>
      <c r="GY51" s="30"/>
      <c r="GZ51" s="30"/>
      <c r="HA51" s="30"/>
      <c r="HB51" s="30"/>
    </row>
    <row r="52" spans="1:210" ht="12.75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K52" s="30"/>
      <c r="GL52" s="30"/>
      <c r="GM52" s="30"/>
      <c r="GO52" s="30"/>
      <c r="GQ52" s="30"/>
      <c r="GY52" s="30"/>
      <c r="GZ52" s="30"/>
      <c r="HA52" s="30"/>
      <c r="HB52" s="30"/>
    </row>
    <row r="53" spans="1:210" ht="12.75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K53" s="30"/>
      <c r="GL53" s="30"/>
      <c r="GM53" s="30"/>
      <c r="GO53" s="30"/>
      <c r="GQ53" s="30"/>
      <c r="GY53" s="30"/>
      <c r="GZ53" s="30"/>
      <c r="HA53" s="30"/>
      <c r="HB53" s="30"/>
    </row>
    <row r="54" spans="1:210" ht="12.75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K54" s="30"/>
      <c r="GL54" s="30"/>
      <c r="GM54" s="30"/>
      <c r="GO54" s="30"/>
      <c r="GQ54" s="30"/>
      <c r="GY54" s="30"/>
      <c r="GZ54" s="30"/>
      <c r="HA54" s="30"/>
      <c r="HB54" s="30"/>
    </row>
    <row r="55" spans="1:210" ht="12.75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K55" s="30"/>
      <c r="GL55" s="30"/>
      <c r="GM55" s="30"/>
      <c r="GO55" s="30"/>
      <c r="GQ55" s="30"/>
      <c r="GY55" s="30"/>
      <c r="GZ55" s="30"/>
      <c r="HA55" s="30"/>
      <c r="HB55" s="30"/>
    </row>
    <row r="56" spans="1:210" ht="12.75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K56" s="30"/>
      <c r="GL56" s="30"/>
      <c r="GM56" s="30"/>
      <c r="GO56" s="30"/>
      <c r="GQ56" s="30"/>
      <c r="GY56" s="30"/>
      <c r="GZ56" s="30"/>
      <c r="HA56" s="30"/>
      <c r="HB56" s="30"/>
    </row>
    <row r="57" spans="1:210" ht="12.75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K57" s="30"/>
      <c r="GL57" s="30"/>
      <c r="GM57" s="30"/>
      <c r="GO57" s="30"/>
      <c r="GQ57" s="30"/>
      <c r="GY57" s="30"/>
      <c r="GZ57" s="30"/>
      <c r="HA57" s="30"/>
      <c r="HB57" s="30"/>
    </row>
    <row r="58" spans="1:210" ht="12.75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K58" s="30"/>
      <c r="GL58" s="30"/>
      <c r="GM58" s="30"/>
      <c r="GO58" s="30"/>
      <c r="GQ58" s="30"/>
      <c r="GY58" s="30"/>
      <c r="GZ58" s="30"/>
      <c r="HA58" s="30"/>
      <c r="HB58" s="30"/>
    </row>
    <row r="59" spans="1:210" ht="12.75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K59" s="30"/>
      <c r="GL59" s="30"/>
      <c r="GM59" s="30"/>
      <c r="GO59" s="30"/>
      <c r="GQ59" s="30"/>
      <c r="GY59" s="30"/>
      <c r="GZ59" s="30"/>
      <c r="HA59" s="30"/>
      <c r="HB59" s="30"/>
    </row>
    <row r="60" spans="1:210" ht="12.75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K60" s="30"/>
      <c r="GL60" s="30"/>
      <c r="GM60" s="30"/>
      <c r="GO60" s="30"/>
      <c r="GQ60" s="30"/>
      <c r="GY60" s="30"/>
      <c r="GZ60" s="30"/>
      <c r="HA60" s="30"/>
      <c r="HB60" s="30"/>
    </row>
    <row r="61" spans="1:210" ht="12.75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K61" s="30"/>
      <c r="GL61" s="30"/>
      <c r="GM61" s="30"/>
      <c r="GO61" s="30"/>
      <c r="GQ61" s="30"/>
      <c r="GY61" s="30"/>
      <c r="GZ61" s="30"/>
      <c r="HA61" s="30"/>
      <c r="HB61" s="30"/>
    </row>
    <row r="62" spans="1:210" ht="12.75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K62" s="30"/>
      <c r="GL62" s="30"/>
      <c r="GM62" s="30"/>
      <c r="GO62" s="30"/>
      <c r="GQ62" s="30"/>
      <c r="GY62" s="30"/>
      <c r="GZ62" s="30"/>
      <c r="HA62" s="30"/>
      <c r="HB62" s="30"/>
    </row>
    <row r="63" spans="1:210" ht="12.75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K63" s="30"/>
      <c r="GL63" s="30"/>
      <c r="GM63" s="30"/>
      <c r="GO63" s="30"/>
      <c r="GQ63" s="30"/>
      <c r="GY63" s="30"/>
      <c r="GZ63" s="30"/>
      <c r="HA63" s="30"/>
      <c r="HB63" s="30"/>
    </row>
    <row r="64" spans="1:210" ht="12.75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K64" s="30"/>
      <c r="GL64" s="30"/>
      <c r="GM64" s="30"/>
      <c r="GO64" s="30"/>
      <c r="GQ64" s="30"/>
      <c r="GY64" s="30"/>
      <c r="GZ64" s="30"/>
      <c r="HA64" s="30"/>
      <c r="HB64" s="30"/>
    </row>
    <row r="65" spans="1:210" ht="12.75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K65" s="30"/>
      <c r="GL65" s="30"/>
      <c r="GM65" s="30"/>
      <c r="GO65" s="30"/>
      <c r="GQ65" s="30"/>
      <c r="GY65" s="30"/>
      <c r="GZ65" s="30"/>
      <c r="HA65" s="30"/>
      <c r="HB65" s="30"/>
    </row>
    <row r="66" spans="1:210" ht="12.75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K66" s="30"/>
      <c r="GL66" s="30"/>
      <c r="GM66" s="30"/>
      <c r="GO66" s="30"/>
      <c r="GQ66" s="30"/>
      <c r="GY66" s="30"/>
      <c r="GZ66" s="30"/>
      <c r="HA66" s="30"/>
      <c r="HB66" s="30"/>
    </row>
    <row r="67" spans="1:210" ht="12.75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K67" s="30"/>
      <c r="GL67" s="30"/>
      <c r="GM67" s="30"/>
      <c r="GO67" s="30"/>
      <c r="GQ67" s="30"/>
      <c r="GY67" s="30"/>
      <c r="GZ67" s="30"/>
      <c r="HA67" s="30"/>
      <c r="HB67" s="30"/>
    </row>
    <row r="68" spans="1:210" ht="12.75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K68" s="30"/>
      <c r="GL68" s="30"/>
      <c r="GM68" s="30"/>
      <c r="GO68" s="30"/>
      <c r="GQ68" s="30"/>
      <c r="GY68" s="30"/>
      <c r="GZ68" s="30"/>
      <c r="HA68" s="30"/>
      <c r="HB68" s="30"/>
    </row>
    <row r="69" spans="1:210" ht="12.75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K69" s="30"/>
      <c r="GL69" s="30"/>
      <c r="GM69" s="30"/>
      <c r="GO69" s="30"/>
      <c r="GQ69" s="30"/>
      <c r="GY69" s="30"/>
      <c r="GZ69" s="30"/>
      <c r="HA69" s="30"/>
      <c r="HB69" s="30"/>
    </row>
    <row r="70" spans="1:210" ht="12.75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K70" s="30"/>
      <c r="GL70" s="30"/>
      <c r="GM70" s="30"/>
      <c r="GO70" s="30"/>
      <c r="GQ70" s="30"/>
      <c r="GY70" s="30"/>
      <c r="GZ70" s="30"/>
      <c r="HA70" s="30"/>
      <c r="HB70" s="30"/>
    </row>
    <row r="71" spans="1:210" ht="12.75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K71" s="30"/>
      <c r="GL71" s="30"/>
      <c r="GM71" s="30"/>
      <c r="GO71" s="30"/>
      <c r="GQ71" s="30"/>
      <c r="GY71" s="30"/>
      <c r="GZ71" s="30"/>
      <c r="HA71" s="30"/>
      <c r="HB71" s="30"/>
    </row>
    <row r="72" spans="1:210" ht="12.75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K72" s="30"/>
      <c r="GL72" s="30"/>
      <c r="GM72" s="30"/>
      <c r="GO72" s="30"/>
      <c r="GQ72" s="30"/>
      <c r="GY72" s="30"/>
      <c r="GZ72" s="30"/>
      <c r="HA72" s="30"/>
      <c r="HB72" s="30"/>
    </row>
    <row r="73" spans="1:210" ht="12.75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K73" s="30"/>
      <c r="GL73" s="30"/>
      <c r="GM73" s="30"/>
      <c r="GO73" s="30"/>
      <c r="GQ73" s="30"/>
      <c r="GY73" s="30"/>
      <c r="GZ73" s="30"/>
      <c r="HA73" s="30"/>
      <c r="HB73" s="30"/>
    </row>
    <row r="74" spans="1:210" ht="12.75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K74" s="30"/>
      <c r="GL74" s="30"/>
      <c r="GM74" s="30"/>
      <c r="GO74" s="30"/>
      <c r="GQ74" s="30"/>
      <c r="GY74" s="30"/>
      <c r="GZ74" s="30"/>
      <c r="HA74" s="30"/>
      <c r="HB74" s="30"/>
    </row>
    <row r="75" spans="1:210" ht="12.75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K75" s="30"/>
      <c r="GL75" s="30"/>
      <c r="GM75" s="30"/>
      <c r="GO75" s="30"/>
      <c r="GQ75" s="30"/>
      <c r="GY75" s="30"/>
      <c r="GZ75" s="30"/>
      <c r="HA75" s="30"/>
      <c r="HB75" s="30"/>
    </row>
    <row r="76" spans="1:210" ht="12.75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K76" s="30"/>
      <c r="GL76" s="30"/>
      <c r="GM76" s="30"/>
      <c r="GO76" s="30"/>
      <c r="GQ76" s="30"/>
      <c r="GY76" s="30"/>
      <c r="GZ76" s="30"/>
      <c r="HA76" s="30"/>
      <c r="HB76" s="30"/>
    </row>
    <row r="77" spans="1:210" ht="12.75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K77" s="30"/>
      <c r="GL77" s="30"/>
      <c r="GM77" s="30"/>
      <c r="GO77" s="30"/>
      <c r="GQ77" s="30"/>
      <c r="GY77" s="30"/>
      <c r="GZ77" s="30"/>
      <c r="HA77" s="30"/>
      <c r="HB77" s="30"/>
    </row>
    <row r="78" spans="1:210" ht="12.75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K78" s="30"/>
      <c r="GL78" s="30"/>
      <c r="GM78" s="30"/>
      <c r="GO78" s="30"/>
      <c r="GQ78" s="30"/>
      <c r="GY78" s="30"/>
      <c r="GZ78" s="30"/>
      <c r="HA78" s="30"/>
      <c r="HB78" s="30"/>
    </row>
    <row r="79" spans="1:210" ht="12.75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K79" s="30"/>
      <c r="GL79" s="30"/>
      <c r="GM79" s="30"/>
      <c r="GO79" s="30"/>
      <c r="GQ79" s="30"/>
      <c r="GY79" s="30"/>
      <c r="GZ79" s="30"/>
      <c r="HA79" s="30"/>
      <c r="HB79" s="30"/>
    </row>
    <row r="80" spans="1:210" ht="12.75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K80" s="30"/>
      <c r="GL80" s="30"/>
      <c r="GM80" s="30"/>
      <c r="GO80" s="30"/>
      <c r="GQ80" s="30"/>
      <c r="GY80" s="30"/>
      <c r="GZ80" s="30"/>
      <c r="HA80" s="30"/>
      <c r="HB80" s="30"/>
    </row>
    <row r="81" spans="1:210" ht="12.75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K81" s="30"/>
      <c r="GL81" s="30"/>
      <c r="GM81" s="30"/>
      <c r="GO81" s="30"/>
      <c r="GQ81" s="30"/>
      <c r="GY81" s="30"/>
      <c r="GZ81" s="30"/>
      <c r="HA81" s="30"/>
      <c r="HB81" s="30"/>
    </row>
    <row r="82" spans="1:210" ht="12.75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K82" s="30"/>
      <c r="GL82" s="30"/>
      <c r="GM82" s="30"/>
      <c r="GO82" s="30"/>
      <c r="GQ82" s="30"/>
      <c r="GY82" s="30"/>
      <c r="GZ82" s="30"/>
      <c r="HA82" s="30"/>
      <c r="HB82" s="30"/>
    </row>
    <row r="83" spans="1:210" ht="12.75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K83" s="30"/>
      <c r="GL83" s="30"/>
      <c r="GM83" s="30"/>
      <c r="GO83" s="30"/>
      <c r="GQ83" s="30"/>
      <c r="GY83" s="30"/>
      <c r="GZ83" s="30"/>
      <c r="HA83" s="30"/>
      <c r="HB83" s="30"/>
    </row>
    <row r="84" spans="1:210" ht="12.75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K84" s="30"/>
      <c r="GL84" s="30"/>
      <c r="GM84" s="30"/>
      <c r="GO84" s="30"/>
      <c r="GQ84" s="30"/>
      <c r="GY84" s="30"/>
      <c r="GZ84" s="30"/>
      <c r="HA84" s="30"/>
      <c r="HB84" s="30"/>
    </row>
    <row r="85" spans="1:210" ht="12.75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K85" s="30"/>
      <c r="GL85" s="30"/>
      <c r="GM85" s="30"/>
      <c r="GO85" s="30"/>
      <c r="GQ85" s="30"/>
      <c r="GY85" s="30"/>
      <c r="GZ85" s="30"/>
      <c r="HA85" s="30"/>
      <c r="HB85" s="30"/>
    </row>
    <row r="86" spans="1:210" ht="12.75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K86" s="30"/>
      <c r="GL86" s="30"/>
      <c r="GM86" s="30"/>
      <c r="GO86" s="30"/>
      <c r="GQ86" s="30"/>
      <c r="GY86" s="30"/>
      <c r="GZ86" s="30"/>
      <c r="HA86" s="30"/>
      <c r="HB86" s="30"/>
    </row>
    <row r="87" spans="1:210" ht="12.75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K87" s="30"/>
      <c r="GL87" s="30"/>
      <c r="GM87" s="30"/>
      <c r="GO87" s="30"/>
      <c r="GQ87" s="30"/>
      <c r="GY87" s="30"/>
      <c r="GZ87" s="30"/>
      <c r="HA87" s="30"/>
      <c r="HB87" s="30"/>
    </row>
    <row r="88" spans="1:210" ht="12.75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K88" s="30"/>
      <c r="GL88" s="30"/>
      <c r="GM88" s="30"/>
      <c r="GO88" s="30"/>
      <c r="GQ88" s="30"/>
      <c r="GY88" s="30"/>
      <c r="GZ88" s="30"/>
      <c r="HA88" s="30"/>
      <c r="HB88" s="30"/>
    </row>
    <row r="89" spans="1:210" ht="12.75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K89" s="30"/>
      <c r="GL89" s="30"/>
      <c r="GM89" s="30"/>
      <c r="GO89" s="30"/>
      <c r="GQ89" s="30"/>
      <c r="GY89" s="30"/>
      <c r="GZ89" s="30"/>
      <c r="HA89" s="30"/>
      <c r="HB89" s="30"/>
    </row>
    <row r="90" spans="1:210" ht="12.75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K90" s="30"/>
      <c r="GL90" s="30"/>
      <c r="GM90" s="30"/>
      <c r="GO90" s="30"/>
      <c r="GQ90" s="30"/>
      <c r="GY90" s="30"/>
      <c r="GZ90" s="30"/>
      <c r="HA90" s="30"/>
      <c r="HB90" s="30"/>
    </row>
    <row r="91" spans="1:210" ht="12.75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K91" s="30"/>
      <c r="GL91" s="30"/>
      <c r="GM91" s="30"/>
      <c r="GO91" s="30"/>
      <c r="GQ91" s="30"/>
      <c r="GY91" s="30"/>
      <c r="GZ91" s="30"/>
      <c r="HA91" s="30"/>
      <c r="HB91" s="30"/>
    </row>
    <row r="92" spans="1:210" ht="12.75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K92" s="30"/>
      <c r="GL92" s="30"/>
      <c r="GM92" s="30"/>
      <c r="GO92" s="30"/>
      <c r="GQ92" s="30"/>
      <c r="GY92" s="30"/>
      <c r="GZ92" s="30"/>
      <c r="HA92" s="30"/>
      <c r="HB92" s="30"/>
    </row>
    <row r="93" spans="1:210" ht="12.75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K93" s="30"/>
      <c r="GL93" s="30"/>
      <c r="GM93" s="30"/>
      <c r="GO93" s="30"/>
      <c r="GQ93" s="30"/>
      <c r="GY93" s="30"/>
      <c r="GZ93" s="30"/>
      <c r="HA93" s="30"/>
      <c r="HB93" s="30"/>
    </row>
    <row r="94" spans="1:210" ht="12.75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K94" s="30"/>
      <c r="GL94" s="30"/>
      <c r="GM94" s="30"/>
      <c r="GO94" s="30"/>
      <c r="GQ94" s="30"/>
      <c r="GY94" s="30"/>
      <c r="GZ94" s="30"/>
      <c r="HA94" s="30"/>
      <c r="HB94" s="30"/>
    </row>
    <row r="95" spans="1:210" ht="12.75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K95" s="30"/>
      <c r="GL95" s="30"/>
      <c r="GM95" s="30"/>
      <c r="GO95" s="30"/>
      <c r="GQ95" s="30"/>
      <c r="GY95" s="30"/>
      <c r="GZ95" s="30"/>
      <c r="HA95" s="30"/>
      <c r="HB95" s="30"/>
    </row>
    <row r="96" spans="1:210" ht="12.75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K96" s="30"/>
      <c r="GL96" s="30"/>
      <c r="GM96" s="30"/>
      <c r="GO96" s="30"/>
      <c r="GQ96" s="30"/>
      <c r="GY96" s="30"/>
      <c r="GZ96" s="30"/>
      <c r="HA96" s="30"/>
      <c r="HB96" s="30"/>
    </row>
    <row r="97" spans="1:210" ht="12.75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K97" s="30"/>
      <c r="GL97" s="30"/>
      <c r="GM97" s="30"/>
      <c r="GO97" s="30"/>
      <c r="GQ97" s="30"/>
      <c r="GY97" s="30"/>
      <c r="GZ97" s="30"/>
      <c r="HA97" s="30"/>
      <c r="HB97" s="30"/>
    </row>
    <row r="98" spans="1:210" ht="12.75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K98" s="30"/>
      <c r="GL98" s="30"/>
      <c r="GM98" s="30"/>
      <c r="GO98" s="30"/>
      <c r="GQ98" s="30"/>
      <c r="GY98" s="30"/>
      <c r="GZ98" s="30"/>
      <c r="HA98" s="30"/>
      <c r="HB98" s="30"/>
    </row>
    <row r="99" spans="1:210" ht="12.75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K99" s="30"/>
      <c r="GL99" s="30"/>
      <c r="GM99" s="30"/>
      <c r="GO99" s="30"/>
      <c r="GQ99" s="30"/>
      <c r="GY99" s="30"/>
      <c r="GZ99" s="30"/>
      <c r="HA99" s="30"/>
      <c r="HB99" s="30"/>
    </row>
    <row r="100" spans="1:210" ht="12.75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K100" s="30"/>
      <c r="GL100" s="30"/>
      <c r="GM100" s="30"/>
      <c r="GO100" s="30"/>
      <c r="GQ100" s="30"/>
      <c r="GY100" s="30"/>
      <c r="GZ100" s="30"/>
      <c r="HA100" s="30"/>
      <c r="HB100" s="30"/>
    </row>
    <row r="101" spans="1:210" ht="12.75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K101" s="30"/>
      <c r="GL101" s="30"/>
      <c r="GM101" s="30"/>
      <c r="GO101" s="30"/>
      <c r="GQ101" s="30"/>
      <c r="GY101" s="30"/>
      <c r="GZ101" s="30"/>
      <c r="HA101" s="30"/>
      <c r="HB101" s="30"/>
    </row>
    <row r="102" spans="1:210" ht="12.75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K102" s="30"/>
      <c r="GL102" s="30"/>
      <c r="GM102" s="30"/>
      <c r="GO102" s="30"/>
      <c r="GQ102" s="30"/>
      <c r="GY102" s="30"/>
      <c r="GZ102" s="30"/>
      <c r="HA102" s="30"/>
      <c r="HB102" s="30"/>
    </row>
    <row r="103" spans="1:210" ht="12.75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K103" s="30"/>
      <c r="GL103" s="30"/>
      <c r="GM103" s="30"/>
      <c r="GO103" s="30"/>
      <c r="GQ103" s="30"/>
      <c r="GY103" s="30"/>
      <c r="GZ103" s="30"/>
      <c r="HA103" s="30"/>
      <c r="HB103" s="30"/>
    </row>
    <row r="104" spans="1:210" ht="12.75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K104" s="30"/>
      <c r="GL104" s="30"/>
      <c r="GM104" s="30"/>
      <c r="GO104" s="30"/>
      <c r="GQ104" s="30"/>
      <c r="GY104" s="30"/>
      <c r="GZ104" s="30"/>
      <c r="HA104" s="30"/>
      <c r="HB104" s="30"/>
    </row>
    <row r="105" spans="1:210" ht="12.75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K105" s="30"/>
      <c r="GL105" s="30"/>
      <c r="GM105" s="30"/>
      <c r="GO105" s="30"/>
      <c r="GQ105" s="30"/>
      <c r="GY105" s="30"/>
      <c r="GZ105" s="30"/>
      <c r="HA105" s="30"/>
      <c r="HB105" s="30"/>
    </row>
    <row r="106" spans="1:210" ht="12.75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K106" s="30"/>
      <c r="GL106" s="30"/>
      <c r="GM106" s="30"/>
      <c r="GO106" s="30"/>
      <c r="GQ106" s="30"/>
      <c r="GY106" s="30"/>
      <c r="GZ106" s="30"/>
      <c r="HA106" s="30"/>
      <c r="HB106" s="30"/>
    </row>
    <row r="107" spans="1:210" ht="12.75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K107" s="30"/>
      <c r="GL107" s="30"/>
      <c r="GM107" s="30"/>
      <c r="GO107" s="30"/>
      <c r="GQ107" s="30"/>
      <c r="GY107" s="30"/>
      <c r="GZ107" s="30"/>
      <c r="HA107" s="30"/>
      <c r="HB107" s="30"/>
    </row>
    <row r="108" spans="1:210" ht="12.75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K108" s="30"/>
      <c r="GL108" s="30"/>
      <c r="GM108" s="30"/>
      <c r="GO108" s="30"/>
      <c r="GQ108" s="30"/>
      <c r="GY108" s="30"/>
      <c r="GZ108" s="30"/>
      <c r="HA108" s="30"/>
      <c r="HB108" s="30"/>
    </row>
    <row r="109" spans="1:210" ht="12.75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K109" s="30"/>
      <c r="GL109" s="30"/>
      <c r="GM109" s="30"/>
      <c r="GO109" s="30"/>
      <c r="GQ109" s="30"/>
      <c r="GY109" s="30"/>
      <c r="GZ109" s="30"/>
      <c r="HA109" s="30"/>
      <c r="HB109" s="30"/>
    </row>
    <row r="110" spans="1:210" ht="12.75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K110" s="30"/>
      <c r="GL110" s="30"/>
      <c r="GM110" s="30"/>
      <c r="GO110" s="30"/>
      <c r="GQ110" s="30"/>
      <c r="GY110" s="30"/>
      <c r="GZ110" s="30"/>
      <c r="HA110" s="30"/>
      <c r="HB110" s="30"/>
    </row>
    <row r="111" spans="1:210" ht="12.75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K111" s="30"/>
      <c r="GL111" s="30"/>
      <c r="GM111" s="30"/>
      <c r="GO111" s="30"/>
      <c r="GQ111" s="30"/>
      <c r="GY111" s="30"/>
      <c r="GZ111" s="30"/>
      <c r="HA111" s="30"/>
      <c r="HB111" s="30"/>
    </row>
    <row r="112" spans="1:210" ht="12.75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K112" s="30"/>
      <c r="GL112" s="30"/>
      <c r="GM112" s="30"/>
      <c r="GO112" s="30"/>
      <c r="GQ112" s="30"/>
      <c r="GY112" s="30"/>
      <c r="GZ112" s="30"/>
      <c r="HA112" s="30"/>
      <c r="HB112" s="30"/>
    </row>
    <row r="113" spans="1:210" ht="12.75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K113" s="30"/>
      <c r="GL113" s="30"/>
      <c r="GM113" s="30"/>
      <c r="GO113" s="30"/>
      <c r="GQ113" s="30"/>
      <c r="GY113" s="30"/>
      <c r="GZ113" s="30"/>
      <c r="HA113" s="30"/>
      <c r="HB113" s="30"/>
    </row>
    <row r="114" spans="1:210" ht="12.75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K114" s="30"/>
      <c r="GL114" s="30"/>
      <c r="GM114" s="30"/>
      <c r="GO114" s="30"/>
      <c r="GQ114" s="30"/>
      <c r="GY114" s="30"/>
      <c r="GZ114" s="30"/>
      <c r="HA114" s="30"/>
      <c r="HB114" s="30"/>
    </row>
    <row r="115" spans="1:210" ht="12.75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K115" s="30"/>
      <c r="GL115" s="30"/>
      <c r="GM115" s="30"/>
      <c r="GO115" s="30"/>
      <c r="GQ115" s="30"/>
      <c r="GY115" s="30"/>
      <c r="GZ115" s="30"/>
      <c r="HA115" s="30"/>
      <c r="HB115" s="30"/>
    </row>
    <row r="116" spans="1:210" ht="12.75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K116" s="30"/>
      <c r="GL116" s="30"/>
      <c r="GM116" s="30"/>
      <c r="GO116" s="30"/>
      <c r="GQ116" s="30"/>
      <c r="GY116" s="30"/>
      <c r="GZ116" s="30"/>
      <c r="HA116" s="30"/>
      <c r="HB116" s="30"/>
    </row>
    <row r="117" spans="1:210" ht="12.75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K117" s="30"/>
      <c r="GL117" s="30"/>
      <c r="GM117" s="30"/>
      <c r="GO117" s="30"/>
      <c r="GQ117" s="30"/>
      <c r="GY117" s="30"/>
      <c r="GZ117" s="30"/>
      <c r="HA117" s="30"/>
      <c r="HB117" s="30"/>
    </row>
    <row r="118" spans="1:210" ht="12.75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K118" s="30"/>
      <c r="GL118" s="30"/>
      <c r="GM118" s="30"/>
      <c r="GO118" s="30"/>
      <c r="GQ118" s="30"/>
      <c r="GY118" s="30"/>
      <c r="GZ118" s="30"/>
      <c r="HA118" s="30"/>
      <c r="HB118" s="30"/>
    </row>
    <row r="119" spans="1:210" ht="12.75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K119" s="30"/>
      <c r="GL119" s="30"/>
      <c r="GM119" s="30"/>
      <c r="GO119" s="30"/>
      <c r="GQ119" s="30"/>
      <c r="GY119" s="30"/>
      <c r="GZ119" s="30"/>
      <c r="HA119" s="30"/>
      <c r="HB119" s="30"/>
    </row>
    <row r="120" spans="1:210" ht="12.75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K120" s="30"/>
      <c r="GL120" s="30"/>
      <c r="GM120" s="30"/>
      <c r="GO120" s="30"/>
      <c r="GQ120" s="30"/>
      <c r="GY120" s="30"/>
      <c r="GZ120" s="30"/>
      <c r="HA120" s="30"/>
      <c r="HB120" s="30"/>
    </row>
    <row r="121" spans="1:210" ht="12.75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K121" s="30"/>
      <c r="GL121" s="30"/>
      <c r="GM121" s="30"/>
      <c r="GO121" s="30"/>
      <c r="GQ121" s="30"/>
      <c r="GY121" s="30"/>
      <c r="GZ121" s="30"/>
      <c r="HA121" s="30"/>
      <c r="HB121" s="30"/>
    </row>
    <row r="122" spans="1:210" ht="12.75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K122" s="30"/>
      <c r="GL122" s="30"/>
      <c r="GM122" s="30"/>
      <c r="GO122" s="30"/>
      <c r="GQ122" s="30"/>
      <c r="GY122" s="30"/>
      <c r="GZ122" s="30"/>
      <c r="HA122" s="30"/>
      <c r="HB122" s="30"/>
    </row>
    <row r="123" spans="1:210" ht="12.75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K123" s="30"/>
      <c r="GL123" s="30"/>
      <c r="GM123" s="30"/>
      <c r="GO123" s="30"/>
      <c r="GQ123" s="30"/>
      <c r="GY123" s="30"/>
      <c r="GZ123" s="30"/>
      <c r="HA123" s="30"/>
      <c r="HB123" s="30"/>
    </row>
    <row r="124" spans="1:210" ht="12.75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K124" s="30"/>
      <c r="GL124" s="30"/>
      <c r="GM124" s="30"/>
      <c r="GO124" s="30"/>
      <c r="GQ124" s="30"/>
      <c r="GY124" s="30"/>
      <c r="GZ124" s="30"/>
      <c r="HA124" s="30"/>
      <c r="HB124" s="30"/>
    </row>
    <row r="125" spans="1:210" ht="12.75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K125" s="30"/>
      <c r="GL125" s="30"/>
      <c r="GM125" s="30"/>
      <c r="GO125" s="30"/>
      <c r="GQ125" s="30"/>
      <c r="GY125" s="30"/>
      <c r="GZ125" s="30"/>
      <c r="HA125" s="30"/>
      <c r="HB125" s="30"/>
    </row>
    <row r="126" spans="1:210" ht="12.75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K126" s="30"/>
      <c r="GL126" s="30"/>
      <c r="GM126" s="30"/>
      <c r="GO126" s="30"/>
      <c r="GQ126" s="30"/>
      <c r="GY126" s="30"/>
      <c r="GZ126" s="30"/>
      <c r="HA126" s="30"/>
      <c r="HB126" s="30"/>
    </row>
    <row r="127" spans="1:210" ht="12.75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K127" s="30"/>
      <c r="GL127" s="30"/>
      <c r="GM127" s="30"/>
      <c r="GO127" s="30"/>
      <c r="GQ127" s="30"/>
      <c r="GY127" s="30"/>
      <c r="GZ127" s="30"/>
      <c r="HA127" s="30"/>
      <c r="HB127" s="30"/>
    </row>
    <row r="128" spans="1:210" ht="12.75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K128" s="30"/>
      <c r="GL128" s="30"/>
      <c r="GM128" s="30"/>
      <c r="GO128" s="30"/>
      <c r="GQ128" s="30"/>
      <c r="GY128" s="30"/>
      <c r="GZ128" s="30"/>
      <c r="HA128" s="30"/>
      <c r="HB128" s="30"/>
    </row>
    <row r="129" spans="1:210" ht="12.75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K129" s="30"/>
      <c r="GL129" s="30"/>
      <c r="GM129" s="30"/>
      <c r="GO129" s="30"/>
      <c r="GQ129" s="30"/>
      <c r="GY129" s="30"/>
      <c r="GZ129" s="30"/>
      <c r="HA129" s="30"/>
      <c r="HB129" s="30"/>
    </row>
    <row r="130" spans="1:210" ht="12.75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K130" s="30"/>
      <c r="GL130" s="30"/>
      <c r="GM130" s="30"/>
      <c r="GO130" s="30"/>
      <c r="GQ130" s="30"/>
      <c r="GY130" s="30"/>
      <c r="GZ130" s="30"/>
      <c r="HA130" s="30"/>
      <c r="HB130" s="30"/>
    </row>
    <row r="131" spans="1:210" ht="12.75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K131" s="30"/>
      <c r="GL131" s="30"/>
      <c r="GM131" s="30"/>
      <c r="GO131" s="30"/>
      <c r="GQ131" s="30"/>
      <c r="GY131" s="30"/>
      <c r="GZ131" s="30"/>
      <c r="HA131" s="30"/>
      <c r="HB131" s="30"/>
    </row>
    <row r="132" spans="1:210" ht="12.75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K132" s="30"/>
      <c r="GL132" s="30"/>
      <c r="GM132" s="30"/>
      <c r="GO132" s="30"/>
      <c r="GQ132" s="30"/>
      <c r="GY132" s="30"/>
      <c r="GZ132" s="30"/>
      <c r="HA132" s="30"/>
      <c r="HB132" s="30"/>
    </row>
    <row r="133" spans="1:210" ht="12.75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K133" s="30"/>
      <c r="GL133" s="30"/>
      <c r="GM133" s="30"/>
      <c r="GO133" s="30"/>
      <c r="GQ133" s="30"/>
      <c r="GY133" s="30"/>
      <c r="GZ133" s="30"/>
      <c r="HA133" s="30"/>
      <c r="HB133" s="30"/>
    </row>
    <row r="134" spans="1:210" ht="12.75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K134" s="30"/>
      <c r="GL134" s="30"/>
      <c r="GM134" s="30"/>
      <c r="GO134" s="30"/>
      <c r="GQ134" s="30"/>
      <c r="GY134" s="30"/>
      <c r="GZ134" s="30"/>
      <c r="HA134" s="30"/>
      <c r="HB134" s="30"/>
    </row>
    <row r="135" spans="1:210" ht="12.75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K135" s="30"/>
      <c r="GL135" s="30"/>
      <c r="GM135" s="30"/>
      <c r="GO135" s="30"/>
      <c r="GQ135" s="30"/>
      <c r="GY135" s="30"/>
      <c r="GZ135" s="30"/>
      <c r="HA135" s="30"/>
      <c r="HB135" s="30"/>
    </row>
    <row r="136" spans="1:210" ht="12.75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K136" s="30"/>
      <c r="GL136" s="30"/>
      <c r="GM136" s="30"/>
      <c r="GO136" s="30"/>
      <c r="GQ136" s="30"/>
      <c r="GY136" s="30"/>
      <c r="GZ136" s="30"/>
      <c r="HA136" s="30"/>
      <c r="HB136" s="30"/>
    </row>
    <row r="137" spans="1:210" ht="12.75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K137" s="30"/>
      <c r="GL137" s="30"/>
      <c r="GM137" s="30"/>
      <c r="GO137" s="30"/>
      <c r="GQ137" s="30"/>
      <c r="GY137" s="30"/>
      <c r="GZ137" s="30"/>
      <c r="HA137" s="30"/>
      <c r="HB137" s="30"/>
    </row>
    <row r="138" spans="1:210" ht="12.75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K138" s="30"/>
      <c r="GL138" s="30"/>
      <c r="GM138" s="30"/>
      <c r="GO138" s="30"/>
      <c r="GQ138" s="30"/>
      <c r="GY138" s="30"/>
      <c r="GZ138" s="30"/>
      <c r="HA138" s="30"/>
      <c r="HB138" s="30"/>
    </row>
    <row r="139" spans="1:210" ht="12.75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K139" s="30"/>
      <c r="GL139" s="30"/>
      <c r="GM139" s="30"/>
      <c r="GO139" s="30"/>
      <c r="GQ139" s="30"/>
      <c r="GY139" s="30"/>
      <c r="GZ139" s="30"/>
      <c r="HA139" s="30"/>
      <c r="HB139" s="30"/>
    </row>
    <row r="140" spans="1:210" ht="12.75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K140" s="30"/>
      <c r="GL140" s="30"/>
      <c r="GM140" s="30"/>
      <c r="GO140" s="30"/>
      <c r="GQ140" s="30"/>
      <c r="GY140" s="30"/>
      <c r="GZ140" s="30"/>
      <c r="HA140" s="30"/>
      <c r="HB140" s="30"/>
    </row>
    <row r="141" spans="1:210" ht="12.75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K141" s="30"/>
      <c r="GL141" s="30"/>
      <c r="GM141" s="30"/>
      <c r="GO141" s="30"/>
      <c r="GQ141" s="30"/>
      <c r="GY141" s="30"/>
      <c r="GZ141" s="30"/>
      <c r="HA141" s="30"/>
      <c r="HB141" s="30"/>
    </row>
    <row r="142" spans="1:210" ht="12.75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K142" s="30"/>
      <c r="GL142" s="30"/>
      <c r="GM142" s="30"/>
      <c r="GO142" s="30"/>
      <c r="GQ142" s="30"/>
      <c r="GY142" s="30"/>
      <c r="GZ142" s="30"/>
      <c r="HA142" s="30"/>
      <c r="HB142" s="30"/>
    </row>
    <row r="143" spans="1:210" ht="12.75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K143" s="30"/>
      <c r="GL143" s="30"/>
      <c r="GM143" s="30"/>
      <c r="GO143" s="30"/>
      <c r="GQ143" s="30"/>
      <c r="GY143" s="30"/>
      <c r="GZ143" s="30"/>
      <c r="HA143" s="30"/>
      <c r="HB143" s="30"/>
    </row>
    <row r="144" spans="1:210" ht="12.75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K144" s="30"/>
      <c r="GL144" s="30"/>
      <c r="GM144" s="30"/>
      <c r="GO144" s="30"/>
      <c r="GQ144" s="30"/>
      <c r="GY144" s="30"/>
      <c r="GZ144" s="30"/>
      <c r="HA144" s="30"/>
      <c r="HB144" s="30"/>
    </row>
    <row r="145" spans="1:210" ht="12.75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K145" s="30"/>
      <c r="GL145" s="30"/>
      <c r="GM145" s="30"/>
      <c r="GO145" s="30"/>
      <c r="GQ145" s="30"/>
      <c r="GY145" s="30"/>
      <c r="GZ145" s="30"/>
      <c r="HA145" s="30"/>
      <c r="HB145" s="30"/>
    </row>
    <row r="146" spans="1:210" ht="12.75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K146" s="30"/>
      <c r="GL146" s="30"/>
      <c r="GM146" s="30"/>
      <c r="GO146" s="30"/>
      <c r="GQ146" s="30"/>
      <c r="GY146" s="30"/>
      <c r="GZ146" s="30"/>
      <c r="HA146" s="30"/>
      <c r="HB146" s="30"/>
    </row>
    <row r="147" spans="1:210" ht="12.75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K147" s="30"/>
      <c r="GL147" s="30"/>
      <c r="GM147" s="30"/>
      <c r="GO147" s="30"/>
      <c r="GQ147" s="30"/>
      <c r="GY147" s="30"/>
      <c r="GZ147" s="30"/>
      <c r="HA147" s="30"/>
      <c r="HB147" s="30"/>
    </row>
    <row r="148" spans="1:210" ht="12.75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K148" s="30"/>
      <c r="GL148" s="30"/>
      <c r="GM148" s="30"/>
      <c r="GO148" s="30"/>
      <c r="GQ148" s="30"/>
      <c r="GY148" s="30"/>
      <c r="GZ148" s="30"/>
      <c r="HA148" s="30"/>
      <c r="HB148" s="30"/>
    </row>
    <row r="149" spans="1:210" ht="12.75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K149" s="30"/>
      <c r="GL149" s="30"/>
      <c r="GM149" s="30"/>
      <c r="GO149" s="30"/>
      <c r="GQ149" s="30"/>
      <c r="GY149" s="30"/>
      <c r="GZ149" s="30"/>
      <c r="HA149" s="30"/>
      <c r="HB149" s="30"/>
    </row>
    <row r="150" spans="1:210" ht="12.75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K150" s="30"/>
      <c r="GL150" s="30"/>
      <c r="GM150" s="30"/>
      <c r="GO150" s="30"/>
      <c r="GQ150" s="30"/>
      <c r="GY150" s="30"/>
      <c r="GZ150" s="30"/>
      <c r="HA150" s="30"/>
      <c r="HB150" s="30"/>
    </row>
    <row r="151" spans="1:210" ht="12.75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K151" s="30"/>
      <c r="GL151" s="30"/>
      <c r="GM151" s="30"/>
      <c r="GO151" s="30"/>
      <c r="GQ151" s="30"/>
      <c r="GY151" s="30"/>
      <c r="GZ151" s="30"/>
      <c r="HA151" s="30"/>
      <c r="HB151" s="30"/>
    </row>
    <row r="152" spans="1:210" ht="12.75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K152" s="30"/>
      <c r="GL152" s="30"/>
      <c r="GM152" s="30"/>
      <c r="GO152" s="30"/>
      <c r="GQ152" s="30"/>
      <c r="GY152" s="30"/>
      <c r="GZ152" s="30"/>
      <c r="HA152" s="30"/>
      <c r="HB152" s="30"/>
    </row>
    <row r="153" spans="1:210" ht="12.75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K153" s="30"/>
      <c r="GL153" s="30"/>
      <c r="GM153" s="30"/>
      <c r="GO153" s="30"/>
      <c r="GQ153" s="30"/>
      <c r="GY153" s="30"/>
      <c r="GZ153" s="30"/>
      <c r="HA153" s="30"/>
      <c r="HB153" s="30"/>
    </row>
    <row r="154" spans="1:210" ht="12.75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K154" s="30"/>
      <c r="GL154" s="30"/>
      <c r="GM154" s="30"/>
      <c r="GO154" s="30"/>
      <c r="GQ154" s="30"/>
      <c r="GY154" s="30"/>
      <c r="GZ154" s="30"/>
      <c r="HA154" s="30"/>
      <c r="HB154" s="30"/>
    </row>
    <row r="155" spans="1:210" ht="12.75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K155" s="30"/>
      <c r="GL155" s="30"/>
      <c r="GM155" s="30"/>
      <c r="GO155" s="30"/>
      <c r="GQ155" s="30"/>
      <c r="GY155" s="30"/>
      <c r="GZ155" s="30"/>
      <c r="HA155" s="30"/>
      <c r="HB155" s="30"/>
    </row>
    <row r="156" spans="1:210" ht="12.75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K156" s="30"/>
      <c r="GL156" s="30"/>
      <c r="GM156" s="30"/>
      <c r="GO156" s="30"/>
      <c r="GQ156" s="30"/>
      <c r="GY156" s="30"/>
      <c r="GZ156" s="30"/>
      <c r="HA156" s="30"/>
      <c r="HB156" s="30"/>
    </row>
    <row r="157" spans="1:210" ht="12.75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K157" s="30"/>
      <c r="GL157" s="30"/>
      <c r="GM157" s="30"/>
      <c r="GO157" s="30"/>
      <c r="GQ157" s="30"/>
      <c r="GY157" s="30"/>
      <c r="GZ157" s="30"/>
      <c r="HA157" s="30"/>
      <c r="HB157" s="30"/>
    </row>
    <row r="158" spans="1:210" ht="12.75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K158" s="30"/>
      <c r="GL158" s="30"/>
      <c r="GM158" s="30"/>
      <c r="GO158" s="30"/>
      <c r="GQ158" s="30"/>
      <c r="GY158" s="30"/>
      <c r="GZ158" s="30"/>
      <c r="HA158" s="30"/>
      <c r="HB158" s="30"/>
    </row>
    <row r="159" spans="1:210" ht="12.75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K159" s="30"/>
      <c r="GL159" s="30"/>
      <c r="GM159" s="30"/>
      <c r="GO159" s="30"/>
      <c r="GQ159" s="30"/>
      <c r="GY159" s="30"/>
      <c r="GZ159" s="30"/>
      <c r="HA159" s="30"/>
      <c r="HB159" s="30"/>
    </row>
    <row r="160" spans="1:210" ht="12.75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K160" s="30"/>
      <c r="GL160" s="30"/>
      <c r="GM160" s="30"/>
      <c r="GO160" s="30"/>
      <c r="GQ160" s="30"/>
      <c r="GY160" s="30"/>
      <c r="GZ160" s="30"/>
      <c r="HA160" s="30"/>
      <c r="HB160" s="30"/>
    </row>
    <row r="161" spans="1:210" ht="12.75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K161" s="30"/>
      <c r="GL161" s="30"/>
      <c r="GM161" s="30"/>
      <c r="GO161" s="30"/>
      <c r="GQ161" s="30"/>
      <c r="GY161" s="30"/>
      <c r="GZ161" s="30"/>
      <c r="HA161" s="30"/>
      <c r="HB161" s="30"/>
    </row>
    <row r="162" spans="1:210" ht="12.75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K162" s="30"/>
      <c r="GL162" s="30"/>
      <c r="GM162" s="30"/>
      <c r="GO162" s="30"/>
      <c r="GQ162" s="30"/>
      <c r="GY162" s="30"/>
      <c r="GZ162" s="30"/>
      <c r="HA162" s="30"/>
      <c r="HB162" s="30"/>
    </row>
    <row r="163" spans="1:210" ht="12.75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K163" s="30"/>
      <c r="GL163" s="30"/>
      <c r="GM163" s="30"/>
      <c r="GO163" s="30"/>
      <c r="GQ163" s="30"/>
      <c r="GY163" s="30"/>
      <c r="GZ163" s="30"/>
      <c r="HA163" s="30"/>
      <c r="HB163" s="30"/>
    </row>
    <row r="164" spans="1:210" ht="12.75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K164" s="30"/>
      <c r="GL164" s="30"/>
      <c r="GM164" s="30"/>
      <c r="GO164" s="30"/>
      <c r="GQ164" s="30"/>
      <c r="GY164" s="30"/>
      <c r="GZ164" s="30"/>
      <c r="HA164" s="30"/>
      <c r="HB164" s="30"/>
    </row>
    <row r="165" spans="1:210" ht="12.75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K165" s="30"/>
      <c r="GL165" s="30"/>
      <c r="GM165" s="30"/>
      <c r="GO165" s="30"/>
      <c r="GQ165" s="30"/>
      <c r="GY165" s="30"/>
      <c r="GZ165" s="30"/>
      <c r="HA165" s="30"/>
      <c r="HB165" s="30"/>
    </row>
    <row r="166" spans="1:210" ht="12.75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K166" s="30"/>
      <c r="GL166" s="30"/>
      <c r="GM166" s="30"/>
      <c r="GO166" s="30"/>
      <c r="GQ166" s="30"/>
      <c r="GY166" s="30"/>
      <c r="GZ166" s="30"/>
      <c r="HA166" s="30"/>
      <c r="HB166" s="30"/>
    </row>
    <row r="167" spans="1:210" ht="12.75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K167" s="30"/>
      <c r="GL167" s="30"/>
      <c r="GM167" s="30"/>
      <c r="GO167" s="30"/>
      <c r="GQ167" s="30"/>
      <c r="GY167" s="30"/>
      <c r="GZ167" s="30"/>
      <c r="HA167" s="30"/>
      <c r="HB167" s="30"/>
    </row>
    <row r="168" spans="1:210" ht="12.75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K168" s="30"/>
      <c r="GL168" s="30"/>
      <c r="GM168" s="30"/>
      <c r="GO168" s="30"/>
      <c r="GQ168" s="30"/>
      <c r="GY168" s="30"/>
      <c r="GZ168" s="30"/>
      <c r="HA168" s="30"/>
      <c r="HB168" s="30"/>
    </row>
    <row r="169" spans="1:210" ht="12.75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K169" s="30"/>
      <c r="GL169" s="30"/>
      <c r="GM169" s="30"/>
      <c r="GO169" s="30"/>
      <c r="GQ169" s="30"/>
      <c r="GY169" s="30"/>
      <c r="GZ169" s="30"/>
      <c r="HA169" s="30"/>
      <c r="HB169" s="30"/>
    </row>
    <row r="170" spans="1:210" ht="12.75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K170" s="30"/>
      <c r="GL170" s="30"/>
      <c r="GM170" s="30"/>
      <c r="GO170" s="30"/>
      <c r="GQ170" s="30"/>
      <c r="GY170" s="30"/>
      <c r="GZ170" s="30"/>
      <c r="HA170" s="30"/>
      <c r="HB170" s="30"/>
    </row>
    <row r="171" spans="1:210" ht="12.75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K171" s="30"/>
      <c r="GL171" s="30"/>
      <c r="GM171" s="30"/>
      <c r="GO171" s="30"/>
      <c r="GQ171" s="30"/>
      <c r="GY171" s="30"/>
      <c r="GZ171" s="30"/>
      <c r="HA171" s="30"/>
      <c r="HB171" s="30"/>
    </row>
    <row r="172" spans="1:210" ht="12.75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K172" s="30"/>
      <c r="GL172" s="30"/>
      <c r="GM172" s="30"/>
      <c r="GO172" s="30"/>
      <c r="GQ172" s="30"/>
      <c r="GY172" s="30"/>
      <c r="GZ172" s="30"/>
      <c r="HA172" s="30"/>
      <c r="HB172" s="30"/>
    </row>
    <row r="173" spans="1:210" ht="12.75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K173" s="30"/>
      <c r="GL173" s="30"/>
      <c r="GM173" s="30"/>
      <c r="GO173" s="30"/>
      <c r="GQ173" s="30"/>
      <c r="GY173" s="30"/>
      <c r="GZ173" s="30"/>
      <c r="HA173" s="30"/>
      <c r="HB173" s="30"/>
    </row>
    <row r="174" spans="1:210" ht="12.75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K174" s="30"/>
      <c r="GL174" s="30"/>
      <c r="GM174" s="30"/>
      <c r="GO174" s="30"/>
      <c r="GQ174" s="30"/>
      <c r="GY174" s="30"/>
      <c r="GZ174" s="30"/>
      <c r="HA174" s="30"/>
      <c r="HB174" s="30"/>
    </row>
    <row r="175" spans="1:210" ht="12.75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K175" s="30"/>
      <c r="GL175" s="30"/>
      <c r="GM175" s="30"/>
      <c r="GO175" s="30"/>
      <c r="GQ175" s="30"/>
      <c r="GY175" s="30"/>
      <c r="GZ175" s="30"/>
      <c r="HA175" s="30"/>
      <c r="HB175" s="30"/>
    </row>
    <row r="176" spans="1:210" ht="12.75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K176" s="30"/>
      <c r="GL176" s="30"/>
      <c r="GM176" s="30"/>
      <c r="GO176" s="30"/>
      <c r="GQ176" s="30"/>
      <c r="GY176" s="30"/>
      <c r="GZ176" s="30"/>
      <c r="HA176" s="30"/>
      <c r="HB176" s="30"/>
    </row>
    <row r="177" spans="1:210" ht="12.75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K177" s="30"/>
      <c r="GL177" s="30"/>
      <c r="GM177" s="30"/>
      <c r="GO177" s="30"/>
      <c r="GQ177" s="30"/>
      <c r="GY177" s="30"/>
      <c r="GZ177" s="30"/>
      <c r="HA177" s="30"/>
      <c r="HB177" s="30"/>
    </row>
    <row r="178" spans="1:210" ht="12.75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K178" s="30"/>
      <c r="GL178" s="30"/>
      <c r="GM178" s="30"/>
      <c r="GO178" s="30"/>
      <c r="GQ178" s="30"/>
      <c r="GY178" s="30"/>
      <c r="GZ178" s="30"/>
      <c r="HA178" s="30"/>
      <c r="HB178" s="30"/>
    </row>
    <row r="179" spans="1:210" ht="12.75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K179" s="30"/>
      <c r="GL179" s="30"/>
      <c r="GM179" s="30"/>
      <c r="GO179" s="30"/>
      <c r="GQ179" s="30"/>
      <c r="GY179" s="30"/>
      <c r="GZ179" s="30"/>
      <c r="HA179" s="30"/>
      <c r="HB179" s="30"/>
    </row>
    <row r="180" spans="1:210" ht="12.75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K180" s="30"/>
      <c r="GL180" s="30"/>
      <c r="GM180" s="30"/>
      <c r="GO180" s="30"/>
      <c r="GQ180" s="30"/>
      <c r="GY180" s="30"/>
      <c r="GZ180" s="30"/>
      <c r="HA180" s="30"/>
      <c r="HB180" s="30"/>
    </row>
    <row r="181" spans="1:210" ht="12.75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K181" s="30"/>
      <c r="GL181" s="30"/>
      <c r="GM181" s="30"/>
      <c r="GO181" s="30"/>
      <c r="GQ181" s="30"/>
      <c r="GY181" s="30"/>
      <c r="GZ181" s="30"/>
      <c r="HA181" s="30"/>
      <c r="HB181" s="30"/>
    </row>
    <row r="182" spans="1:210" ht="12.75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K182" s="30"/>
      <c r="GL182" s="30"/>
      <c r="GM182" s="30"/>
      <c r="GO182" s="30"/>
      <c r="GQ182" s="30"/>
      <c r="GY182" s="30"/>
      <c r="GZ182" s="30"/>
      <c r="HA182" s="30"/>
      <c r="HB182" s="30"/>
    </row>
    <row r="183" spans="1:210" ht="12.75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K183" s="30"/>
      <c r="GL183" s="30"/>
      <c r="GM183" s="30"/>
      <c r="GO183" s="30"/>
      <c r="GQ183" s="30"/>
      <c r="GY183" s="30"/>
      <c r="GZ183" s="30"/>
      <c r="HA183" s="30"/>
      <c r="HB183" s="30"/>
    </row>
    <row r="184" spans="1:210" ht="12.75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K184" s="30"/>
      <c r="GL184" s="30"/>
      <c r="GM184" s="30"/>
      <c r="GO184" s="30"/>
      <c r="GQ184" s="30"/>
      <c r="GY184" s="30"/>
      <c r="GZ184" s="30"/>
      <c r="HA184" s="30"/>
      <c r="HB184" s="30"/>
    </row>
    <row r="185" spans="1:210" ht="12.75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K185" s="30"/>
      <c r="GL185" s="30"/>
      <c r="GM185" s="30"/>
      <c r="GO185" s="30"/>
      <c r="GQ185" s="30"/>
      <c r="GY185" s="30"/>
      <c r="GZ185" s="30"/>
      <c r="HA185" s="30"/>
      <c r="HB185" s="30"/>
    </row>
    <row r="186" spans="1:210" ht="12.75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K186" s="30"/>
      <c r="GL186" s="30"/>
      <c r="GM186" s="30"/>
      <c r="GO186" s="30"/>
      <c r="GQ186" s="30"/>
      <c r="GY186" s="30"/>
      <c r="GZ186" s="30"/>
      <c r="HA186" s="30"/>
      <c r="HB186" s="30"/>
    </row>
    <row r="187" spans="1:210" ht="12.75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K187" s="30"/>
      <c r="GL187" s="30"/>
      <c r="GM187" s="30"/>
      <c r="GO187" s="30"/>
      <c r="GQ187" s="30"/>
      <c r="GY187" s="30"/>
      <c r="GZ187" s="30"/>
      <c r="HA187" s="30"/>
      <c r="HB187" s="30"/>
    </row>
    <row r="188" spans="1:210" ht="12.75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K188" s="30"/>
      <c r="GL188" s="30"/>
      <c r="GM188" s="30"/>
      <c r="GO188" s="30"/>
      <c r="GQ188" s="30"/>
      <c r="GY188" s="30"/>
      <c r="GZ188" s="30"/>
      <c r="HA188" s="30"/>
      <c r="HB188" s="30"/>
    </row>
    <row r="189" spans="1:210" ht="12.75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K189" s="30"/>
      <c r="GL189" s="30"/>
      <c r="GM189" s="30"/>
      <c r="GO189" s="30"/>
      <c r="GQ189" s="30"/>
      <c r="GY189" s="30"/>
      <c r="GZ189" s="30"/>
      <c r="HA189" s="30"/>
      <c r="HB189" s="30"/>
    </row>
    <row r="190" spans="1:210" ht="12.75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K190" s="30"/>
      <c r="GL190" s="30"/>
      <c r="GM190" s="30"/>
      <c r="GO190" s="30"/>
      <c r="GQ190" s="30"/>
      <c r="GY190" s="30"/>
      <c r="GZ190" s="30"/>
      <c r="HA190" s="30"/>
      <c r="HB190" s="30"/>
    </row>
    <row r="191" spans="1:210" ht="12.75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K191" s="30"/>
      <c r="GL191" s="30"/>
      <c r="GM191" s="30"/>
      <c r="GO191" s="30"/>
      <c r="GQ191" s="30"/>
      <c r="GY191" s="30"/>
      <c r="GZ191" s="30"/>
      <c r="HA191" s="30"/>
      <c r="HB191" s="30"/>
    </row>
    <row r="192" spans="1:210" ht="12.75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K192" s="30"/>
      <c r="GL192" s="30"/>
      <c r="GM192" s="30"/>
      <c r="GO192" s="30"/>
      <c r="GQ192" s="30"/>
      <c r="GY192" s="30"/>
      <c r="GZ192" s="30"/>
      <c r="HA192" s="30"/>
      <c r="HB192" s="30"/>
    </row>
    <row r="193" spans="1:210" ht="12.75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K193" s="30"/>
      <c r="GL193" s="30"/>
      <c r="GM193" s="30"/>
      <c r="GO193" s="30"/>
      <c r="GQ193" s="30"/>
      <c r="GY193" s="30"/>
      <c r="GZ193" s="30"/>
      <c r="HA193" s="30"/>
      <c r="HB193" s="30"/>
    </row>
    <row r="194" spans="1:210" ht="12.75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K194" s="30"/>
      <c r="GL194" s="30"/>
      <c r="GM194" s="30"/>
      <c r="GO194" s="30"/>
      <c r="GQ194" s="30"/>
      <c r="GY194" s="30"/>
      <c r="GZ194" s="30"/>
      <c r="HA194" s="30"/>
      <c r="HB194" s="30"/>
    </row>
    <row r="195" spans="1:210" ht="12.75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K195" s="30"/>
      <c r="GL195" s="30"/>
      <c r="GM195" s="30"/>
      <c r="GO195" s="30"/>
      <c r="GQ195" s="30"/>
      <c r="GY195" s="30"/>
      <c r="GZ195" s="30"/>
      <c r="HA195" s="30"/>
      <c r="HB195" s="30"/>
    </row>
    <row r="196" spans="1:210" ht="12.75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K196" s="30"/>
      <c r="GL196" s="30"/>
      <c r="GM196" s="30"/>
      <c r="GO196" s="30"/>
      <c r="GQ196" s="30"/>
      <c r="GY196" s="30"/>
      <c r="GZ196" s="30"/>
      <c r="HA196" s="30"/>
      <c r="HB196" s="30"/>
    </row>
    <row r="197" spans="1:210" ht="12.75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K197" s="30"/>
      <c r="GL197" s="30"/>
      <c r="GM197" s="30"/>
      <c r="GO197" s="30"/>
      <c r="GQ197" s="30"/>
      <c r="GY197" s="30"/>
      <c r="GZ197" s="30"/>
      <c r="HA197" s="30"/>
      <c r="HB197" s="30"/>
    </row>
    <row r="198" spans="1:210" ht="12.75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K198" s="30"/>
      <c r="GL198" s="30"/>
      <c r="GM198" s="30"/>
      <c r="GO198" s="30"/>
      <c r="GQ198" s="30"/>
      <c r="GY198" s="30"/>
      <c r="GZ198" s="30"/>
      <c r="HA198" s="30"/>
      <c r="HB198" s="30"/>
    </row>
    <row r="199" spans="1:210" ht="12.75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K199" s="30"/>
      <c r="GL199" s="30"/>
      <c r="GM199" s="30"/>
      <c r="GO199" s="30"/>
      <c r="GQ199" s="30"/>
      <c r="GY199" s="30"/>
      <c r="GZ199" s="30"/>
      <c r="HA199" s="30"/>
      <c r="HB199" s="30"/>
    </row>
    <row r="200" spans="1:210" ht="12.75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K200" s="30"/>
      <c r="GL200" s="30"/>
      <c r="GM200" s="30"/>
      <c r="GO200" s="30"/>
      <c r="GQ200" s="30"/>
      <c r="GY200" s="30"/>
      <c r="GZ200" s="30"/>
      <c r="HA200" s="30"/>
      <c r="HB200" s="30"/>
    </row>
    <row r="201" spans="1:210" ht="12.75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K201" s="30"/>
      <c r="GL201" s="30"/>
      <c r="GM201" s="30"/>
      <c r="GO201" s="30"/>
      <c r="GQ201" s="30"/>
      <c r="GY201" s="30"/>
      <c r="GZ201" s="30"/>
      <c r="HA201" s="30"/>
      <c r="HB201" s="30"/>
    </row>
    <row r="202" spans="1:210" ht="12.75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K202" s="30"/>
      <c r="GL202" s="30"/>
      <c r="GM202" s="30"/>
      <c r="GO202" s="30"/>
      <c r="GQ202" s="30"/>
      <c r="GY202" s="30"/>
      <c r="GZ202" s="30"/>
      <c r="HA202" s="30"/>
      <c r="HB202" s="30"/>
    </row>
    <row r="203" spans="1:210" ht="12.75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K203" s="30"/>
      <c r="GL203" s="30"/>
      <c r="GM203" s="30"/>
      <c r="GO203" s="30"/>
      <c r="GQ203" s="30"/>
      <c r="GY203" s="30"/>
      <c r="GZ203" s="30"/>
      <c r="HA203" s="30"/>
      <c r="HB203" s="30"/>
    </row>
    <row r="204" spans="1:210" ht="12.75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K204" s="30"/>
      <c r="GL204" s="30"/>
      <c r="GM204" s="30"/>
      <c r="GO204" s="30"/>
      <c r="GQ204" s="30"/>
      <c r="GY204" s="30"/>
      <c r="GZ204" s="30"/>
      <c r="HA204" s="30"/>
      <c r="HB204" s="30"/>
    </row>
    <row r="205" spans="1:210" ht="12.75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K205" s="30"/>
      <c r="GL205" s="30"/>
      <c r="GM205" s="30"/>
      <c r="GO205" s="30"/>
      <c r="GQ205" s="30"/>
      <c r="GY205" s="30"/>
      <c r="GZ205" s="30"/>
      <c r="HA205" s="30"/>
      <c r="HB205" s="30"/>
    </row>
    <row r="206" spans="1:210" ht="12.75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K206" s="30"/>
      <c r="GL206" s="30"/>
      <c r="GM206" s="30"/>
      <c r="GO206" s="30"/>
      <c r="GQ206" s="30"/>
      <c r="GY206" s="30"/>
      <c r="GZ206" s="30"/>
      <c r="HA206" s="30"/>
      <c r="HB206" s="30"/>
    </row>
    <row r="207" spans="1:210" ht="12.75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K207" s="30"/>
      <c r="GL207" s="30"/>
      <c r="GM207" s="30"/>
      <c r="GO207" s="30"/>
      <c r="GQ207" s="30"/>
      <c r="GY207" s="30"/>
      <c r="GZ207" s="30"/>
      <c r="HA207" s="30"/>
      <c r="HB207" s="30"/>
    </row>
    <row r="208" spans="1:210" ht="12.75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K208" s="30"/>
      <c r="GL208" s="30"/>
      <c r="GM208" s="30"/>
      <c r="GO208" s="30"/>
      <c r="GQ208" s="30"/>
      <c r="GY208" s="30"/>
      <c r="GZ208" s="30"/>
      <c r="HA208" s="30"/>
      <c r="HB208" s="30"/>
    </row>
    <row r="209" spans="1:210" ht="12.75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K209" s="30"/>
      <c r="GL209" s="30"/>
      <c r="GM209" s="30"/>
      <c r="GO209" s="30"/>
      <c r="GQ209" s="30"/>
      <c r="GY209" s="30"/>
      <c r="GZ209" s="30"/>
      <c r="HA209" s="30"/>
      <c r="HB209" s="30"/>
    </row>
    <row r="210" spans="1:210" ht="12.75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K210" s="30"/>
      <c r="GL210" s="30"/>
      <c r="GM210" s="30"/>
      <c r="GO210" s="30"/>
      <c r="GQ210" s="30"/>
      <c r="GY210" s="30"/>
      <c r="GZ210" s="30"/>
      <c r="HA210" s="30"/>
      <c r="HB210" s="30"/>
    </row>
    <row r="211" spans="1:210" ht="12.75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K211" s="30"/>
      <c r="GL211" s="30"/>
      <c r="GM211" s="30"/>
      <c r="GO211" s="30"/>
      <c r="GQ211" s="30"/>
      <c r="GY211" s="30"/>
      <c r="GZ211" s="30"/>
      <c r="HA211" s="30"/>
      <c r="HB211" s="30"/>
    </row>
    <row r="212" spans="1:210" ht="12.75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K212" s="30"/>
      <c r="GL212" s="30"/>
      <c r="GM212" s="30"/>
      <c r="GO212" s="30"/>
      <c r="GQ212" s="30"/>
      <c r="GY212" s="30"/>
      <c r="GZ212" s="30"/>
      <c r="HA212" s="30"/>
      <c r="HB212" s="30"/>
    </row>
    <row r="213" spans="1:210" ht="12.75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K213" s="30"/>
      <c r="GL213" s="30"/>
      <c r="GM213" s="30"/>
      <c r="GO213" s="30"/>
      <c r="GQ213" s="30"/>
      <c r="GY213" s="30"/>
      <c r="GZ213" s="30"/>
      <c r="HA213" s="30"/>
      <c r="HB213" s="30"/>
    </row>
    <row r="214" spans="1:210" ht="12.75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K214" s="30"/>
      <c r="GL214" s="30"/>
      <c r="GM214" s="30"/>
      <c r="GO214" s="30"/>
      <c r="GQ214" s="30"/>
      <c r="GY214" s="30"/>
      <c r="GZ214" s="30"/>
      <c r="HA214" s="30"/>
      <c r="HB214" s="30"/>
    </row>
    <row r="215" spans="1:210" ht="12.75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K215" s="30"/>
      <c r="GL215" s="30"/>
      <c r="GM215" s="30"/>
      <c r="GO215" s="30"/>
      <c r="GQ215" s="30"/>
      <c r="GY215" s="30"/>
      <c r="GZ215" s="30"/>
      <c r="HA215" s="30"/>
      <c r="HB215" s="30"/>
    </row>
    <row r="216" spans="1:210" ht="12.75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K216" s="30"/>
      <c r="GL216" s="30"/>
      <c r="GM216" s="30"/>
      <c r="GO216" s="30"/>
      <c r="GQ216" s="30"/>
      <c r="GY216" s="30"/>
      <c r="GZ216" s="30"/>
      <c r="HA216" s="30"/>
      <c r="HB216" s="30"/>
    </row>
    <row r="217" spans="1:210" ht="12.75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K217" s="30"/>
      <c r="GL217" s="30"/>
      <c r="GM217" s="30"/>
      <c r="GO217" s="30"/>
      <c r="GQ217" s="30"/>
      <c r="GY217" s="30"/>
      <c r="GZ217" s="30"/>
      <c r="HA217" s="30"/>
      <c r="HB217" s="30"/>
    </row>
    <row r="218" spans="1:210" ht="12.75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K218" s="30"/>
      <c r="GL218" s="30"/>
      <c r="GM218" s="30"/>
      <c r="GO218" s="30"/>
      <c r="GQ218" s="30"/>
      <c r="GY218" s="30"/>
      <c r="GZ218" s="30"/>
      <c r="HA218" s="30"/>
      <c r="HB218" s="30"/>
    </row>
    <row r="219" spans="1:210" ht="12.75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K219" s="30"/>
      <c r="GL219" s="30"/>
      <c r="GM219" s="30"/>
      <c r="GO219" s="30"/>
      <c r="GQ219" s="30"/>
      <c r="GY219" s="30"/>
      <c r="GZ219" s="30"/>
      <c r="HA219" s="30"/>
      <c r="HB219" s="30"/>
    </row>
    <row r="220" spans="1:210" ht="12.75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K220" s="30"/>
      <c r="GL220" s="30"/>
      <c r="GM220" s="30"/>
      <c r="GO220" s="30"/>
      <c r="GQ220" s="30"/>
      <c r="GY220" s="30"/>
      <c r="GZ220" s="30"/>
      <c r="HA220" s="30"/>
      <c r="HB220" s="30"/>
    </row>
    <row r="221" spans="1:210" ht="12.75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K221" s="30"/>
      <c r="GL221" s="30"/>
      <c r="GM221" s="30"/>
      <c r="GO221" s="30"/>
      <c r="GQ221" s="30"/>
      <c r="GY221" s="30"/>
      <c r="GZ221" s="30"/>
      <c r="HA221" s="30"/>
      <c r="HB221" s="30"/>
    </row>
    <row r="222" spans="1:210" ht="12.75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K222" s="30"/>
      <c r="GL222" s="30"/>
      <c r="GM222" s="30"/>
      <c r="GO222" s="30"/>
      <c r="GQ222" s="30"/>
      <c r="GY222" s="30"/>
      <c r="GZ222" s="30"/>
      <c r="HA222" s="30"/>
      <c r="HB222" s="30"/>
    </row>
    <row r="223" spans="1:210" ht="12.75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K223" s="30"/>
      <c r="GL223" s="30"/>
      <c r="GM223" s="30"/>
      <c r="GO223" s="30"/>
      <c r="GQ223" s="30"/>
      <c r="GY223" s="30"/>
      <c r="GZ223" s="30"/>
      <c r="HA223" s="30"/>
      <c r="HB223" s="30"/>
    </row>
    <row r="224" spans="1:210" ht="12.75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K224" s="30"/>
      <c r="GL224" s="30"/>
      <c r="GM224" s="30"/>
      <c r="GO224" s="30"/>
      <c r="GQ224" s="30"/>
      <c r="GY224" s="30"/>
      <c r="GZ224" s="30"/>
      <c r="HA224" s="30"/>
      <c r="HB224" s="30"/>
    </row>
    <row r="225" spans="1:210" ht="12.75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K225" s="30"/>
      <c r="GL225" s="30"/>
      <c r="GM225" s="30"/>
      <c r="GO225" s="30"/>
      <c r="GQ225" s="30"/>
      <c r="GY225" s="30"/>
      <c r="GZ225" s="30"/>
      <c r="HA225" s="30"/>
      <c r="HB225" s="30"/>
    </row>
    <row r="226" spans="1:210" ht="12.75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K226" s="30"/>
      <c r="GL226" s="30"/>
      <c r="GM226" s="30"/>
      <c r="GO226" s="30"/>
      <c r="GQ226" s="30"/>
      <c r="GY226" s="30"/>
      <c r="GZ226" s="30"/>
      <c r="HA226" s="30"/>
      <c r="HB226" s="30"/>
    </row>
    <row r="227" spans="1:210" ht="12.75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K227" s="30"/>
      <c r="GL227" s="30"/>
      <c r="GM227" s="30"/>
      <c r="GO227" s="30"/>
      <c r="GQ227" s="30"/>
      <c r="GY227" s="30"/>
      <c r="GZ227" s="30"/>
      <c r="HA227" s="30"/>
      <c r="HB227" s="30"/>
    </row>
    <row r="228" spans="1:210" ht="12.75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K228" s="30"/>
      <c r="GL228" s="30"/>
      <c r="GM228" s="30"/>
      <c r="GO228" s="30"/>
      <c r="GQ228" s="30"/>
      <c r="GY228" s="30"/>
      <c r="GZ228" s="30"/>
      <c r="HA228" s="30"/>
      <c r="HB228" s="30"/>
    </row>
    <row r="229" spans="1:210" ht="12.75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K229" s="30"/>
      <c r="GL229" s="30"/>
      <c r="GM229" s="30"/>
      <c r="GO229" s="30"/>
      <c r="GQ229" s="30"/>
      <c r="GY229" s="30"/>
      <c r="GZ229" s="30"/>
      <c r="HA229" s="30"/>
      <c r="HB229" s="30"/>
    </row>
    <row r="230" spans="1:210" ht="12.75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K230" s="30"/>
      <c r="GL230" s="30"/>
      <c r="GM230" s="30"/>
      <c r="GO230" s="30"/>
      <c r="GQ230" s="30"/>
      <c r="GY230" s="30"/>
      <c r="GZ230" s="30"/>
      <c r="HA230" s="30"/>
      <c r="HB230" s="30"/>
    </row>
    <row r="231" spans="1:210" ht="12.75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K231" s="30"/>
      <c r="GL231" s="30"/>
      <c r="GM231" s="30"/>
      <c r="GO231" s="30"/>
      <c r="GQ231" s="30"/>
      <c r="GY231" s="30"/>
      <c r="GZ231" s="30"/>
      <c r="HA231" s="30"/>
      <c r="HB231" s="30"/>
    </row>
    <row r="232" spans="1:210" ht="12.75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K232" s="30"/>
      <c r="GL232" s="30"/>
      <c r="GM232" s="30"/>
      <c r="GO232" s="30"/>
      <c r="GQ232" s="30"/>
      <c r="GY232" s="30"/>
      <c r="GZ232" s="30"/>
      <c r="HA232" s="30"/>
      <c r="HB232" s="30"/>
    </row>
    <row r="233" spans="1:210" ht="12.75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K233" s="30"/>
      <c r="GL233" s="30"/>
      <c r="GM233" s="30"/>
      <c r="GO233" s="30"/>
      <c r="GQ233" s="30"/>
      <c r="GY233" s="30"/>
      <c r="GZ233" s="30"/>
      <c r="HA233" s="30"/>
      <c r="HB233" s="30"/>
    </row>
    <row r="234" spans="1:210" ht="12.75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K234" s="30"/>
      <c r="GL234" s="30"/>
      <c r="GM234" s="30"/>
      <c r="GO234" s="30"/>
      <c r="GQ234" s="30"/>
      <c r="GY234" s="30"/>
      <c r="GZ234" s="30"/>
      <c r="HA234" s="30"/>
      <c r="HB234" s="30"/>
    </row>
    <row r="235" spans="1:210" ht="12.75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K235" s="30"/>
      <c r="GL235" s="30"/>
      <c r="GM235" s="30"/>
      <c r="GO235" s="30"/>
      <c r="GQ235" s="30"/>
      <c r="GY235" s="30"/>
      <c r="GZ235" s="30"/>
      <c r="HA235" s="30"/>
      <c r="HB235" s="30"/>
    </row>
    <row r="236" spans="1:210" ht="12.75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K236" s="30"/>
      <c r="GL236" s="30"/>
      <c r="GM236" s="30"/>
      <c r="GO236" s="30"/>
      <c r="GQ236" s="30"/>
      <c r="GY236" s="30"/>
      <c r="GZ236" s="30"/>
      <c r="HA236" s="30"/>
      <c r="HB236" s="30"/>
    </row>
    <row r="237" spans="1:210" ht="12.75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K237" s="30"/>
      <c r="GL237" s="30"/>
      <c r="GM237" s="30"/>
      <c r="GO237" s="30"/>
      <c r="GQ237" s="30"/>
      <c r="GY237" s="30"/>
      <c r="GZ237" s="30"/>
      <c r="HA237" s="30"/>
      <c r="HB237" s="30"/>
    </row>
    <row r="238" spans="1:210" ht="12.75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K238" s="30"/>
      <c r="GL238" s="30"/>
      <c r="GM238" s="30"/>
      <c r="GO238" s="30"/>
      <c r="GQ238" s="30"/>
      <c r="GY238" s="30"/>
      <c r="GZ238" s="30"/>
      <c r="HA238" s="30"/>
      <c r="HB238" s="30"/>
    </row>
    <row r="239" spans="1:210" ht="12.75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K239" s="30"/>
      <c r="GL239" s="30"/>
      <c r="GM239" s="30"/>
      <c r="GO239" s="30"/>
      <c r="GQ239" s="30"/>
      <c r="GY239" s="30"/>
      <c r="GZ239" s="30"/>
      <c r="HA239" s="30"/>
      <c r="HB239" s="30"/>
    </row>
    <row r="240" spans="1:210" ht="12.75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K240" s="30"/>
      <c r="GL240" s="30"/>
      <c r="GM240" s="30"/>
      <c r="GO240" s="30"/>
      <c r="GQ240" s="30"/>
      <c r="GY240" s="30"/>
      <c r="GZ240" s="30"/>
      <c r="HA240" s="30"/>
      <c r="HB240" s="30"/>
    </row>
    <row r="241" spans="1:210" ht="12.75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K241" s="30"/>
      <c r="GL241" s="30"/>
      <c r="GM241" s="30"/>
      <c r="GO241" s="30"/>
      <c r="GQ241" s="30"/>
      <c r="GY241" s="30"/>
      <c r="GZ241" s="30"/>
      <c r="HA241" s="30"/>
      <c r="HB241" s="30"/>
    </row>
    <row r="242" spans="1:210" ht="12.75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K242" s="30"/>
      <c r="GL242" s="30"/>
      <c r="GM242" s="30"/>
      <c r="GO242" s="30"/>
      <c r="GQ242" s="30"/>
      <c r="GY242" s="30"/>
      <c r="GZ242" s="30"/>
      <c r="HA242" s="30"/>
      <c r="HB242" s="30"/>
    </row>
    <row r="243" spans="1:210" ht="12.75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K243" s="30"/>
      <c r="GL243" s="30"/>
      <c r="GM243" s="30"/>
      <c r="GO243" s="30"/>
      <c r="GQ243" s="30"/>
      <c r="GY243" s="30"/>
      <c r="GZ243" s="30"/>
      <c r="HA243" s="30"/>
      <c r="HB243" s="30"/>
    </row>
    <row r="244" spans="1:210" ht="12.75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K244" s="30"/>
      <c r="GL244" s="30"/>
      <c r="GM244" s="30"/>
      <c r="GO244" s="30"/>
      <c r="GQ244" s="30"/>
      <c r="GY244" s="30"/>
      <c r="GZ244" s="30"/>
      <c r="HA244" s="30"/>
      <c r="HB244" s="30"/>
    </row>
    <row r="245" spans="1:210" ht="12.75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K245" s="30"/>
      <c r="GL245" s="30"/>
      <c r="GM245" s="30"/>
      <c r="GO245" s="30"/>
      <c r="GQ245" s="30"/>
      <c r="GY245" s="30"/>
      <c r="GZ245" s="30"/>
      <c r="HA245" s="30"/>
      <c r="HB245" s="30"/>
    </row>
    <row r="246" spans="1:210" ht="12.75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K246" s="30"/>
      <c r="GL246" s="30"/>
      <c r="GM246" s="30"/>
      <c r="GO246" s="30"/>
      <c r="GQ246" s="30"/>
      <c r="GY246" s="30"/>
      <c r="GZ246" s="30"/>
      <c r="HA246" s="30"/>
      <c r="HB246" s="30"/>
    </row>
    <row r="247" spans="1:210" ht="12.75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K247" s="30"/>
      <c r="GL247" s="30"/>
      <c r="GM247" s="30"/>
      <c r="GO247" s="30"/>
      <c r="GQ247" s="30"/>
      <c r="GY247" s="30"/>
      <c r="GZ247" s="30"/>
      <c r="HA247" s="30"/>
      <c r="HB247" s="30"/>
    </row>
    <row r="248" spans="1:210" ht="12.75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K248" s="30"/>
      <c r="GL248" s="30"/>
      <c r="GM248" s="30"/>
      <c r="GO248" s="30"/>
      <c r="GQ248" s="30"/>
      <c r="GY248" s="30"/>
      <c r="GZ248" s="30"/>
      <c r="HA248" s="30"/>
      <c r="HB248" s="30"/>
    </row>
    <row r="249" spans="1:210" ht="12.75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K249" s="30"/>
      <c r="GL249" s="30"/>
      <c r="GM249" s="30"/>
      <c r="GO249" s="30"/>
      <c r="GQ249" s="30"/>
      <c r="GY249" s="30"/>
      <c r="GZ249" s="30"/>
      <c r="HA249" s="30"/>
      <c r="HB249" s="30"/>
    </row>
    <row r="250" spans="1:210" ht="12.75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K250" s="30"/>
      <c r="GL250" s="30"/>
      <c r="GM250" s="30"/>
      <c r="GO250" s="30"/>
      <c r="GQ250" s="30"/>
      <c r="GY250" s="30"/>
      <c r="GZ250" s="30"/>
      <c r="HA250" s="30"/>
      <c r="HB250" s="30"/>
    </row>
    <row r="251" spans="1:210" ht="12.75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K251" s="30"/>
      <c r="GL251" s="30"/>
      <c r="GM251" s="30"/>
      <c r="GO251" s="30"/>
      <c r="GQ251" s="30"/>
      <c r="GY251" s="30"/>
      <c r="GZ251" s="30"/>
      <c r="HA251" s="30"/>
      <c r="HB251" s="30"/>
    </row>
    <row r="252" spans="1:210" ht="12.75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K252" s="30"/>
      <c r="GL252" s="30"/>
      <c r="GM252" s="30"/>
      <c r="GO252" s="30"/>
      <c r="GQ252" s="30"/>
      <c r="GY252" s="30"/>
      <c r="GZ252" s="30"/>
      <c r="HA252" s="30"/>
      <c r="HB252" s="30"/>
    </row>
    <row r="253" spans="1:210" ht="12.75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K253" s="30"/>
      <c r="GL253" s="30"/>
      <c r="GM253" s="30"/>
      <c r="GO253" s="30"/>
      <c r="GQ253" s="30"/>
      <c r="GY253" s="30"/>
      <c r="GZ253" s="30"/>
      <c r="HA253" s="30"/>
      <c r="HB253" s="30"/>
    </row>
    <row r="254" spans="1:210" ht="12.75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K254" s="30"/>
      <c r="GL254" s="30"/>
      <c r="GM254" s="30"/>
      <c r="GO254" s="30"/>
      <c r="GQ254" s="30"/>
      <c r="GY254" s="30"/>
      <c r="GZ254" s="30"/>
      <c r="HA254" s="30"/>
      <c r="HB254" s="30"/>
    </row>
    <row r="255" spans="1:210" ht="12.75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K255" s="30"/>
      <c r="GL255" s="30"/>
      <c r="GM255" s="30"/>
      <c r="GO255" s="30"/>
      <c r="GQ255" s="30"/>
      <c r="GY255" s="30"/>
      <c r="GZ255" s="30"/>
      <c r="HA255" s="30"/>
      <c r="HB255" s="30"/>
    </row>
    <row r="256" spans="1:210" ht="12.75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K256" s="30"/>
      <c r="GL256" s="30"/>
      <c r="GM256" s="30"/>
      <c r="GO256" s="30"/>
      <c r="GQ256" s="30"/>
      <c r="GY256" s="30"/>
      <c r="GZ256" s="30"/>
      <c r="HA256" s="30"/>
      <c r="HB256" s="30"/>
    </row>
    <row r="257" spans="1:210" ht="12.75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K257" s="30"/>
      <c r="GL257" s="30"/>
      <c r="GM257" s="30"/>
      <c r="GO257" s="30"/>
      <c r="GQ257" s="30"/>
      <c r="GY257" s="30"/>
      <c r="GZ257" s="30"/>
      <c r="HA257" s="30"/>
      <c r="HB257" s="30"/>
    </row>
    <row r="258" spans="1:210" ht="12.75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K258" s="30"/>
      <c r="GL258" s="30"/>
      <c r="GM258" s="30"/>
      <c r="GO258" s="30"/>
      <c r="GQ258" s="30"/>
      <c r="GY258" s="30"/>
      <c r="GZ258" s="30"/>
      <c r="HA258" s="30"/>
      <c r="HB258" s="30"/>
    </row>
    <row r="259" spans="1:210" ht="12.75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K259" s="30"/>
      <c r="GL259" s="30"/>
      <c r="GM259" s="30"/>
      <c r="GO259" s="30"/>
      <c r="GQ259" s="30"/>
      <c r="GY259" s="30"/>
      <c r="GZ259" s="30"/>
      <c r="HA259" s="30"/>
      <c r="HB259" s="30"/>
    </row>
    <row r="260" spans="1:210" ht="12.75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K260" s="30"/>
      <c r="GL260" s="30"/>
      <c r="GM260" s="30"/>
      <c r="GO260" s="30"/>
      <c r="GQ260" s="30"/>
      <c r="GY260" s="30"/>
      <c r="GZ260" s="30"/>
      <c r="HA260" s="30"/>
      <c r="HB260" s="30"/>
    </row>
    <row r="261" spans="1:210" ht="12.75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K261" s="30"/>
      <c r="GL261" s="30"/>
      <c r="GM261" s="30"/>
      <c r="GO261" s="30"/>
      <c r="GQ261" s="30"/>
      <c r="GY261" s="30"/>
      <c r="GZ261" s="30"/>
      <c r="HA261" s="30"/>
      <c r="HB261" s="30"/>
    </row>
    <row r="262" spans="1:210" ht="12.75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K262" s="30"/>
      <c r="GL262" s="30"/>
      <c r="GM262" s="30"/>
      <c r="GO262" s="30"/>
      <c r="GQ262" s="30"/>
      <c r="GY262" s="30"/>
      <c r="GZ262" s="30"/>
      <c r="HA262" s="30"/>
      <c r="HB262" s="30"/>
    </row>
    <row r="263" spans="1:210" ht="12.75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K263" s="30"/>
      <c r="GL263" s="30"/>
      <c r="GM263" s="30"/>
      <c r="GO263" s="30"/>
      <c r="GQ263" s="30"/>
      <c r="GY263" s="30"/>
      <c r="GZ263" s="30"/>
      <c r="HA263" s="30"/>
      <c r="HB263" s="30"/>
    </row>
    <row r="264" spans="1:210" ht="12.75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K264" s="30"/>
      <c r="GL264" s="30"/>
      <c r="GM264" s="30"/>
      <c r="GO264" s="30"/>
      <c r="GQ264" s="30"/>
      <c r="GY264" s="30"/>
      <c r="GZ264" s="30"/>
      <c r="HA264" s="30"/>
      <c r="HB264" s="30"/>
    </row>
    <row r="265" spans="1:210" ht="12.75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K265" s="30"/>
      <c r="GL265" s="30"/>
      <c r="GM265" s="30"/>
      <c r="GO265" s="30"/>
      <c r="GQ265" s="30"/>
      <c r="GY265" s="30"/>
      <c r="GZ265" s="30"/>
      <c r="HA265" s="30"/>
      <c r="HB265" s="30"/>
    </row>
    <row r="266" spans="1:210" ht="12.75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K266" s="30"/>
      <c r="GL266" s="30"/>
      <c r="GM266" s="30"/>
      <c r="GO266" s="30"/>
      <c r="GQ266" s="30"/>
      <c r="GY266" s="30"/>
      <c r="GZ266" s="30"/>
      <c r="HA266" s="30"/>
      <c r="HB266" s="30"/>
    </row>
    <row r="267" spans="1:210" ht="12.75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K267" s="30"/>
      <c r="GL267" s="30"/>
      <c r="GM267" s="30"/>
      <c r="GO267" s="30"/>
      <c r="GQ267" s="30"/>
      <c r="GY267" s="30"/>
      <c r="GZ267" s="30"/>
      <c r="HA267" s="30"/>
      <c r="HB267" s="30"/>
    </row>
    <row r="268" spans="1:210" ht="12.75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K268" s="30"/>
      <c r="GL268" s="30"/>
      <c r="GM268" s="30"/>
      <c r="GO268" s="30"/>
      <c r="GQ268" s="30"/>
      <c r="GY268" s="30"/>
      <c r="GZ268" s="30"/>
      <c r="HA268" s="30"/>
      <c r="HB268" s="30"/>
    </row>
    <row r="269" spans="1:210" ht="12.75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K269" s="30"/>
      <c r="GL269" s="30"/>
      <c r="GM269" s="30"/>
      <c r="GO269" s="30"/>
      <c r="GQ269" s="30"/>
      <c r="GY269" s="30"/>
      <c r="GZ269" s="30"/>
      <c r="HA269" s="30"/>
      <c r="HB269" s="30"/>
    </row>
    <row r="270" spans="1:210" ht="12.75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K270" s="30"/>
      <c r="GL270" s="30"/>
      <c r="GM270" s="30"/>
      <c r="GO270" s="30"/>
      <c r="GQ270" s="30"/>
      <c r="GY270" s="30"/>
      <c r="GZ270" s="30"/>
      <c r="HA270" s="30"/>
      <c r="HB270" s="30"/>
    </row>
    <row r="271" spans="1:210" ht="12.75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K271" s="30"/>
      <c r="GL271" s="30"/>
      <c r="GM271" s="30"/>
      <c r="GO271" s="30"/>
      <c r="GQ271" s="30"/>
      <c r="GY271" s="30"/>
      <c r="GZ271" s="30"/>
      <c r="HA271" s="30"/>
      <c r="HB271" s="30"/>
    </row>
    <row r="272" spans="1:210" ht="12.75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K272" s="30"/>
      <c r="GL272" s="30"/>
      <c r="GM272" s="30"/>
      <c r="GO272" s="30"/>
      <c r="GQ272" s="30"/>
      <c r="GY272" s="30"/>
      <c r="GZ272" s="30"/>
      <c r="HA272" s="30"/>
      <c r="HB272" s="30"/>
    </row>
    <row r="273" spans="1:210" ht="12.75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K273" s="30"/>
      <c r="GL273" s="30"/>
      <c r="GM273" s="30"/>
      <c r="GO273" s="30"/>
      <c r="GQ273" s="30"/>
      <c r="GY273" s="30"/>
      <c r="GZ273" s="30"/>
      <c r="HA273" s="30"/>
      <c r="HB273" s="30"/>
    </row>
    <row r="274" spans="1:210" ht="12.75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K274" s="30"/>
      <c r="GL274" s="30"/>
      <c r="GM274" s="30"/>
      <c r="GO274" s="30"/>
      <c r="GQ274" s="30"/>
      <c r="GY274" s="30"/>
      <c r="GZ274" s="30"/>
      <c r="HA274" s="30"/>
      <c r="HB274" s="30"/>
    </row>
    <row r="275" spans="1:210" ht="12.75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K275" s="30"/>
      <c r="GL275" s="30"/>
      <c r="GM275" s="30"/>
      <c r="GO275" s="30"/>
      <c r="GQ275" s="30"/>
      <c r="GY275" s="30"/>
      <c r="GZ275" s="30"/>
      <c r="HA275" s="30"/>
      <c r="HB275" s="30"/>
    </row>
    <row r="276" spans="1:210" ht="12.75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K276" s="30"/>
      <c r="GL276" s="30"/>
      <c r="GM276" s="30"/>
      <c r="GO276" s="30"/>
      <c r="GQ276" s="30"/>
      <c r="GY276" s="30"/>
      <c r="GZ276" s="30"/>
      <c r="HA276" s="30"/>
      <c r="HB276" s="30"/>
    </row>
    <row r="277" spans="1:210" ht="12.75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K277" s="30"/>
      <c r="GL277" s="30"/>
      <c r="GM277" s="30"/>
      <c r="GO277" s="30"/>
      <c r="GQ277" s="30"/>
      <c r="GY277" s="30"/>
      <c r="GZ277" s="30"/>
      <c r="HA277" s="30"/>
      <c r="HB277" s="30"/>
    </row>
    <row r="278" spans="1:210" ht="12.75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K278" s="30"/>
      <c r="GL278" s="30"/>
      <c r="GM278" s="30"/>
      <c r="GO278" s="30"/>
      <c r="GQ278" s="30"/>
      <c r="GY278" s="30"/>
      <c r="GZ278" s="30"/>
      <c r="HA278" s="30"/>
      <c r="HB278" s="30"/>
    </row>
    <row r="279" spans="1:210" ht="12.75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K279" s="30"/>
      <c r="GL279" s="30"/>
      <c r="GM279" s="30"/>
      <c r="GO279" s="30"/>
      <c r="GQ279" s="30"/>
      <c r="GY279" s="30"/>
      <c r="GZ279" s="30"/>
      <c r="HA279" s="30"/>
      <c r="HB279" s="30"/>
    </row>
    <row r="280" spans="1:210" ht="12.75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K280" s="30"/>
      <c r="GL280" s="30"/>
      <c r="GM280" s="30"/>
      <c r="GO280" s="30"/>
      <c r="GQ280" s="30"/>
      <c r="GY280" s="30"/>
      <c r="GZ280" s="30"/>
      <c r="HA280" s="30"/>
      <c r="HB280" s="30"/>
    </row>
    <row r="281" spans="1:210" ht="12.75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K281" s="30"/>
      <c r="GL281" s="30"/>
      <c r="GM281" s="30"/>
      <c r="GO281" s="30"/>
      <c r="GQ281" s="30"/>
      <c r="GY281" s="30"/>
      <c r="GZ281" s="30"/>
      <c r="HA281" s="30"/>
      <c r="HB281" s="30"/>
    </row>
    <row r="282" spans="1:210" ht="12.75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K282" s="30"/>
      <c r="GL282" s="30"/>
      <c r="GM282" s="30"/>
      <c r="GO282" s="30"/>
      <c r="GQ282" s="30"/>
      <c r="GY282" s="30"/>
      <c r="GZ282" s="30"/>
      <c r="HA282" s="30"/>
      <c r="HB282" s="30"/>
    </row>
    <row r="283" spans="1:210" ht="12.75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K283" s="30"/>
      <c r="GL283" s="30"/>
      <c r="GM283" s="30"/>
      <c r="GO283" s="30"/>
      <c r="GQ283" s="30"/>
      <c r="GY283" s="30"/>
      <c r="GZ283" s="30"/>
      <c r="HA283" s="30"/>
      <c r="HB283" s="30"/>
    </row>
    <row r="284" spans="1:210" ht="12.75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K284" s="30"/>
      <c r="GL284" s="30"/>
      <c r="GM284" s="30"/>
      <c r="GO284" s="30"/>
      <c r="GQ284" s="30"/>
      <c r="GY284" s="30"/>
      <c r="GZ284" s="30"/>
      <c r="HA284" s="30"/>
      <c r="HB284" s="30"/>
    </row>
    <row r="285" spans="1:210" ht="12.75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K285" s="30"/>
      <c r="GL285" s="30"/>
      <c r="GM285" s="30"/>
      <c r="GO285" s="30"/>
      <c r="GQ285" s="30"/>
      <c r="GY285" s="30"/>
      <c r="GZ285" s="30"/>
      <c r="HA285" s="30"/>
      <c r="HB285" s="30"/>
    </row>
    <row r="286" spans="1:210" ht="12.75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K286" s="30"/>
      <c r="GL286" s="30"/>
      <c r="GM286" s="30"/>
      <c r="GO286" s="30"/>
      <c r="GQ286" s="30"/>
      <c r="GY286" s="30"/>
      <c r="GZ286" s="30"/>
      <c r="HA286" s="30"/>
      <c r="HB286" s="30"/>
    </row>
    <row r="287" spans="1:210" ht="12.75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K287" s="30"/>
      <c r="GL287" s="30"/>
      <c r="GM287" s="30"/>
      <c r="GO287" s="30"/>
      <c r="GQ287" s="30"/>
      <c r="GY287" s="30"/>
      <c r="GZ287" s="30"/>
      <c r="HA287" s="30"/>
      <c r="HB287" s="30"/>
    </row>
    <row r="288" spans="1:210" ht="12.75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K288" s="30"/>
      <c r="GL288" s="30"/>
      <c r="GM288" s="30"/>
      <c r="GO288" s="30"/>
      <c r="GQ288" s="30"/>
      <c r="GY288" s="30"/>
      <c r="GZ288" s="30"/>
      <c r="HA288" s="30"/>
      <c r="HB288" s="30"/>
    </row>
    <row r="289" spans="1:210" ht="12.75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K289" s="30"/>
      <c r="GL289" s="30"/>
      <c r="GM289" s="30"/>
      <c r="GO289" s="30"/>
      <c r="GQ289" s="30"/>
      <c r="GY289" s="30"/>
      <c r="GZ289" s="30"/>
      <c r="HA289" s="30"/>
      <c r="HB289" s="30"/>
    </row>
    <row r="290" spans="1:210" ht="12.75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K290" s="30"/>
      <c r="GL290" s="30"/>
      <c r="GM290" s="30"/>
      <c r="GO290" s="30"/>
      <c r="GQ290" s="30"/>
      <c r="GY290" s="30"/>
      <c r="GZ290" s="30"/>
      <c r="HA290" s="30"/>
      <c r="HB290" s="30"/>
    </row>
    <row r="291" spans="1:210" ht="12.75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K291" s="30"/>
      <c r="GL291" s="30"/>
      <c r="GM291" s="30"/>
      <c r="GO291" s="30"/>
      <c r="GQ291" s="30"/>
      <c r="GY291" s="30"/>
      <c r="GZ291" s="30"/>
      <c r="HA291" s="30"/>
      <c r="HB291" s="30"/>
    </row>
    <row r="292" spans="1:210" ht="12.75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K292" s="30"/>
      <c r="GL292" s="30"/>
      <c r="GM292" s="30"/>
      <c r="GO292" s="30"/>
      <c r="GQ292" s="30"/>
      <c r="GY292" s="30"/>
      <c r="GZ292" s="30"/>
      <c r="HA292" s="30"/>
      <c r="HB292" s="30"/>
    </row>
    <row r="293" spans="1:210" ht="12.75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K293" s="30"/>
      <c r="GL293" s="30"/>
      <c r="GM293" s="30"/>
      <c r="GO293" s="30"/>
      <c r="GQ293" s="30"/>
      <c r="GY293" s="30"/>
      <c r="GZ293" s="30"/>
      <c r="HA293" s="30"/>
      <c r="HB293" s="30"/>
    </row>
    <row r="294" spans="1:210" ht="12.75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K294" s="30"/>
      <c r="GL294" s="30"/>
      <c r="GM294" s="30"/>
      <c r="GO294" s="30"/>
      <c r="GQ294" s="30"/>
      <c r="GY294" s="30"/>
      <c r="GZ294" s="30"/>
      <c r="HA294" s="30"/>
      <c r="HB294" s="30"/>
    </row>
    <row r="295" spans="1:210" ht="12.75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K295" s="30"/>
      <c r="GL295" s="30"/>
      <c r="GM295" s="30"/>
      <c r="GO295" s="30"/>
      <c r="GQ295" s="30"/>
      <c r="GY295" s="30"/>
      <c r="GZ295" s="30"/>
      <c r="HA295" s="30"/>
      <c r="HB295" s="30"/>
    </row>
    <row r="296" spans="1:210" ht="12.75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K296" s="30"/>
      <c r="GL296" s="30"/>
      <c r="GM296" s="30"/>
      <c r="GO296" s="30"/>
      <c r="GQ296" s="30"/>
      <c r="GY296" s="30"/>
      <c r="GZ296" s="30"/>
      <c r="HA296" s="30"/>
      <c r="HB296" s="30"/>
    </row>
    <row r="297" spans="1:210" ht="12.75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K297" s="30"/>
      <c r="GL297" s="30"/>
      <c r="GM297" s="30"/>
      <c r="GO297" s="30"/>
      <c r="GQ297" s="30"/>
      <c r="GY297" s="30"/>
      <c r="GZ297" s="30"/>
      <c r="HA297" s="30"/>
      <c r="HB297" s="30"/>
    </row>
    <row r="298" spans="1:210" ht="12.75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K298" s="30"/>
      <c r="GL298" s="30"/>
      <c r="GM298" s="30"/>
      <c r="GO298" s="30"/>
      <c r="GQ298" s="30"/>
      <c r="GY298" s="30"/>
      <c r="GZ298" s="30"/>
      <c r="HA298" s="30"/>
      <c r="HB298" s="30"/>
    </row>
    <row r="299" spans="1:210" ht="12.75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K299" s="30"/>
      <c r="GL299" s="30"/>
      <c r="GM299" s="30"/>
      <c r="GO299" s="30"/>
      <c r="GQ299" s="30"/>
      <c r="GY299" s="30"/>
      <c r="GZ299" s="30"/>
      <c r="HA299" s="30"/>
      <c r="HB299" s="30"/>
    </row>
    <row r="300" spans="1:210" ht="12.75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K300" s="30"/>
      <c r="GL300" s="30"/>
      <c r="GM300" s="30"/>
      <c r="GO300" s="30"/>
      <c r="GQ300" s="30"/>
      <c r="GY300" s="30"/>
      <c r="GZ300" s="30"/>
      <c r="HA300" s="30"/>
      <c r="HB300" s="30"/>
    </row>
    <row r="301" spans="1:210" ht="12.75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K301" s="30"/>
      <c r="GL301" s="30"/>
      <c r="GM301" s="30"/>
      <c r="GO301" s="30"/>
      <c r="GQ301" s="30"/>
      <c r="GY301" s="30"/>
      <c r="GZ301" s="30"/>
      <c r="HA301" s="30"/>
      <c r="HB301" s="30"/>
    </row>
    <row r="302" spans="1:210" ht="12.75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K302" s="30"/>
      <c r="GL302" s="30"/>
      <c r="GM302" s="30"/>
      <c r="GO302" s="30"/>
      <c r="GQ302" s="30"/>
      <c r="GY302" s="30"/>
      <c r="GZ302" s="30"/>
      <c r="HA302" s="30"/>
      <c r="HB302" s="30"/>
    </row>
    <row r="303" spans="1:210" ht="12.75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K303" s="30"/>
      <c r="GL303" s="30"/>
      <c r="GM303" s="30"/>
      <c r="GO303" s="30"/>
      <c r="GQ303" s="30"/>
      <c r="GY303" s="30"/>
      <c r="GZ303" s="30"/>
      <c r="HA303" s="30"/>
      <c r="HB303" s="30"/>
    </row>
    <row r="304" spans="1:210" ht="12.75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K304" s="30"/>
      <c r="GL304" s="30"/>
      <c r="GM304" s="30"/>
      <c r="GO304" s="30"/>
      <c r="GQ304" s="30"/>
      <c r="GY304" s="30"/>
      <c r="GZ304" s="30"/>
      <c r="HA304" s="30"/>
      <c r="HB304" s="30"/>
    </row>
    <row r="305" spans="1:210" ht="12.75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K305" s="30"/>
      <c r="GL305" s="30"/>
      <c r="GM305" s="30"/>
      <c r="GO305" s="30"/>
      <c r="GQ305" s="30"/>
      <c r="GY305" s="30"/>
      <c r="GZ305" s="30"/>
      <c r="HA305" s="30"/>
      <c r="HB305" s="30"/>
    </row>
    <row r="306" spans="1:210" ht="12.75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K306" s="30"/>
      <c r="GL306" s="30"/>
      <c r="GM306" s="30"/>
      <c r="GO306" s="30"/>
      <c r="GQ306" s="30"/>
      <c r="GY306" s="30"/>
      <c r="GZ306" s="30"/>
      <c r="HA306" s="30"/>
      <c r="HB306" s="30"/>
    </row>
    <row r="307" spans="1:210" ht="12.75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K307" s="30"/>
      <c r="GL307" s="30"/>
      <c r="GM307" s="30"/>
      <c r="GO307" s="30"/>
      <c r="GQ307" s="30"/>
      <c r="GY307" s="30"/>
      <c r="GZ307" s="30"/>
      <c r="HA307" s="30"/>
      <c r="HB307" s="30"/>
    </row>
    <row r="308" spans="1:210" ht="12.75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K308" s="30"/>
      <c r="GL308" s="30"/>
      <c r="GM308" s="30"/>
      <c r="GO308" s="30"/>
      <c r="GQ308" s="30"/>
      <c r="GY308" s="30"/>
      <c r="GZ308" s="30"/>
      <c r="HA308" s="30"/>
      <c r="HB308" s="30"/>
    </row>
    <row r="309" spans="1:210" ht="12.75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K309" s="30"/>
      <c r="GL309" s="30"/>
      <c r="GM309" s="30"/>
      <c r="GO309" s="30"/>
      <c r="GQ309" s="30"/>
      <c r="GY309" s="30"/>
      <c r="GZ309" s="30"/>
      <c r="HA309" s="30"/>
      <c r="HB309" s="30"/>
    </row>
    <row r="310" spans="1:210" ht="12.75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K310" s="30"/>
      <c r="GL310" s="30"/>
      <c r="GM310" s="30"/>
      <c r="GO310" s="30"/>
      <c r="GQ310" s="30"/>
      <c r="GY310" s="30"/>
      <c r="GZ310" s="30"/>
      <c r="HA310" s="30"/>
      <c r="HB310" s="30"/>
    </row>
    <row r="311" spans="1:210" ht="12.75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K311" s="30"/>
      <c r="GL311" s="30"/>
      <c r="GM311" s="30"/>
      <c r="GO311" s="30"/>
      <c r="GQ311" s="30"/>
      <c r="GY311" s="30"/>
      <c r="GZ311" s="30"/>
      <c r="HA311" s="30"/>
      <c r="HB311" s="30"/>
    </row>
    <row r="312" spans="1:210" ht="12.75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K312" s="30"/>
      <c r="GL312" s="30"/>
      <c r="GM312" s="30"/>
      <c r="GO312" s="30"/>
      <c r="GQ312" s="30"/>
      <c r="GY312" s="30"/>
      <c r="GZ312" s="30"/>
      <c r="HA312" s="30"/>
      <c r="HB312" s="30"/>
    </row>
    <row r="313" spans="1:210" ht="12.75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K313" s="30"/>
      <c r="GL313" s="30"/>
      <c r="GM313" s="30"/>
      <c r="GO313" s="30"/>
      <c r="GQ313" s="30"/>
      <c r="GY313" s="30"/>
      <c r="GZ313" s="30"/>
      <c r="HA313" s="30"/>
      <c r="HB313" s="30"/>
    </row>
    <row r="314" spans="1:210" ht="12.75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K314" s="30"/>
      <c r="GL314" s="30"/>
      <c r="GM314" s="30"/>
      <c r="GO314" s="30"/>
      <c r="GQ314" s="30"/>
      <c r="GY314" s="30"/>
      <c r="GZ314" s="30"/>
      <c r="HA314" s="30"/>
      <c r="HB314" s="30"/>
    </row>
    <row r="315" spans="1:210" ht="12.75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K315" s="30"/>
      <c r="GL315" s="30"/>
      <c r="GM315" s="30"/>
      <c r="GO315" s="30"/>
      <c r="GQ315" s="30"/>
      <c r="GY315" s="30"/>
      <c r="GZ315" s="30"/>
      <c r="HA315" s="30"/>
      <c r="HB315" s="30"/>
    </row>
    <row r="316" spans="1:210" ht="12.75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K316" s="30"/>
      <c r="GL316" s="30"/>
      <c r="GM316" s="30"/>
      <c r="GO316" s="30"/>
      <c r="GQ316" s="30"/>
      <c r="GY316" s="30"/>
      <c r="GZ316" s="30"/>
      <c r="HA316" s="30"/>
      <c r="HB316" s="30"/>
    </row>
    <row r="317" spans="1:210" ht="12.75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K317" s="30"/>
      <c r="GL317" s="30"/>
      <c r="GM317" s="30"/>
      <c r="GO317" s="30"/>
      <c r="GQ317" s="30"/>
      <c r="GY317" s="30"/>
      <c r="GZ317" s="30"/>
      <c r="HA317" s="30"/>
      <c r="HB317" s="30"/>
    </row>
    <row r="318" spans="1:210" ht="12.75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K318" s="30"/>
      <c r="GL318" s="30"/>
      <c r="GM318" s="30"/>
      <c r="GO318" s="30"/>
      <c r="GQ318" s="30"/>
      <c r="GY318" s="30"/>
      <c r="GZ318" s="30"/>
      <c r="HA318" s="30"/>
      <c r="HB318" s="30"/>
    </row>
    <row r="319" spans="1:210" ht="12.75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K319" s="30"/>
      <c r="GL319" s="30"/>
      <c r="GM319" s="30"/>
      <c r="GO319" s="30"/>
      <c r="GQ319" s="30"/>
      <c r="GY319" s="30"/>
      <c r="GZ319" s="30"/>
      <c r="HA319" s="30"/>
      <c r="HB319" s="30"/>
    </row>
    <row r="320" spans="1:210" ht="12.75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K320" s="30"/>
      <c r="GL320" s="30"/>
      <c r="GM320" s="30"/>
      <c r="GO320" s="30"/>
      <c r="GQ320" s="30"/>
      <c r="GY320" s="30"/>
      <c r="GZ320" s="30"/>
      <c r="HA320" s="30"/>
      <c r="HB320" s="30"/>
    </row>
    <row r="321" spans="1:210" ht="12.75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K321" s="30"/>
      <c r="GL321" s="30"/>
      <c r="GM321" s="30"/>
      <c r="GO321" s="30"/>
      <c r="GQ321" s="30"/>
      <c r="GY321" s="30"/>
      <c r="GZ321" s="30"/>
      <c r="HA321" s="30"/>
      <c r="HB321" s="30"/>
    </row>
    <row r="322" spans="1:210" ht="12.75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K322" s="30"/>
      <c r="GL322" s="30"/>
      <c r="GM322" s="30"/>
      <c r="GO322" s="30"/>
      <c r="GQ322" s="30"/>
      <c r="GY322" s="30"/>
      <c r="GZ322" s="30"/>
      <c r="HA322" s="30"/>
      <c r="HB322" s="30"/>
    </row>
    <row r="323" spans="1:210" ht="12.75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K323" s="30"/>
      <c r="GL323" s="30"/>
      <c r="GM323" s="30"/>
      <c r="GO323" s="30"/>
      <c r="GQ323" s="30"/>
      <c r="GY323" s="30"/>
      <c r="GZ323" s="30"/>
      <c r="HA323" s="30"/>
      <c r="HB323" s="30"/>
    </row>
    <row r="324" spans="1:210" ht="12.75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K324" s="30"/>
      <c r="GL324" s="30"/>
      <c r="GM324" s="30"/>
      <c r="GO324" s="30"/>
      <c r="GQ324" s="30"/>
      <c r="GY324" s="30"/>
      <c r="GZ324" s="30"/>
      <c r="HA324" s="30"/>
      <c r="HB324" s="30"/>
    </row>
    <row r="325" spans="1:210" ht="12.75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K325" s="30"/>
      <c r="GL325" s="30"/>
      <c r="GM325" s="30"/>
      <c r="GO325" s="30"/>
      <c r="GQ325" s="30"/>
      <c r="GY325" s="30"/>
      <c r="GZ325" s="30"/>
      <c r="HA325" s="30"/>
      <c r="HB325" s="30"/>
    </row>
    <row r="326" spans="1:210" ht="12.75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K326" s="30"/>
      <c r="GL326" s="30"/>
      <c r="GM326" s="30"/>
      <c r="GO326" s="30"/>
      <c r="GQ326" s="30"/>
      <c r="GY326" s="30"/>
      <c r="GZ326" s="30"/>
      <c r="HA326" s="30"/>
      <c r="HB326" s="30"/>
    </row>
    <row r="327" spans="1:210" ht="12.75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K327" s="30"/>
      <c r="GL327" s="30"/>
      <c r="GM327" s="30"/>
      <c r="GO327" s="30"/>
      <c r="GQ327" s="30"/>
      <c r="GY327" s="30"/>
      <c r="GZ327" s="30"/>
      <c r="HA327" s="30"/>
      <c r="HB327" s="30"/>
    </row>
    <row r="328" spans="1:210" ht="12.75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K328" s="30"/>
      <c r="GL328" s="30"/>
      <c r="GM328" s="30"/>
      <c r="GO328" s="30"/>
      <c r="GQ328" s="30"/>
      <c r="GY328" s="30"/>
      <c r="GZ328" s="30"/>
      <c r="HA328" s="30"/>
      <c r="HB328" s="30"/>
    </row>
    <row r="329" spans="1:210" ht="12.75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K329" s="30"/>
      <c r="GL329" s="30"/>
      <c r="GM329" s="30"/>
      <c r="GO329" s="30"/>
      <c r="GQ329" s="30"/>
      <c r="GY329" s="30"/>
      <c r="GZ329" s="30"/>
      <c r="HA329" s="30"/>
      <c r="HB329" s="30"/>
    </row>
    <row r="330" spans="1:210" ht="12.75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K330" s="30"/>
      <c r="GL330" s="30"/>
      <c r="GM330" s="30"/>
      <c r="GO330" s="30"/>
      <c r="GQ330" s="30"/>
      <c r="GY330" s="30"/>
      <c r="GZ330" s="30"/>
      <c r="HA330" s="30"/>
      <c r="HB330" s="30"/>
    </row>
    <row r="331" spans="1:210" ht="12.75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K331" s="30"/>
      <c r="GL331" s="30"/>
      <c r="GM331" s="30"/>
      <c r="GO331" s="30"/>
      <c r="GQ331" s="30"/>
      <c r="GY331" s="30"/>
      <c r="GZ331" s="30"/>
      <c r="HA331" s="30"/>
      <c r="HB331" s="30"/>
    </row>
    <row r="332" spans="1:210" ht="12.75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K332" s="30"/>
      <c r="GL332" s="30"/>
      <c r="GM332" s="30"/>
      <c r="GO332" s="30"/>
      <c r="GQ332" s="30"/>
      <c r="GY332" s="30"/>
      <c r="GZ332" s="30"/>
      <c r="HA332" s="30"/>
      <c r="HB332" s="30"/>
    </row>
    <row r="333" spans="1:210" ht="12.75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K333" s="30"/>
      <c r="GL333" s="30"/>
      <c r="GM333" s="30"/>
      <c r="GO333" s="30"/>
      <c r="GQ333" s="30"/>
      <c r="GY333" s="30"/>
      <c r="GZ333" s="30"/>
      <c r="HA333" s="30"/>
      <c r="HB333" s="30"/>
    </row>
    <row r="334" spans="1:210" ht="12.75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K334" s="30"/>
      <c r="GL334" s="30"/>
      <c r="GM334" s="30"/>
      <c r="GO334" s="30"/>
      <c r="GQ334" s="30"/>
      <c r="GY334" s="30"/>
      <c r="GZ334" s="30"/>
      <c r="HA334" s="30"/>
      <c r="HB334" s="30"/>
    </row>
    <row r="335" spans="1:210" ht="12.75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K335" s="30"/>
      <c r="GL335" s="30"/>
      <c r="GM335" s="30"/>
      <c r="GO335" s="30"/>
      <c r="GQ335" s="30"/>
      <c r="GY335" s="30"/>
      <c r="GZ335" s="30"/>
      <c r="HA335" s="30"/>
      <c r="HB335" s="30"/>
    </row>
    <row r="336" spans="1:210" ht="12.75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K336" s="30"/>
      <c r="GL336" s="30"/>
      <c r="GM336" s="30"/>
      <c r="GO336" s="30"/>
      <c r="GQ336" s="30"/>
      <c r="GY336" s="30"/>
      <c r="GZ336" s="30"/>
      <c r="HA336" s="30"/>
      <c r="HB336" s="30"/>
    </row>
    <row r="337" spans="1:210" ht="12.75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K337" s="30"/>
      <c r="GL337" s="30"/>
      <c r="GM337" s="30"/>
      <c r="GO337" s="30"/>
      <c r="GQ337" s="30"/>
      <c r="GY337" s="30"/>
      <c r="GZ337" s="30"/>
      <c r="HA337" s="30"/>
      <c r="HB337" s="30"/>
    </row>
    <row r="338" spans="1:210" ht="12.75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K338" s="30"/>
      <c r="GL338" s="30"/>
      <c r="GM338" s="30"/>
      <c r="GO338" s="30"/>
      <c r="GQ338" s="30"/>
      <c r="GY338" s="30"/>
      <c r="GZ338" s="30"/>
      <c r="HA338" s="30"/>
      <c r="HB338" s="30"/>
    </row>
    <row r="339" spans="1:210" ht="12.75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K339" s="30"/>
      <c r="GL339" s="30"/>
      <c r="GM339" s="30"/>
      <c r="GO339" s="30"/>
      <c r="GQ339" s="30"/>
      <c r="GY339" s="30"/>
      <c r="GZ339" s="30"/>
      <c r="HA339" s="30"/>
      <c r="HB339" s="30"/>
    </row>
    <row r="340" spans="1:210" ht="12.75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K340" s="30"/>
      <c r="GL340" s="30"/>
      <c r="GM340" s="30"/>
      <c r="GO340" s="30"/>
      <c r="GQ340" s="30"/>
      <c r="GY340" s="30"/>
      <c r="GZ340" s="30"/>
      <c r="HA340" s="30"/>
      <c r="HB340" s="30"/>
    </row>
    <row r="341" spans="1:210" ht="12.75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K341" s="30"/>
      <c r="GL341" s="30"/>
      <c r="GM341" s="30"/>
      <c r="GO341" s="30"/>
      <c r="GQ341" s="30"/>
      <c r="GY341" s="30"/>
      <c r="GZ341" s="30"/>
      <c r="HA341" s="30"/>
      <c r="HB341" s="30"/>
    </row>
    <row r="342" spans="1:210" ht="12.75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K342" s="30"/>
      <c r="GL342" s="30"/>
      <c r="GM342" s="30"/>
      <c r="GO342" s="30"/>
      <c r="GQ342" s="30"/>
      <c r="GY342" s="30"/>
      <c r="GZ342" s="30"/>
      <c r="HA342" s="30"/>
      <c r="HB342" s="30"/>
    </row>
    <row r="343" spans="1:210" ht="12.75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K343" s="30"/>
      <c r="GL343" s="30"/>
      <c r="GM343" s="30"/>
      <c r="GO343" s="30"/>
      <c r="GQ343" s="30"/>
      <c r="GY343" s="30"/>
      <c r="GZ343" s="30"/>
      <c r="HA343" s="30"/>
      <c r="HB343" s="30"/>
    </row>
    <row r="344" spans="1:210" ht="12.75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K344" s="30"/>
      <c r="GL344" s="30"/>
      <c r="GM344" s="30"/>
      <c r="GO344" s="30"/>
      <c r="GQ344" s="30"/>
      <c r="GY344" s="30"/>
      <c r="GZ344" s="30"/>
      <c r="HA344" s="30"/>
      <c r="HB344" s="30"/>
    </row>
    <row r="345" spans="1:210" ht="12.75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K345" s="30"/>
      <c r="GL345" s="30"/>
      <c r="GM345" s="30"/>
      <c r="GO345" s="30"/>
      <c r="GQ345" s="30"/>
      <c r="GY345" s="30"/>
      <c r="GZ345" s="30"/>
      <c r="HA345" s="30"/>
      <c r="HB345" s="30"/>
    </row>
    <row r="346" spans="1:210" ht="12.75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K346" s="30"/>
      <c r="GL346" s="30"/>
      <c r="GM346" s="30"/>
      <c r="GO346" s="30"/>
      <c r="GQ346" s="30"/>
      <c r="GY346" s="30"/>
      <c r="GZ346" s="30"/>
      <c r="HA346" s="30"/>
      <c r="HB346" s="30"/>
    </row>
    <row r="347" spans="1:210" ht="12.75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K347" s="30"/>
      <c r="GL347" s="30"/>
      <c r="GM347" s="30"/>
      <c r="GO347" s="30"/>
      <c r="GQ347" s="30"/>
      <c r="GY347" s="30"/>
      <c r="GZ347" s="30"/>
      <c r="HA347" s="30"/>
      <c r="HB347" s="30"/>
    </row>
    <row r="348" spans="1:210" ht="12.75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K348" s="30"/>
      <c r="GL348" s="30"/>
      <c r="GM348" s="30"/>
      <c r="GO348" s="30"/>
      <c r="GQ348" s="30"/>
      <c r="GY348" s="30"/>
      <c r="GZ348" s="30"/>
      <c r="HA348" s="30"/>
      <c r="HB348" s="30"/>
    </row>
    <row r="349" spans="1:210" ht="12.75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K349" s="30"/>
      <c r="GL349" s="30"/>
      <c r="GM349" s="30"/>
      <c r="GO349" s="30"/>
      <c r="GQ349" s="30"/>
      <c r="GY349" s="30"/>
      <c r="GZ349" s="30"/>
      <c r="HA349" s="30"/>
      <c r="HB349" s="30"/>
    </row>
    <row r="350" spans="1:210" ht="12.75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K350" s="30"/>
      <c r="GL350" s="30"/>
      <c r="GM350" s="30"/>
      <c r="GO350" s="30"/>
      <c r="GQ350" s="30"/>
      <c r="GY350" s="30"/>
      <c r="GZ350" s="30"/>
      <c r="HA350" s="30"/>
      <c r="HB350" s="30"/>
    </row>
    <row r="351" spans="1:210" ht="12.75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K351" s="30"/>
      <c r="GL351" s="30"/>
      <c r="GM351" s="30"/>
      <c r="GO351" s="30"/>
      <c r="GQ351" s="30"/>
      <c r="GY351" s="30"/>
      <c r="GZ351" s="30"/>
      <c r="HA351" s="30"/>
      <c r="HB351" s="30"/>
    </row>
    <row r="352" spans="1:210" ht="12.75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K352" s="30"/>
      <c r="GL352" s="30"/>
      <c r="GM352" s="30"/>
      <c r="GO352" s="30"/>
      <c r="GQ352" s="30"/>
      <c r="GY352" s="30"/>
      <c r="GZ352" s="30"/>
      <c r="HA352" s="30"/>
      <c r="HB352" s="30"/>
    </row>
    <row r="353" spans="1:210" ht="12.75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K353" s="30"/>
      <c r="GL353" s="30"/>
      <c r="GM353" s="30"/>
      <c r="GO353" s="30"/>
      <c r="GQ353" s="30"/>
      <c r="GY353" s="30"/>
      <c r="GZ353" s="30"/>
      <c r="HA353" s="30"/>
      <c r="HB353" s="30"/>
    </row>
    <row r="354" spans="1:210" ht="12.75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K354" s="30"/>
      <c r="GL354" s="30"/>
      <c r="GM354" s="30"/>
      <c r="GO354" s="30"/>
      <c r="GQ354" s="30"/>
      <c r="GY354" s="30"/>
      <c r="GZ354" s="30"/>
      <c r="HA354" s="30"/>
      <c r="HB354" s="30"/>
    </row>
    <row r="355" spans="1:210" ht="12.75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K355" s="30"/>
      <c r="GL355" s="30"/>
      <c r="GM355" s="30"/>
      <c r="GO355" s="30"/>
      <c r="GQ355" s="30"/>
      <c r="GY355" s="30"/>
      <c r="GZ355" s="30"/>
      <c r="HA355" s="30"/>
      <c r="HB355" s="30"/>
    </row>
    <row r="356" spans="1:210" ht="12.75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K356" s="30"/>
      <c r="GL356" s="30"/>
      <c r="GM356" s="30"/>
      <c r="GO356" s="30"/>
      <c r="GQ356" s="30"/>
      <c r="GY356" s="30"/>
      <c r="GZ356" s="30"/>
      <c r="HA356" s="30"/>
      <c r="HB356" s="30"/>
    </row>
    <row r="357" spans="1:210" ht="12.75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K357" s="30"/>
      <c r="GL357" s="30"/>
      <c r="GM357" s="30"/>
      <c r="GO357" s="30"/>
      <c r="GQ357" s="30"/>
      <c r="GY357" s="30"/>
      <c r="GZ357" s="30"/>
      <c r="HA357" s="30"/>
      <c r="HB357" s="30"/>
    </row>
    <row r="358" spans="1:210" ht="12.75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K358" s="30"/>
      <c r="GL358" s="30"/>
      <c r="GM358" s="30"/>
      <c r="GO358" s="30"/>
      <c r="GQ358" s="30"/>
      <c r="GY358" s="30"/>
      <c r="GZ358" s="30"/>
      <c r="HA358" s="30"/>
      <c r="HB358" s="30"/>
    </row>
    <row r="359" spans="1:210" ht="12.75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K359" s="30"/>
      <c r="GL359" s="30"/>
      <c r="GM359" s="30"/>
      <c r="GO359" s="30"/>
      <c r="GQ359" s="30"/>
      <c r="GY359" s="30"/>
      <c r="GZ359" s="30"/>
      <c r="HA359" s="30"/>
      <c r="HB359" s="30"/>
    </row>
    <row r="360" spans="1:210" ht="12.75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K360" s="30"/>
      <c r="GL360" s="30"/>
      <c r="GM360" s="30"/>
      <c r="GO360" s="30"/>
      <c r="GQ360" s="30"/>
      <c r="GY360" s="30"/>
      <c r="GZ360" s="30"/>
      <c r="HA360" s="30"/>
      <c r="HB360" s="30"/>
    </row>
    <row r="361" spans="1:210" ht="12.75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K361" s="30"/>
      <c r="GL361" s="30"/>
      <c r="GM361" s="30"/>
      <c r="GO361" s="30"/>
      <c r="GQ361" s="30"/>
      <c r="GY361" s="30"/>
      <c r="GZ361" s="30"/>
      <c r="HA361" s="30"/>
      <c r="HB361" s="30"/>
    </row>
    <row r="362" spans="1:210" ht="12.75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K362" s="30"/>
      <c r="GL362" s="30"/>
      <c r="GM362" s="30"/>
      <c r="GO362" s="30"/>
      <c r="GQ362" s="30"/>
      <c r="GY362" s="30"/>
      <c r="GZ362" s="30"/>
      <c r="HA362" s="30"/>
      <c r="HB362" s="30"/>
    </row>
    <row r="363" spans="1:210" ht="12.75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K363" s="30"/>
      <c r="GL363" s="30"/>
      <c r="GM363" s="30"/>
      <c r="GO363" s="30"/>
      <c r="GQ363" s="30"/>
      <c r="GY363" s="30"/>
      <c r="GZ363" s="30"/>
      <c r="HA363" s="30"/>
      <c r="HB363" s="30"/>
    </row>
    <row r="364" spans="1:210" ht="12.75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K364" s="30"/>
      <c r="GL364" s="30"/>
      <c r="GM364" s="30"/>
      <c r="GO364" s="30"/>
      <c r="GQ364" s="30"/>
      <c r="GY364" s="30"/>
      <c r="GZ364" s="30"/>
      <c r="HA364" s="30"/>
      <c r="HB364" s="30"/>
    </row>
    <row r="365" spans="1:210" ht="12.75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K365" s="30"/>
      <c r="GL365" s="30"/>
      <c r="GM365" s="30"/>
      <c r="GO365" s="30"/>
      <c r="GQ365" s="30"/>
      <c r="GY365" s="30"/>
      <c r="GZ365" s="30"/>
      <c r="HA365" s="30"/>
      <c r="HB365" s="30"/>
    </row>
    <row r="366" spans="1:210" ht="12.75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K366" s="30"/>
      <c r="GL366" s="30"/>
      <c r="GM366" s="30"/>
      <c r="GO366" s="30"/>
      <c r="GQ366" s="30"/>
      <c r="GY366" s="30"/>
      <c r="GZ366" s="30"/>
      <c r="HA366" s="30"/>
      <c r="HB366" s="30"/>
    </row>
    <row r="367" spans="1:210" ht="12.75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K367" s="30"/>
      <c r="GL367" s="30"/>
      <c r="GM367" s="30"/>
      <c r="GO367" s="30"/>
      <c r="GQ367" s="30"/>
      <c r="GY367" s="30"/>
      <c r="GZ367" s="30"/>
      <c r="HA367" s="30"/>
      <c r="HB367" s="30"/>
    </row>
    <row r="368" spans="1:210" ht="12.75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K368" s="30"/>
      <c r="GL368" s="30"/>
      <c r="GM368" s="30"/>
      <c r="GO368" s="30"/>
      <c r="GQ368" s="30"/>
      <c r="GY368" s="30"/>
      <c r="GZ368" s="30"/>
      <c r="HA368" s="30"/>
      <c r="HB368" s="30"/>
    </row>
    <row r="369" spans="1:210" ht="12.75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K369" s="30"/>
      <c r="GL369" s="30"/>
      <c r="GM369" s="30"/>
      <c r="GO369" s="30"/>
      <c r="GQ369" s="30"/>
      <c r="GY369" s="30"/>
      <c r="GZ369" s="30"/>
      <c r="HA369" s="30"/>
      <c r="HB369" s="30"/>
    </row>
    <row r="370" spans="1:210" ht="12.75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K370" s="30"/>
      <c r="GL370" s="30"/>
      <c r="GM370" s="30"/>
      <c r="GO370" s="30"/>
      <c r="GQ370" s="30"/>
      <c r="GY370" s="30"/>
      <c r="GZ370" s="30"/>
      <c r="HA370" s="30"/>
      <c r="HB370" s="30"/>
    </row>
    <row r="371" spans="1:210" ht="12.75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K371" s="30"/>
      <c r="GL371" s="30"/>
      <c r="GM371" s="30"/>
      <c r="GO371" s="30"/>
      <c r="GQ371" s="30"/>
      <c r="GY371" s="30"/>
      <c r="GZ371" s="30"/>
      <c r="HA371" s="30"/>
      <c r="HB371" s="30"/>
    </row>
    <row r="372" spans="1:210" ht="12.75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K372" s="30"/>
      <c r="GL372" s="30"/>
      <c r="GM372" s="30"/>
      <c r="GO372" s="30"/>
      <c r="GQ372" s="30"/>
      <c r="GY372" s="30"/>
      <c r="GZ372" s="30"/>
      <c r="HA372" s="30"/>
      <c r="HB372" s="30"/>
    </row>
    <row r="373" spans="1:210" ht="12.75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K373" s="30"/>
      <c r="GL373" s="30"/>
      <c r="GM373" s="30"/>
      <c r="GO373" s="30"/>
      <c r="GQ373" s="30"/>
      <c r="GY373" s="30"/>
      <c r="GZ373" s="30"/>
      <c r="HA373" s="30"/>
      <c r="HB373" s="30"/>
    </row>
    <row r="374" spans="1:210" ht="12.75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K374" s="30"/>
      <c r="GL374" s="30"/>
      <c r="GM374" s="30"/>
      <c r="GO374" s="30"/>
      <c r="GQ374" s="30"/>
      <c r="GY374" s="30"/>
      <c r="GZ374" s="30"/>
      <c r="HA374" s="30"/>
      <c r="HB374" s="30"/>
    </row>
    <row r="375" spans="1:210" ht="12.75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K375" s="30"/>
      <c r="GL375" s="30"/>
      <c r="GM375" s="30"/>
      <c r="GO375" s="30"/>
      <c r="GQ375" s="30"/>
      <c r="GY375" s="30"/>
      <c r="GZ375" s="30"/>
      <c r="HA375" s="30"/>
      <c r="HB375" s="30"/>
    </row>
    <row r="376" spans="1:210" ht="12.75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K376" s="30"/>
      <c r="GL376" s="30"/>
      <c r="GM376" s="30"/>
      <c r="GO376" s="30"/>
      <c r="GQ376" s="30"/>
      <c r="GY376" s="30"/>
      <c r="GZ376" s="30"/>
      <c r="HA376" s="30"/>
      <c r="HB376" s="30"/>
    </row>
    <row r="377" spans="1:210" ht="12.75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K377" s="30"/>
      <c r="GL377" s="30"/>
      <c r="GM377" s="30"/>
      <c r="GO377" s="30"/>
      <c r="GQ377" s="30"/>
      <c r="GY377" s="30"/>
      <c r="GZ377" s="30"/>
      <c r="HA377" s="30"/>
      <c r="HB377" s="30"/>
    </row>
    <row r="378" spans="1:210" ht="12.75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K378" s="30"/>
      <c r="GL378" s="30"/>
      <c r="GM378" s="30"/>
      <c r="GO378" s="30"/>
      <c r="GQ378" s="30"/>
      <c r="GY378" s="30"/>
      <c r="GZ378" s="30"/>
      <c r="HA378" s="30"/>
      <c r="HB378" s="30"/>
    </row>
    <row r="379" spans="1:210" ht="12.75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K379" s="30"/>
      <c r="GL379" s="30"/>
      <c r="GM379" s="30"/>
      <c r="GO379" s="30"/>
      <c r="GQ379" s="30"/>
      <c r="GY379" s="30"/>
      <c r="GZ379" s="30"/>
      <c r="HA379" s="30"/>
      <c r="HB379" s="30"/>
    </row>
    <row r="380" spans="1:210" ht="12.75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K380" s="30"/>
      <c r="GL380" s="30"/>
      <c r="GM380" s="30"/>
      <c r="GO380" s="30"/>
      <c r="GQ380" s="30"/>
      <c r="GY380" s="30"/>
      <c r="GZ380" s="30"/>
      <c r="HA380" s="30"/>
      <c r="HB380" s="30"/>
    </row>
    <row r="381" spans="1:210" ht="12.75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K381" s="30"/>
      <c r="GL381" s="30"/>
      <c r="GM381" s="30"/>
      <c r="GO381" s="30"/>
      <c r="GQ381" s="30"/>
      <c r="GY381" s="30"/>
      <c r="GZ381" s="30"/>
      <c r="HA381" s="30"/>
      <c r="HB381" s="30"/>
    </row>
    <row r="382" spans="1:210" ht="12.75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K382" s="30"/>
      <c r="GL382" s="30"/>
      <c r="GM382" s="30"/>
      <c r="GO382" s="30"/>
      <c r="GQ382" s="30"/>
      <c r="GY382" s="30"/>
      <c r="GZ382" s="30"/>
      <c r="HA382" s="30"/>
      <c r="HB382" s="30"/>
    </row>
    <row r="383" spans="1:210" ht="12.75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K383" s="30"/>
      <c r="GL383" s="30"/>
      <c r="GM383" s="30"/>
      <c r="GO383" s="30"/>
      <c r="GQ383" s="30"/>
      <c r="GY383" s="30"/>
      <c r="GZ383" s="30"/>
      <c r="HA383" s="30"/>
      <c r="HB383" s="30"/>
    </row>
    <row r="384" spans="1:210" ht="12.75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K384" s="30"/>
      <c r="GL384" s="30"/>
      <c r="GM384" s="30"/>
      <c r="GO384" s="30"/>
      <c r="GQ384" s="30"/>
      <c r="GY384" s="30"/>
      <c r="GZ384" s="30"/>
      <c r="HA384" s="30"/>
      <c r="HB384" s="30"/>
    </row>
    <row r="385" spans="1:210" ht="12.75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K385" s="30"/>
      <c r="GL385" s="30"/>
      <c r="GM385" s="30"/>
      <c r="GO385" s="30"/>
      <c r="GQ385" s="30"/>
      <c r="GY385" s="30"/>
      <c r="GZ385" s="30"/>
      <c r="HA385" s="30"/>
      <c r="HB385" s="30"/>
    </row>
    <row r="386" spans="1:210" ht="12.75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K386" s="30"/>
      <c r="GL386" s="30"/>
      <c r="GM386" s="30"/>
      <c r="GO386" s="30"/>
      <c r="GQ386" s="30"/>
      <c r="GY386" s="30"/>
      <c r="GZ386" s="30"/>
      <c r="HA386" s="30"/>
      <c r="HB386" s="30"/>
    </row>
    <row r="387" spans="1:210" ht="12.75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K387" s="30"/>
      <c r="GL387" s="30"/>
      <c r="GM387" s="30"/>
      <c r="GO387" s="30"/>
      <c r="GQ387" s="30"/>
      <c r="GY387" s="30"/>
      <c r="GZ387" s="30"/>
      <c r="HA387" s="30"/>
      <c r="HB387" s="30"/>
    </row>
    <row r="388" spans="1:210" ht="12.75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K388" s="30"/>
      <c r="GL388" s="30"/>
      <c r="GM388" s="30"/>
      <c r="GO388" s="30"/>
      <c r="GQ388" s="30"/>
      <c r="GY388" s="30"/>
      <c r="GZ388" s="30"/>
      <c r="HA388" s="30"/>
      <c r="HB388" s="30"/>
    </row>
    <row r="389" spans="1:210" ht="12.75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K389" s="30"/>
      <c r="GL389" s="30"/>
      <c r="GM389" s="30"/>
      <c r="GO389" s="30"/>
      <c r="GQ389" s="30"/>
      <c r="GY389" s="30"/>
      <c r="GZ389" s="30"/>
      <c r="HA389" s="30"/>
      <c r="HB389" s="30"/>
    </row>
    <row r="390" spans="1:210" ht="12.75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K390" s="30"/>
      <c r="GL390" s="30"/>
      <c r="GM390" s="30"/>
      <c r="GO390" s="30"/>
      <c r="GQ390" s="30"/>
      <c r="GY390" s="30"/>
      <c r="GZ390" s="30"/>
      <c r="HA390" s="30"/>
      <c r="HB390" s="30"/>
    </row>
    <row r="391" spans="1:210" ht="12.75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K391" s="30"/>
      <c r="GL391" s="30"/>
      <c r="GM391" s="30"/>
      <c r="GO391" s="30"/>
      <c r="GQ391" s="30"/>
      <c r="GY391" s="30"/>
      <c r="GZ391" s="30"/>
      <c r="HA391" s="30"/>
      <c r="HB391" s="30"/>
    </row>
    <row r="392" spans="1:210" ht="12.75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K392" s="30"/>
      <c r="GL392" s="30"/>
      <c r="GM392" s="30"/>
      <c r="GO392" s="30"/>
      <c r="GQ392" s="30"/>
      <c r="GY392" s="30"/>
      <c r="GZ392" s="30"/>
      <c r="HA392" s="30"/>
      <c r="HB392" s="30"/>
    </row>
    <row r="393" spans="1:210" ht="12.75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K393" s="30"/>
      <c r="GL393" s="30"/>
      <c r="GM393" s="30"/>
      <c r="GO393" s="30"/>
      <c r="GQ393" s="30"/>
      <c r="GY393" s="30"/>
      <c r="GZ393" s="30"/>
      <c r="HA393" s="30"/>
      <c r="HB393" s="30"/>
    </row>
    <row r="394" spans="1:210" ht="12.75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K394" s="30"/>
      <c r="GL394" s="30"/>
      <c r="GM394" s="30"/>
      <c r="GO394" s="30"/>
      <c r="GQ394" s="30"/>
      <c r="GY394" s="30"/>
      <c r="GZ394" s="30"/>
      <c r="HA394" s="30"/>
      <c r="HB394" s="30"/>
    </row>
    <row r="395" spans="1:210" ht="12.75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K395" s="30"/>
      <c r="GL395" s="30"/>
      <c r="GM395" s="30"/>
      <c r="GO395" s="30"/>
      <c r="GQ395" s="30"/>
      <c r="GY395" s="30"/>
      <c r="GZ395" s="30"/>
      <c r="HA395" s="30"/>
      <c r="HB395" s="30"/>
    </row>
    <row r="396" spans="1:210" ht="12.75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K396" s="30"/>
      <c r="GL396" s="30"/>
      <c r="GM396" s="30"/>
      <c r="GO396" s="30"/>
      <c r="GQ396" s="30"/>
      <c r="GY396" s="30"/>
      <c r="GZ396" s="30"/>
      <c r="HA396" s="30"/>
      <c r="HB396" s="30"/>
    </row>
    <row r="397" spans="1:210" ht="12.75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K397" s="30"/>
      <c r="GL397" s="30"/>
      <c r="GM397" s="30"/>
      <c r="GO397" s="30"/>
      <c r="GQ397" s="30"/>
      <c r="GY397" s="30"/>
      <c r="GZ397" s="30"/>
      <c r="HA397" s="30"/>
      <c r="HB397" s="30"/>
    </row>
    <row r="398" spans="1:210" ht="12.75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K398" s="30"/>
      <c r="GL398" s="30"/>
      <c r="GM398" s="30"/>
      <c r="GO398" s="30"/>
      <c r="GQ398" s="30"/>
      <c r="GY398" s="30"/>
      <c r="GZ398" s="30"/>
      <c r="HA398" s="30"/>
      <c r="HB398" s="30"/>
    </row>
    <row r="399" spans="1:210" ht="12.75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K399" s="30"/>
      <c r="GL399" s="30"/>
      <c r="GM399" s="30"/>
      <c r="GO399" s="30"/>
      <c r="GQ399" s="30"/>
      <c r="GY399" s="30"/>
      <c r="GZ399" s="30"/>
      <c r="HA399" s="30"/>
      <c r="HB399" s="30"/>
    </row>
    <row r="400" spans="1:210" ht="12.75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K400" s="30"/>
      <c r="GL400" s="30"/>
      <c r="GM400" s="30"/>
      <c r="GO400" s="30"/>
      <c r="GQ400" s="30"/>
      <c r="GY400" s="30"/>
      <c r="GZ400" s="30"/>
      <c r="HA400" s="30"/>
      <c r="HB400" s="30"/>
    </row>
    <row r="401" spans="1:210" ht="12.75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K401" s="30"/>
      <c r="GL401" s="30"/>
      <c r="GM401" s="30"/>
      <c r="GO401" s="30"/>
      <c r="GQ401" s="30"/>
      <c r="GY401" s="30"/>
      <c r="GZ401" s="30"/>
      <c r="HA401" s="30"/>
      <c r="HB401" s="30"/>
    </row>
    <row r="402" spans="1:210" ht="12.75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K402" s="30"/>
      <c r="GL402" s="30"/>
      <c r="GM402" s="30"/>
      <c r="GO402" s="30"/>
      <c r="GQ402" s="30"/>
      <c r="GY402" s="30"/>
      <c r="GZ402" s="30"/>
      <c r="HA402" s="30"/>
      <c r="HB402" s="30"/>
    </row>
    <row r="403" spans="1:210" ht="12.75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K403" s="30"/>
      <c r="GL403" s="30"/>
      <c r="GM403" s="30"/>
      <c r="GO403" s="30"/>
      <c r="GQ403" s="30"/>
      <c r="GY403" s="30"/>
      <c r="GZ403" s="30"/>
      <c r="HA403" s="30"/>
      <c r="HB403" s="30"/>
    </row>
    <row r="404" spans="1:210" ht="12.75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K404" s="30"/>
      <c r="GL404" s="30"/>
      <c r="GM404" s="30"/>
      <c r="GO404" s="30"/>
      <c r="GQ404" s="30"/>
      <c r="GY404" s="30"/>
      <c r="GZ404" s="30"/>
      <c r="HA404" s="30"/>
      <c r="HB404" s="30"/>
    </row>
    <row r="405" spans="1:210" ht="12.75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K405" s="30"/>
      <c r="GL405" s="30"/>
      <c r="GM405" s="30"/>
      <c r="GO405" s="30"/>
      <c r="GQ405" s="30"/>
      <c r="GY405" s="30"/>
      <c r="GZ405" s="30"/>
      <c r="HA405" s="30"/>
      <c r="HB405" s="30"/>
    </row>
    <row r="406" spans="1:210" ht="12.75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K406" s="30"/>
      <c r="GL406" s="30"/>
      <c r="GM406" s="30"/>
      <c r="GO406" s="30"/>
      <c r="GQ406" s="30"/>
      <c r="GY406" s="30"/>
      <c r="GZ406" s="30"/>
      <c r="HA406" s="30"/>
      <c r="HB406" s="30"/>
    </row>
    <row r="407" spans="1:210" ht="12.75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K407" s="30"/>
      <c r="GL407" s="30"/>
      <c r="GM407" s="30"/>
      <c r="GO407" s="30"/>
      <c r="GQ407" s="30"/>
      <c r="GY407" s="30"/>
      <c r="GZ407" s="30"/>
      <c r="HA407" s="30"/>
      <c r="HB407" s="30"/>
    </row>
    <row r="408" spans="1:210" ht="12.75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K408" s="30"/>
      <c r="GL408" s="30"/>
      <c r="GM408" s="30"/>
      <c r="GO408" s="30"/>
      <c r="GQ408" s="30"/>
      <c r="GY408" s="30"/>
      <c r="GZ408" s="30"/>
      <c r="HA408" s="30"/>
      <c r="HB408" s="30"/>
    </row>
    <row r="409" spans="1:210" ht="12.75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K409" s="30"/>
      <c r="GL409" s="30"/>
      <c r="GM409" s="30"/>
      <c r="GO409" s="30"/>
      <c r="GQ409" s="30"/>
      <c r="GY409" s="30"/>
      <c r="GZ409" s="30"/>
      <c r="HA409" s="30"/>
      <c r="HB409" s="30"/>
    </row>
    <row r="410" spans="1:210" ht="12.75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K410" s="30"/>
      <c r="GL410" s="30"/>
      <c r="GM410" s="30"/>
      <c r="GO410" s="30"/>
      <c r="GQ410" s="30"/>
      <c r="GY410" s="30"/>
      <c r="GZ410" s="30"/>
      <c r="HA410" s="30"/>
      <c r="HB410" s="30"/>
    </row>
    <row r="411" spans="1:210" ht="12.75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K411" s="30"/>
      <c r="GL411" s="30"/>
      <c r="GM411" s="30"/>
      <c r="GO411" s="30"/>
      <c r="GQ411" s="30"/>
      <c r="GY411" s="30"/>
      <c r="GZ411" s="30"/>
      <c r="HA411" s="30"/>
      <c r="HB411" s="30"/>
    </row>
    <row r="412" spans="1:210" ht="12.75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FF412" s="30"/>
      <c r="FG412" s="30"/>
      <c r="FK412" s="30"/>
      <c r="FL412" s="30"/>
      <c r="FM412" s="30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K412" s="30"/>
      <c r="GL412" s="30"/>
      <c r="GM412" s="30"/>
      <c r="GO412" s="30"/>
      <c r="GQ412" s="30"/>
      <c r="GY412" s="30"/>
      <c r="GZ412" s="30"/>
      <c r="HA412" s="30"/>
      <c r="HB412" s="30"/>
    </row>
    <row r="413" spans="1:210" ht="12.75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L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FC413" s="30"/>
      <c r="FD413" s="30"/>
      <c r="FE413" s="30"/>
      <c r="FF413" s="30"/>
      <c r="FG413" s="30"/>
      <c r="FK413" s="30"/>
      <c r="FL413" s="30"/>
      <c r="FM413" s="30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K413" s="30"/>
      <c r="GL413" s="30"/>
      <c r="GM413" s="30"/>
      <c r="GO413" s="30"/>
      <c r="GQ413" s="30"/>
      <c r="GY413" s="30"/>
      <c r="GZ413" s="30"/>
      <c r="HA413" s="30"/>
      <c r="HB413" s="30"/>
    </row>
    <row r="414" spans="1:210" ht="12.75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FF414" s="30"/>
      <c r="FG414" s="30"/>
      <c r="FK414" s="30"/>
      <c r="FL414" s="30"/>
      <c r="FM414" s="30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K414" s="30"/>
      <c r="GL414" s="30"/>
      <c r="GM414" s="30"/>
      <c r="GO414" s="30"/>
      <c r="GQ414" s="30"/>
      <c r="GY414" s="30"/>
      <c r="GZ414" s="30"/>
      <c r="HA414" s="30"/>
      <c r="HB414" s="30"/>
    </row>
    <row r="415" spans="1:210" ht="12.75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L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FC415" s="30"/>
      <c r="FD415" s="30"/>
      <c r="FE415" s="30"/>
      <c r="FF415" s="30"/>
      <c r="FG415" s="30"/>
      <c r="FK415" s="30"/>
      <c r="FL415" s="30"/>
      <c r="FM415" s="30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K415" s="30"/>
      <c r="GL415" s="30"/>
      <c r="GM415" s="30"/>
      <c r="GO415" s="30"/>
      <c r="GQ415" s="30"/>
      <c r="GY415" s="30"/>
      <c r="GZ415" s="30"/>
      <c r="HA415" s="30"/>
      <c r="HB415" s="30"/>
    </row>
    <row r="416" spans="1:210" ht="12.75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FF416" s="30"/>
      <c r="FG416" s="30"/>
      <c r="FK416" s="30"/>
      <c r="FL416" s="30"/>
      <c r="FM416" s="30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K416" s="30"/>
      <c r="GL416" s="30"/>
      <c r="GM416" s="30"/>
      <c r="GO416" s="30"/>
      <c r="GQ416" s="30"/>
      <c r="GY416" s="30"/>
      <c r="GZ416" s="30"/>
      <c r="HA416" s="30"/>
      <c r="HB416" s="30"/>
    </row>
    <row r="417" spans="1:210" ht="12.75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FC417" s="30"/>
      <c r="FD417" s="30"/>
      <c r="FE417" s="30"/>
      <c r="FF417" s="30"/>
      <c r="FG417" s="30"/>
      <c r="FK417" s="30"/>
      <c r="FL417" s="30"/>
      <c r="FM417" s="30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K417" s="30"/>
      <c r="GL417" s="30"/>
      <c r="GM417" s="30"/>
      <c r="GO417" s="30"/>
      <c r="GQ417" s="30"/>
      <c r="GY417" s="30"/>
      <c r="GZ417" s="30"/>
      <c r="HA417" s="30"/>
      <c r="HB417" s="30"/>
    </row>
    <row r="418" spans="1:210" ht="12.75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FF418" s="30"/>
      <c r="FG418" s="30"/>
      <c r="FK418" s="30"/>
      <c r="FL418" s="30"/>
      <c r="FM418" s="30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K418" s="30"/>
      <c r="GL418" s="30"/>
      <c r="GM418" s="30"/>
      <c r="GO418" s="30"/>
      <c r="GQ418" s="30"/>
      <c r="GY418" s="30"/>
      <c r="GZ418" s="30"/>
      <c r="HA418" s="30"/>
      <c r="HB418" s="30"/>
    </row>
    <row r="419" spans="1:210" ht="12.75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FC419" s="30"/>
      <c r="FD419" s="30"/>
      <c r="FE419" s="30"/>
      <c r="FF419" s="30"/>
      <c r="FG419" s="30"/>
      <c r="FK419" s="30"/>
      <c r="FL419" s="30"/>
      <c r="FM419" s="30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K419" s="30"/>
      <c r="GL419" s="30"/>
      <c r="GM419" s="30"/>
      <c r="GO419" s="30"/>
      <c r="GQ419" s="30"/>
      <c r="GY419" s="30"/>
      <c r="GZ419" s="30"/>
      <c r="HA419" s="30"/>
      <c r="HB419" s="30"/>
    </row>
    <row r="420" spans="1:210" ht="12.75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FF420" s="30"/>
      <c r="FG420" s="30"/>
      <c r="FK420" s="30"/>
      <c r="FL420" s="30"/>
      <c r="FM420" s="30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K420" s="30"/>
      <c r="GL420" s="30"/>
      <c r="GM420" s="30"/>
      <c r="GO420" s="30"/>
      <c r="GQ420" s="30"/>
      <c r="GY420" s="30"/>
      <c r="GZ420" s="30"/>
      <c r="HA420" s="30"/>
      <c r="HB420" s="30"/>
    </row>
    <row r="421" spans="1:210" ht="12.75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FF421" s="30"/>
      <c r="FG421" s="30"/>
      <c r="FK421" s="30"/>
      <c r="FL421" s="30"/>
      <c r="FM421" s="30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K421" s="30"/>
      <c r="GL421" s="30"/>
      <c r="GM421" s="30"/>
      <c r="GO421" s="30"/>
      <c r="GQ421" s="30"/>
      <c r="GY421" s="30"/>
      <c r="GZ421" s="30"/>
      <c r="HA421" s="30"/>
      <c r="HB421" s="30"/>
    </row>
    <row r="422" spans="1:210" ht="12.75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L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FC422" s="30"/>
      <c r="FD422" s="30"/>
      <c r="FE422" s="30"/>
      <c r="FF422" s="30"/>
      <c r="FG422" s="30"/>
      <c r="FK422" s="30"/>
      <c r="FL422" s="30"/>
      <c r="FM422" s="30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K422" s="30"/>
      <c r="GL422" s="30"/>
      <c r="GM422" s="30"/>
      <c r="GO422" s="30"/>
      <c r="GQ422" s="30"/>
      <c r="GY422" s="30"/>
      <c r="GZ422" s="30"/>
      <c r="HA422" s="30"/>
      <c r="HB422" s="30"/>
    </row>
    <row r="423" spans="1:210" ht="12.75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K423" s="30"/>
      <c r="GL423" s="30"/>
      <c r="GM423" s="30"/>
      <c r="GO423" s="30"/>
      <c r="GQ423" s="30"/>
      <c r="GY423" s="30"/>
      <c r="GZ423" s="30"/>
      <c r="HA423" s="30"/>
      <c r="HB423" s="30"/>
    </row>
    <row r="424" spans="1:210" ht="12.75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FF424" s="30"/>
      <c r="FG424" s="30"/>
      <c r="FK424" s="30"/>
      <c r="FL424" s="30"/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K424" s="30"/>
      <c r="GL424" s="30"/>
      <c r="GM424" s="30"/>
      <c r="GO424" s="30"/>
      <c r="GQ424" s="30"/>
      <c r="GY424" s="30"/>
      <c r="GZ424" s="30"/>
      <c r="HA424" s="30"/>
      <c r="HB424" s="30"/>
    </row>
    <row r="425" spans="1:210" ht="12.75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L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FC425" s="30"/>
      <c r="FD425" s="30"/>
      <c r="FE425" s="30"/>
      <c r="FF425" s="30"/>
      <c r="FG425" s="30"/>
      <c r="FK425" s="30"/>
      <c r="FL425" s="30"/>
      <c r="FM425" s="30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K425" s="30"/>
      <c r="GL425" s="30"/>
      <c r="GM425" s="30"/>
      <c r="GO425" s="30"/>
      <c r="GQ425" s="30"/>
      <c r="GY425" s="30"/>
      <c r="GZ425" s="30"/>
      <c r="HA425" s="30"/>
      <c r="HB425" s="30"/>
    </row>
    <row r="426" spans="1:210" ht="12.75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FF426" s="30"/>
      <c r="FG426" s="30"/>
      <c r="FK426" s="30"/>
      <c r="FL426" s="30"/>
      <c r="FM426" s="30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K426" s="30"/>
      <c r="GL426" s="30"/>
      <c r="GM426" s="30"/>
      <c r="GO426" s="30"/>
      <c r="GQ426" s="30"/>
      <c r="GY426" s="30"/>
      <c r="GZ426" s="30"/>
      <c r="HA426" s="30"/>
      <c r="HB426" s="30"/>
    </row>
    <row r="427" spans="1:210" ht="12.75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L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FC427" s="30"/>
      <c r="FD427" s="30"/>
      <c r="FE427" s="30"/>
      <c r="FF427" s="30"/>
      <c r="FG427" s="30"/>
      <c r="FK427" s="30"/>
      <c r="FL427" s="30"/>
      <c r="FM427" s="30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K427" s="30"/>
      <c r="GL427" s="30"/>
      <c r="GM427" s="30"/>
      <c r="GO427" s="30"/>
      <c r="GQ427" s="30"/>
      <c r="GY427" s="30"/>
      <c r="GZ427" s="30"/>
      <c r="HA427" s="30"/>
      <c r="HB427" s="30"/>
    </row>
    <row r="428" spans="1:210" ht="12.75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FF428" s="30"/>
      <c r="FG428" s="30"/>
      <c r="FK428" s="30"/>
      <c r="FL428" s="30"/>
      <c r="FM428" s="30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K428" s="30"/>
      <c r="GL428" s="30"/>
      <c r="GM428" s="30"/>
      <c r="GO428" s="30"/>
      <c r="GQ428" s="30"/>
      <c r="GY428" s="30"/>
      <c r="GZ428" s="30"/>
      <c r="HA428" s="30"/>
      <c r="HB428" s="30"/>
    </row>
    <row r="429" spans="1:210" ht="12.75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L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FC429" s="30"/>
      <c r="FD429" s="30"/>
      <c r="FE429" s="30"/>
      <c r="FF429" s="30"/>
      <c r="FG429" s="30"/>
      <c r="FK429" s="30"/>
      <c r="FL429" s="30"/>
      <c r="FM429" s="30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K429" s="30"/>
      <c r="GL429" s="30"/>
      <c r="GM429" s="30"/>
      <c r="GO429" s="30"/>
      <c r="GQ429" s="30"/>
      <c r="GY429" s="30"/>
      <c r="GZ429" s="30"/>
      <c r="HA429" s="30"/>
      <c r="HB429" s="30"/>
    </row>
    <row r="430" spans="1:210" ht="12.75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FF430" s="30"/>
      <c r="FG430" s="30"/>
      <c r="FK430" s="30"/>
      <c r="FL430" s="30"/>
      <c r="FM430" s="30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K430" s="30"/>
      <c r="GL430" s="30"/>
      <c r="GM430" s="30"/>
      <c r="GO430" s="30"/>
      <c r="GQ430" s="30"/>
      <c r="GY430" s="30"/>
      <c r="GZ430" s="30"/>
      <c r="HA430" s="30"/>
      <c r="HB430" s="30"/>
    </row>
    <row r="431" spans="1:210" ht="12.75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  <c r="DK431" s="30"/>
      <c r="DL431" s="30"/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FC431" s="30"/>
      <c r="FD431" s="30"/>
      <c r="FE431" s="30"/>
      <c r="FF431" s="30"/>
      <c r="FG431" s="30"/>
      <c r="FK431" s="30"/>
      <c r="FL431" s="30"/>
      <c r="FM431" s="30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K431" s="30"/>
      <c r="GL431" s="30"/>
      <c r="GM431" s="30"/>
      <c r="GO431" s="30"/>
      <c r="GQ431" s="30"/>
      <c r="GY431" s="30"/>
      <c r="GZ431" s="30"/>
      <c r="HA431" s="30"/>
      <c r="HB431" s="30"/>
    </row>
    <row r="432" spans="1:210" ht="12.75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  <c r="DK432" s="30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FF432" s="30"/>
      <c r="FG432" s="30"/>
      <c r="FK432" s="30"/>
      <c r="FL432" s="30"/>
      <c r="FM432" s="30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K432" s="30"/>
      <c r="GL432" s="30"/>
      <c r="GM432" s="30"/>
      <c r="GO432" s="30"/>
      <c r="GQ432" s="30"/>
      <c r="GY432" s="30"/>
      <c r="GZ432" s="30"/>
      <c r="HA432" s="30"/>
      <c r="HB432" s="30"/>
    </row>
    <row r="433" spans="1:210" ht="12.75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  <c r="DK433" s="30"/>
      <c r="DL433" s="30"/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FC433" s="30"/>
      <c r="FD433" s="30"/>
      <c r="FE433" s="30"/>
      <c r="FF433" s="30"/>
      <c r="FG433" s="30"/>
      <c r="FK433" s="30"/>
      <c r="FL433" s="30"/>
      <c r="FM433" s="30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K433" s="30"/>
      <c r="GL433" s="30"/>
      <c r="GM433" s="30"/>
      <c r="GO433" s="30"/>
      <c r="GQ433" s="30"/>
      <c r="GY433" s="30"/>
      <c r="GZ433" s="30"/>
      <c r="HA433" s="30"/>
      <c r="HB433" s="30"/>
    </row>
    <row r="434" spans="1:210" ht="12.75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  <c r="DK434" s="30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FF434" s="30"/>
      <c r="FG434" s="30"/>
      <c r="FK434" s="30"/>
      <c r="FL434" s="30"/>
      <c r="FM434" s="30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K434" s="30"/>
      <c r="GL434" s="30"/>
      <c r="GM434" s="30"/>
      <c r="GO434" s="30"/>
      <c r="GQ434" s="30"/>
      <c r="GY434" s="30"/>
      <c r="GZ434" s="30"/>
      <c r="HA434" s="30"/>
      <c r="HB434" s="30"/>
    </row>
    <row r="435" spans="1:210" ht="12.75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FC435" s="30"/>
      <c r="FD435" s="30"/>
      <c r="FE435" s="30"/>
      <c r="FF435" s="30"/>
      <c r="FG435" s="30"/>
      <c r="FK435" s="30"/>
      <c r="FL435" s="30"/>
      <c r="FM435" s="30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K435" s="30"/>
      <c r="GL435" s="30"/>
      <c r="GM435" s="30"/>
      <c r="GO435" s="30"/>
      <c r="GQ435" s="30"/>
      <c r="GY435" s="30"/>
      <c r="GZ435" s="30"/>
      <c r="HA435" s="30"/>
      <c r="HB435" s="30"/>
    </row>
    <row r="436" spans="1:210" ht="12.75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FF436" s="30"/>
      <c r="FG436" s="30"/>
      <c r="FK436" s="30"/>
      <c r="FL436" s="30"/>
      <c r="FM436" s="30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K436" s="30"/>
      <c r="GL436" s="30"/>
      <c r="GM436" s="30"/>
      <c r="GO436" s="30"/>
      <c r="GQ436" s="30"/>
      <c r="GY436" s="30"/>
      <c r="GZ436" s="30"/>
      <c r="HA436" s="30"/>
      <c r="HB436" s="30"/>
    </row>
    <row r="437" spans="1:210" ht="12.75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FC437" s="30"/>
      <c r="FD437" s="30"/>
      <c r="FE437" s="30"/>
      <c r="FF437" s="30"/>
      <c r="FG437" s="30"/>
      <c r="FK437" s="30"/>
      <c r="FL437" s="30"/>
      <c r="FM437" s="30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K437" s="30"/>
      <c r="GL437" s="30"/>
      <c r="GM437" s="30"/>
      <c r="GO437" s="30"/>
      <c r="GQ437" s="30"/>
      <c r="GY437" s="30"/>
      <c r="GZ437" s="30"/>
      <c r="HA437" s="30"/>
      <c r="HB437" s="30"/>
    </row>
    <row r="438" spans="1:210" ht="12.75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FC438" s="30"/>
      <c r="FD438" s="30"/>
      <c r="FE438" s="30"/>
      <c r="FF438" s="30"/>
      <c r="FG438" s="30"/>
      <c r="FK438" s="30"/>
      <c r="FL438" s="30"/>
      <c r="FM438" s="30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K438" s="30"/>
      <c r="GL438" s="30"/>
      <c r="GM438" s="30"/>
      <c r="GO438" s="30"/>
      <c r="GQ438" s="30"/>
      <c r="GY438" s="30"/>
      <c r="GZ438" s="30"/>
      <c r="HA438" s="30"/>
      <c r="HB438" s="30"/>
    </row>
    <row r="439" spans="1:210" ht="12.75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FF439" s="30"/>
      <c r="FG439" s="30"/>
      <c r="FK439" s="30"/>
      <c r="FL439" s="30"/>
      <c r="FM439" s="30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K439" s="30"/>
      <c r="GL439" s="30"/>
      <c r="GM439" s="30"/>
      <c r="GO439" s="30"/>
      <c r="GQ439" s="30"/>
      <c r="GY439" s="30"/>
      <c r="GZ439" s="30"/>
      <c r="HA439" s="30"/>
      <c r="HB439" s="30"/>
    </row>
    <row r="440" spans="1:210" ht="12.75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FC440" s="30"/>
      <c r="FD440" s="30"/>
      <c r="FE440" s="30"/>
      <c r="FF440" s="30"/>
      <c r="FG440" s="30"/>
      <c r="FK440" s="30"/>
      <c r="FL440" s="30"/>
      <c r="FM440" s="30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K440" s="30"/>
      <c r="GL440" s="30"/>
      <c r="GM440" s="30"/>
      <c r="GO440" s="30"/>
      <c r="GQ440" s="30"/>
      <c r="GY440" s="30"/>
      <c r="GZ440" s="30"/>
      <c r="HA440" s="30"/>
      <c r="HB440" s="30"/>
    </row>
    <row r="441" spans="1:210" ht="12.75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FC441" s="30"/>
      <c r="FD441" s="30"/>
      <c r="FE441" s="30"/>
      <c r="FF441" s="30"/>
      <c r="FG441" s="30"/>
      <c r="FK441" s="30"/>
      <c r="FL441" s="30"/>
      <c r="FM441" s="30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K441" s="30"/>
      <c r="GL441" s="30"/>
      <c r="GM441" s="30"/>
      <c r="GO441" s="30"/>
      <c r="GQ441" s="30"/>
      <c r="GY441" s="30"/>
      <c r="GZ441" s="30"/>
      <c r="HA441" s="30"/>
      <c r="HB441" s="30"/>
    </row>
    <row r="442" spans="1:210" ht="12.75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FF442" s="30"/>
      <c r="FG442" s="30"/>
      <c r="FK442" s="30"/>
      <c r="FL442" s="30"/>
      <c r="FM442" s="30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K442" s="30"/>
      <c r="GL442" s="30"/>
      <c r="GM442" s="30"/>
      <c r="GO442" s="30"/>
      <c r="GQ442" s="30"/>
      <c r="GY442" s="30"/>
      <c r="GZ442" s="30"/>
      <c r="HA442" s="30"/>
      <c r="HB442" s="30"/>
    </row>
    <row r="443" spans="1:210" ht="12.75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FC443" s="30"/>
      <c r="FD443" s="30"/>
      <c r="FE443" s="30"/>
      <c r="FF443" s="30"/>
      <c r="FG443" s="30"/>
      <c r="FK443" s="30"/>
      <c r="FL443" s="30"/>
      <c r="FM443" s="30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K443" s="30"/>
      <c r="GL443" s="30"/>
      <c r="GM443" s="30"/>
      <c r="GO443" s="30"/>
      <c r="GQ443" s="30"/>
      <c r="GY443" s="30"/>
      <c r="GZ443" s="30"/>
      <c r="HA443" s="30"/>
      <c r="HB443" s="30"/>
    </row>
    <row r="444" spans="1:210" ht="12.75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  <c r="DK444" s="30"/>
      <c r="DL444" s="30"/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FC444" s="30"/>
      <c r="FD444" s="30"/>
      <c r="FE444" s="30"/>
      <c r="FF444" s="30"/>
      <c r="FG444" s="30"/>
      <c r="FK444" s="30"/>
      <c r="FL444" s="30"/>
      <c r="FM444" s="30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K444" s="30"/>
      <c r="GL444" s="30"/>
      <c r="GM444" s="30"/>
      <c r="GO444" s="30"/>
      <c r="GQ444" s="30"/>
      <c r="GY444" s="30"/>
      <c r="GZ444" s="30"/>
      <c r="HA444" s="30"/>
      <c r="HB444" s="30"/>
    </row>
    <row r="445" spans="1:210" ht="12.75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K445" s="30"/>
      <c r="GL445" s="30"/>
      <c r="GM445" s="30"/>
      <c r="GO445" s="30"/>
      <c r="GQ445" s="30"/>
      <c r="GY445" s="30"/>
      <c r="GZ445" s="30"/>
      <c r="HA445" s="30"/>
      <c r="HB445" s="30"/>
    </row>
    <row r="446" spans="1:210" ht="12.75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K446" s="30"/>
      <c r="GL446" s="30"/>
      <c r="GM446" s="30"/>
      <c r="GO446" s="30"/>
      <c r="GQ446" s="30"/>
      <c r="GY446" s="30"/>
      <c r="GZ446" s="30"/>
      <c r="HA446" s="30"/>
      <c r="HB446" s="30"/>
    </row>
    <row r="447" spans="1:210" ht="12.75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K447" s="30"/>
      <c r="GL447" s="30"/>
      <c r="GM447" s="30"/>
      <c r="GO447" s="30"/>
      <c r="GQ447" s="30"/>
      <c r="GY447" s="30"/>
      <c r="GZ447" s="30"/>
      <c r="HA447" s="30"/>
      <c r="HB447" s="30"/>
    </row>
    <row r="448" spans="1:210" ht="12.75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  <c r="DK448" s="30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FF448" s="30"/>
      <c r="FG448" s="30"/>
      <c r="FK448" s="30"/>
      <c r="FL448" s="30"/>
      <c r="FM448" s="30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K448" s="30"/>
      <c r="GL448" s="30"/>
      <c r="GM448" s="30"/>
      <c r="GO448" s="30"/>
      <c r="GQ448" s="30"/>
      <c r="GY448" s="30"/>
      <c r="GZ448" s="30"/>
      <c r="HA448" s="30"/>
      <c r="HB448" s="30"/>
    </row>
    <row r="449" spans="1:210" ht="12.75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FF449" s="30"/>
      <c r="FG449" s="30"/>
      <c r="FK449" s="30"/>
      <c r="FL449" s="30"/>
      <c r="FM449" s="30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K449" s="30"/>
      <c r="GL449" s="30"/>
      <c r="GM449" s="30"/>
      <c r="GO449" s="30"/>
      <c r="GQ449" s="30"/>
      <c r="GY449" s="30"/>
      <c r="GZ449" s="30"/>
      <c r="HA449" s="30"/>
      <c r="HB449" s="30"/>
    </row>
    <row r="450" spans="1:210" ht="12.75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FF450" s="30"/>
      <c r="FG450" s="30"/>
      <c r="FK450" s="30"/>
      <c r="FL450" s="30"/>
      <c r="FM450" s="30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K450" s="30"/>
      <c r="GL450" s="30"/>
      <c r="GM450" s="30"/>
      <c r="GO450" s="30"/>
      <c r="GQ450" s="30"/>
      <c r="GY450" s="30"/>
      <c r="GZ450" s="30"/>
      <c r="HA450" s="30"/>
      <c r="HB450" s="30"/>
    </row>
    <row r="451" spans="1:210" ht="12.75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K451" s="30"/>
      <c r="GL451" s="30"/>
      <c r="GM451" s="30"/>
      <c r="GO451" s="30"/>
      <c r="GQ451" s="30"/>
      <c r="GY451" s="30"/>
      <c r="GZ451" s="30"/>
      <c r="HA451" s="30"/>
      <c r="HB451" s="30"/>
    </row>
    <row r="452" spans="1:210" ht="12.75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FF452" s="30"/>
      <c r="FG452" s="30"/>
      <c r="FK452" s="30"/>
      <c r="FL452" s="30"/>
      <c r="FM452" s="30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K452" s="30"/>
      <c r="GL452" s="30"/>
      <c r="GM452" s="30"/>
      <c r="GO452" s="30"/>
      <c r="GQ452" s="30"/>
      <c r="GY452" s="30"/>
      <c r="GZ452" s="30"/>
      <c r="HA452" s="30"/>
      <c r="HB452" s="30"/>
    </row>
    <row r="453" spans="1:210" ht="12.75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K453" s="30"/>
      <c r="GL453" s="30"/>
      <c r="GM453" s="30"/>
      <c r="GO453" s="30"/>
      <c r="GQ453" s="30"/>
      <c r="GY453" s="30"/>
      <c r="GZ453" s="30"/>
      <c r="HA453" s="30"/>
      <c r="HB453" s="30"/>
    </row>
    <row r="454" spans="1:210" ht="12.75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K454" s="30"/>
      <c r="GL454" s="30"/>
      <c r="GM454" s="30"/>
      <c r="GO454" s="30"/>
      <c r="GQ454" s="30"/>
      <c r="GY454" s="30"/>
      <c r="GZ454" s="30"/>
      <c r="HA454" s="30"/>
      <c r="HB454" s="30"/>
    </row>
    <row r="455" spans="1:210" ht="12.75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  <c r="DK455" s="30"/>
      <c r="DL455" s="30"/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FC455" s="30"/>
      <c r="FD455" s="30"/>
      <c r="FE455" s="30"/>
      <c r="FF455" s="30"/>
      <c r="FG455" s="30"/>
      <c r="FK455" s="30"/>
      <c r="FL455" s="30"/>
      <c r="FM455" s="30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K455" s="30"/>
      <c r="GL455" s="30"/>
      <c r="GM455" s="30"/>
      <c r="GO455" s="30"/>
      <c r="GQ455" s="30"/>
      <c r="GY455" s="30"/>
      <c r="GZ455" s="30"/>
      <c r="HA455" s="30"/>
      <c r="HB455" s="30"/>
    </row>
    <row r="456" spans="1:210" ht="12.75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K456" s="30"/>
      <c r="GL456" s="30"/>
      <c r="GM456" s="30"/>
      <c r="GO456" s="30"/>
      <c r="GQ456" s="30"/>
      <c r="GY456" s="30"/>
      <c r="GZ456" s="30"/>
      <c r="HA456" s="30"/>
      <c r="HB456" s="30"/>
    </row>
    <row r="457" spans="1:210" ht="12.75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FF457" s="30"/>
      <c r="FG457" s="30"/>
      <c r="FK457" s="30"/>
      <c r="FL457" s="30"/>
      <c r="FM457" s="30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K457" s="30"/>
      <c r="GL457" s="30"/>
      <c r="GM457" s="30"/>
      <c r="GO457" s="30"/>
      <c r="GQ457" s="30"/>
      <c r="GY457" s="30"/>
      <c r="GZ457" s="30"/>
      <c r="HA457" s="30"/>
      <c r="HB457" s="30"/>
    </row>
    <row r="458" spans="1:210" ht="12.75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FF458" s="30"/>
      <c r="FG458" s="30"/>
      <c r="FK458" s="30"/>
      <c r="FL458" s="30"/>
      <c r="FM458" s="30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K458" s="30"/>
      <c r="GL458" s="30"/>
      <c r="GM458" s="30"/>
      <c r="GO458" s="30"/>
      <c r="GQ458" s="30"/>
      <c r="GY458" s="30"/>
      <c r="GZ458" s="30"/>
      <c r="HA458" s="30"/>
      <c r="HB458" s="30"/>
    </row>
    <row r="459" spans="1:210" ht="12.75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FC459" s="30"/>
      <c r="FD459" s="30"/>
      <c r="FE459" s="30"/>
      <c r="FF459" s="30"/>
      <c r="FG459" s="30"/>
      <c r="FK459" s="30"/>
      <c r="FL459" s="30"/>
      <c r="FM459" s="30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K459" s="30"/>
      <c r="GL459" s="30"/>
      <c r="GM459" s="30"/>
      <c r="GO459" s="30"/>
      <c r="GQ459" s="30"/>
      <c r="GY459" s="30"/>
      <c r="GZ459" s="30"/>
      <c r="HA459" s="30"/>
      <c r="HB459" s="30"/>
    </row>
    <row r="460" spans="1:210" ht="12.75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  <c r="DK460" s="30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FC460" s="30"/>
      <c r="FD460" s="30"/>
      <c r="FE460" s="30"/>
      <c r="FF460" s="30"/>
      <c r="FG460" s="30"/>
      <c r="FK460" s="30"/>
      <c r="FL460" s="30"/>
      <c r="FM460" s="30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K460" s="30"/>
      <c r="GL460" s="30"/>
      <c r="GM460" s="30"/>
      <c r="GO460" s="30"/>
      <c r="GQ460" s="30"/>
      <c r="GY460" s="30"/>
      <c r="GZ460" s="30"/>
      <c r="HA460" s="30"/>
      <c r="HB460" s="30"/>
    </row>
    <row r="461" spans="1:210" ht="12.75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  <c r="DK461" s="30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FF461" s="30"/>
      <c r="FG461" s="30"/>
      <c r="FK461" s="30"/>
      <c r="FL461" s="30"/>
      <c r="FM461" s="30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K461" s="30"/>
      <c r="GL461" s="30"/>
      <c r="GM461" s="30"/>
      <c r="GO461" s="30"/>
      <c r="GQ461" s="30"/>
      <c r="GY461" s="30"/>
      <c r="GZ461" s="30"/>
      <c r="HA461" s="30"/>
      <c r="HB461" s="30"/>
    </row>
    <row r="462" spans="1:210" ht="12.75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  <c r="DK462" s="30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FF462" s="30"/>
      <c r="FG462" s="30"/>
      <c r="FK462" s="30"/>
      <c r="FL462" s="30"/>
      <c r="FM462" s="30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K462" s="30"/>
      <c r="GL462" s="30"/>
      <c r="GM462" s="30"/>
      <c r="GO462" s="30"/>
      <c r="GQ462" s="30"/>
      <c r="GY462" s="30"/>
      <c r="GZ462" s="30"/>
      <c r="HA462" s="30"/>
      <c r="HB462" s="30"/>
    </row>
    <row r="463" spans="1:210" ht="12.75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FC463" s="30"/>
      <c r="FD463" s="30"/>
      <c r="FE463" s="30"/>
      <c r="FF463" s="30"/>
      <c r="FG463" s="30"/>
      <c r="FK463" s="30"/>
      <c r="FL463" s="30"/>
      <c r="FM463" s="30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K463" s="30"/>
      <c r="GL463" s="30"/>
      <c r="GM463" s="30"/>
      <c r="GO463" s="30"/>
      <c r="GQ463" s="30"/>
      <c r="GY463" s="30"/>
      <c r="GZ463" s="30"/>
      <c r="HA463" s="30"/>
      <c r="HB463" s="30"/>
    </row>
    <row r="464" spans="1:210" ht="12.75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  <c r="DK464" s="30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FF464" s="30"/>
      <c r="FG464" s="30"/>
      <c r="FK464" s="30"/>
      <c r="FL464" s="30"/>
      <c r="FM464" s="30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K464" s="30"/>
      <c r="GL464" s="30"/>
      <c r="GM464" s="30"/>
      <c r="GO464" s="30"/>
      <c r="GQ464" s="30"/>
      <c r="GY464" s="30"/>
      <c r="GZ464" s="30"/>
      <c r="HA464" s="30"/>
      <c r="HB464" s="30"/>
    </row>
    <row r="465" spans="1:210" ht="12.75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FC465" s="30"/>
      <c r="FD465" s="30"/>
      <c r="FE465" s="30"/>
      <c r="FF465" s="30"/>
      <c r="FG465" s="30"/>
      <c r="FK465" s="30"/>
      <c r="FL465" s="30"/>
      <c r="FM465" s="30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K465" s="30"/>
      <c r="GL465" s="30"/>
      <c r="GM465" s="30"/>
      <c r="GO465" s="30"/>
      <c r="GQ465" s="30"/>
      <c r="GY465" s="30"/>
      <c r="GZ465" s="30"/>
      <c r="HA465" s="30"/>
      <c r="HB465" s="30"/>
    </row>
    <row r="466" spans="1:210" ht="12.75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K466" s="30"/>
      <c r="GL466" s="30"/>
      <c r="GM466" s="30"/>
      <c r="GO466" s="30"/>
      <c r="GQ466" s="30"/>
      <c r="GY466" s="30"/>
      <c r="GZ466" s="30"/>
      <c r="HA466" s="30"/>
      <c r="HB466" s="30"/>
    </row>
    <row r="467" spans="1:210" ht="12.75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FF467" s="30"/>
      <c r="FG467" s="30"/>
      <c r="FK467" s="30"/>
      <c r="FL467" s="30"/>
      <c r="FM467" s="30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K467" s="30"/>
      <c r="GL467" s="30"/>
      <c r="GM467" s="30"/>
      <c r="GO467" s="30"/>
      <c r="GQ467" s="30"/>
      <c r="GY467" s="30"/>
      <c r="GZ467" s="30"/>
      <c r="HA467" s="30"/>
      <c r="HB467" s="30"/>
    </row>
    <row r="468" spans="1:210" ht="12.75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  <c r="DK468" s="30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FF468" s="30"/>
      <c r="FG468" s="30"/>
      <c r="FK468" s="30"/>
      <c r="FL468" s="30"/>
      <c r="FM468" s="30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K468" s="30"/>
      <c r="GL468" s="30"/>
      <c r="GM468" s="30"/>
      <c r="GO468" s="30"/>
      <c r="GQ468" s="30"/>
      <c r="GY468" s="30"/>
      <c r="GZ468" s="30"/>
      <c r="HA468" s="30"/>
      <c r="HB468" s="30"/>
    </row>
    <row r="469" spans="1:210" ht="12.75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FC469" s="30"/>
      <c r="FD469" s="30"/>
      <c r="FE469" s="30"/>
      <c r="FF469" s="30"/>
      <c r="FG469" s="30"/>
      <c r="FK469" s="30"/>
      <c r="FL469" s="30"/>
      <c r="FM469" s="30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K469" s="30"/>
      <c r="GL469" s="30"/>
      <c r="GM469" s="30"/>
      <c r="GO469" s="30"/>
      <c r="GQ469" s="30"/>
      <c r="GY469" s="30"/>
      <c r="GZ469" s="30"/>
      <c r="HA469" s="30"/>
      <c r="HB469" s="30"/>
    </row>
    <row r="470" spans="1:210" ht="12.75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FC470" s="30"/>
      <c r="FD470" s="30"/>
      <c r="FE470" s="30"/>
      <c r="FF470" s="30"/>
      <c r="FG470" s="30"/>
      <c r="FK470" s="30"/>
      <c r="FL470" s="30"/>
      <c r="FM470" s="30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K470" s="30"/>
      <c r="GL470" s="30"/>
      <c r="GM470" s="30"/>
      <c r="GO470" s="30"/>
      <c r="GQ470" s="30"/>
      <c r="GY470" s="30"/>
      <c r="GZ470" s="30"/>
      <c r="HA470" s="30"/>
      <c r="HB470" s="30"/>
    </row>
    <row r="471" spans="1:210" ht="12.75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FC471" s="30"/>
      <c r="FD471" s="30"/>
      <c r="FE471" s="30"/>
      <c r="FF471" s="30"/>
      <c r="FG471" s="30"/>
      <c r="FK471" s="30"/>
      <c r="FL471" s="30"/>
      <c r="FM471" s="30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K471" s="30"/>
      <c r="GL471" s="30"/>
      <c r="GM471" s="30"/>
      <c r="GO471" s="30"/>
      <c r="GQ471" s="30"/>
      <c r="GY471" s="30"/>
      <c r="GZ471" s="30"/>
      <c r="HA471" s="30"/>
      <c r="HB471" s="30"/>
    </row>
    <row r="472" spans="1:210" ht="12.75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  <c r="DK472" s="30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FF472" s="30"/>
      <c r="FG472" s="30"/>
      <c r="FK472" s="30"/>
      <c r="FL472" s="30"/>
      <c r="FM472" s="30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K472" s="30"/>
      <c r="GL472" s="30"/>
      <c r="GM472" s="30"/>
      <c r="GO472" s="30"/>
      <c r="GQ472" s="30"/>
      <c r="GY472" s="30"/>
      <c r="GZ472" s="30"/>
      <c r="HA472" s="30"/>
      <c r="HB472" s="30"/>
    </row>
    <row r="473" spans="1:210" ht="12.75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  <c r="DK473" s="30"/>
      <c r="DL473" s="30"/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FC473" s="30"/>
      <c r="FD473" s="30"/>
      <c r="FE473" s="30"/>
      <c r="FF473" s="30"/>
      <c r="FG473" s="30"/>
      <c r="FK473" s="30"/>
      <c r="FL473" s="30"/>
      <c r="FM473" s="30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K473" s="30"/>
      <c r="GL473" s="30"/>
      <c r="GM473" s="30"/>
      <c r="GO473" s="30"/>
      <c r="GQ473" s="30"/>
      <c r="GY473" s="30"/>
      <c r="GZ473" s="30"/>
      <c r="HA473" s="30"/>
      <c r="HB473" s="30"/>
    </row>
    <row r="474" spans="1:210" ht="12.75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  <c r="DK474" s="30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K474" s="30"/>
      <c r="GL474" s="30"/>
      <c r="GM474" s="30"/>
      <c r="GO474" s="30"/>
      <c r="GQ474" s="30"/>
      <c r="GY474" s="30"/>
      <c r="GZ474" s="30"/>
      <c r="HA474" s="30"/>
      <c r="HB474" s="30"/>
    </row>
    <row r="475" spans="1:210" ht="12.75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FF475" s="30"/>
      <c r="FG475" s="30"/>
      <c r="FK475" s="30"/>
      <c r="FL475" s="30"/>
      <c r="FM475" s="30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K475" s="30"/>
      <c r="GL475" s="30"/>
      <c r="GM475" s="30"/>
      <c r="GO475" s="30"/>
      <c r="GQ475" s="30"/>
      <c r="GY475" s="30"/>
      <c r="GZ475" s="30"/>
      <c r="HA475" s="30"/>
      <c r="HB475" s="30"/>
    </row>
    <row r="476" spans="1:210" ht="12.75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FF476" s="30"/>
      <c r="FG476" s="30"/>
      <c r="FK476" s="30"/>
      <c r="FL476" s="30"/>
      <c r="FM476" s="30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K476" s="30"/>
      <c r="GL476" s="30"/>
      <c r="GM476" s="30"/>
      <c r="GO476" s="30"/>
      <c r="GQ476" s="30"/>
      <c r="GY476" s="30"/>
      <c r="GZ476" s="30"/>
      <c r="HA476" s="30"/>
      <c r="HB476" s="30"/>
    </row>
    <row r="477" spans="1:210" ht="12.75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  <c r="DK477" s="30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K477" s="30"/>
      <c r="GL477" s="30"/>
      <c r="GM477" s="30"/>
      <c r="GO477" s="30"/>
      <c r="GQ477" s="30"/>
      <c r="GY477" s="30"/>
      <c r="GZ477" s="30"/>
      <c r="HA477" s="30"/>
      <c r="HB477" s="30"/>
    </row>
    <row r="478" spans="1:210" ht="12.75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K478" s="30"/>
      <c r="GL478" s="30"/>
      <c r="GM478" s="30"/>
      <c r="GO478" s="30"/>
      <c r="GQ478" s="30"/>
      <c r="GY478" s="30"/>
      <c r="GZ478" s="30"/>
      <c r="HA478" s="30"/>
      <c r="HB478" s="30"/>
    </row>
    <row r="479" spans="1:210" ht="12.75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  <c r="DK479" s="30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K479" s="30"/>
      <c r="GL479" s="30"/>
      <c r="GM479" s="30"/>
      <c r="GO479" s="30"/>
      <c r="GQ479" s="30"/>
      <c r="GY479" s="30"/>
      <c r="GZ479" s="30"/>
      <c r="HA479" s="30"/>
      <c r="HB479" s="30"/>
    </row>
    <row r="480" spans="1:210" ht="12.75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  <c r="DK480" s="30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K480" s="30"/>
      <c r="GL480" s="30"/>
      <c r="GM480" s="30"/>
      <c r="GO480" s="30"/>
      <c r="GQ480" s="30"/>
      <c r="GY480" s="30"/>
      <c r="GZ480" s="30"/>
      <c r="HA480" s="30"/>
      <c r="HB480" s="30"/>
    </row>
    <row r="481" spans="1:210" ht="12.75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  <c r="DK481" s="30"/>
      <c r="DL481" s="30"/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FF481" s="30"/>
      <c r="FG481" s="30"/>
      <c r="FK481" s="30"/>
      <c r="FL481" s="30"/>
      <c r="FM481" s="30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K481" s="30"/>
      <c r="GL481" s="30"/>
      <c r="GM481" s="30"/>
      <c r="GO481" s="30"/>
      <c r="GQ481" s="30"/>
      <c r="GY481" s="30"/>
      <c r="GZ481" s="30"/>
      <c r="HA481" s="30"/>
      <c r="HB481" s="30"/>
    </row>
    <row r="482" spans="1:210" ht="12.75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FF482" s="30"/>
      <c r="FG482" s="30"/>
      <c r="FK482" s="30"/>
      <c r="FL482" s="30"/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K482" s="30"/>
      <c r="GL482" s="30"/>
      <c r="GM482" s="30"/>
      <c r="GO482" s="30"/>
      <c r="GQ482" s="30"/>
      <c r="GY482" s="30"/>
      <c r="GZ482" s="30"/>
      <c r="HA482" s="30"/>
      <c r="HB482" s="30"/>
    </row>
    <row r="483" spans="1:210" ht="12.75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K483" s="30"/>
      <c r="GL483" s="30"/>
      <c r="GM483" s="30"/>
      <c r="GO483" s="30"/>
      <c r="GQ483" s="30"/>
      <c r="GY483" s="30"/>
      <c r="GZ483" s="30"/>
      <c r="HA483" s="30"/>
      <c r="HB483" s="30"/>
    </row>
    <row r="484" spans="1:210" ht="12.75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  <c r="DK484" s="30"/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FF484" s="30"/>
      <c r="FG484" s="30"/>
      <c r="FK484" s="30"/>
      <c r="FL484" s="30"/>
      <c r="FM484" s="30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K484" s="30"/>
      <c r="GL484" s="30"/>
      <c r="GM484" s="30"/>
      <c r="GO484" s="30"/>
      <c r="GQ484" s="30"/>
      <c r="GY484" s="30"/>
      <c r="GZ484" s="30"/>
      <c r="HA484" s="30"/>
      <c r="HB484" s="30"/>
    </row>
    <row r="485" spans="1:210" ht="12.75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K485" s="30"/>
      <c r="GL485" s="30"/>
      <c r="GM485" s="30"/>
      <c r="GO485" s="30"/>
      <c r="GQ485" s="30"/>
      <c r="GY485" s="30"/>
      <c r="GZ485" s="30"/>
      <c r="HA485" s="30"/>
      <c r="HB485" s="30"/>
    </row>
    <row r="486" spans="1:210" ht="12.75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FF486" s="30"/>
      <c r="FG486" s="30"/>
      <c r="FK486" s="30"/>
      <c r="FL486" s="30"/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K486" s="30"/>
      <c r="GL486" s="30"/>
      <c r="GM486" s="30"/>
      <c r="GO486" s="30"/>
      <c r="GQ486" s="30"/>
      <c r="GY486" s="30"/>
      <c r="GZ486" s="30"/>
      <c r="HA486" s="30"/>
      <c r="HB486" s="30"/>
    </row>
    <row r="487" spans="1:210" ht="12.75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  <c r="DK487" s="30"/>
      <c r="DL487" s="30"/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FF487" s="30"/>
      <c r="FG487" s="30"/>
      <c r="FK487" s="30"/>
      <c r="FL487" s="30"/>
      <c r="FM487" s="30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K487" s="30"/>
      <c r="GL487" s="30"/>
      <c r="GM487" s="30"/>
      <c r="GO487" s="30"/>
      <c r="GQ487" s="30"/>
      <c r="GY487" s="30"/>
      <c r="GZ487" s="30"/>
      <c r="HA487" s="30"/>
      <c r="HB487" s="30"/>
    </row>
    <row r="488" spans="1:210" ht="12.75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  <c r="DK488" s="30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K488" s="30"/>
      <c r="GL488" s="30"/>
      <c r="GM488" s="30"/>
      <c r="GO488" s="30"/>
      <c r="GQ488" s="30"/>
      <c r="GY488" s="30"/>
      <c r="GZ488" s="30"/>
      <c r="HA488" s="30"/>
      <c r="HB488" s="30"/>
    </row>
    <row r="489" spans="1:210" ht="12.75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  <c r="DK489" s="30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FF489" s="30"/>
      <c r="FG489" s="30"/>
      <c r="FK489" s="30"/>
      <c r="FL489" s="30"/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K489" s="30"/>
      <c r="GL489" s="30"/>
      <c r="GM489" s="30"/>
      <c r="GO489" s="30"/>
      <c r="GQ489" s="30"/>
      <c r="GY489" s="30"/>
      <c r="GZ489" s="30"/>
      <c r="HA489" s="30"/>
      <c r="HB489" s="30"/>
    </row>
    <row r="490" spans="1:210" ht="12.75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  <c r="DK490" s="30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K490" s="30"/>
      <c r="GL490" s="30"/>
      <c r="GM490" s="30"/>
      <c r="GO490" s="30"/>
      <c r="GQ490" s="30"/>
      <c r="GY490" s="30"/>
      <c r="GZ490" s="30"/>
      <c r="HA490" s="30"/>
      <c r="HB490" s="30"/>
    </row>
    <row r="491" spans="1:210" ht="12.75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  <c r="DK491" s="30"/>
      <c r="DL491" s="30"/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FF491" s="30"/>
      <c r="FG491" s="30"/>
      <c r="FK491" s="30"/>
      <c r="FL491" s="30"/>
      <c r="FM491" s="30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K491" s="30"/>
      <c r="GL491" s="30"/>
      <c r="GM491" s="30"/>
      <c r="GO491" s="30"/>
      <c r="GQ491" s="30"/>
      <c r="GY491" s="30"/>
      <c r="GZ491" s="30"/>
      <c r="HA491" s="30"/>
      <c r="HB491" s="30"/>
    </row>
    <row r="492" spans="1:210" ht="12.75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  <c r="DK492" s="30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30"/>
      <c r="FG492" s="30"/>
      <c r="FK492" s="30"/>
      <c r="FL492" s="30"/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K492" s="30"/>
      <c r="GL492" s="30"/>
      <c r="GM492" s="30"/>
      <c r="GO492" s="30"/>
      <c r="GQ492" s="30"/>
      <c r="GY492" s="30"/>
      <c r="GZ492" s="30"/>
      <c r="HA492" s="30"/>
      <c r="HB492" s="30"/>
    </row>
    <row r="493" spans="1:210" ht="12.75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  <c r="DK493" s="30"/>
      <c r="DL493" s="30"/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FF493" s="30"/>
      <c r="FG493" s="30"/>
      <c r="FK493" s="30"/>
      <c r="FL493" s="30"/>
      <c r="FM493" s="30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K493" s="30"/>
      <c r="GL493" s="30"/>
      <c r="GM493" s="30"/>
      <c r="GO493" s="30"/>
      <c r="GQ493" s="30"/>
      <c r="GY493" s="30"/>
      <c r="GZ493" s="30"/>
      <c r="HA493" s="30"/>
      <c r="HB493" s="30"/>
    </row>
    <row r="494" spans="1:210" ht="12.75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  <c r="DK494" s="30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K494" s="30"/>
      <c r="GL494" s="30"/>
      <c r="GM494" s="30"/>
      <c r="GO494" s="30"/>
      <c r="GQ494" s="30"/>
      <c r="GY494" s="30"/>
      <c r="GZ494" s="30"/>
      <c r="HA494" s="30"/>
      <c r="HB494" s="30"/>
    </row>
    <row r="495" spans="1:210" ht="12.75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30"/>
      <c r="FG495" s="30"/>
      <c r="FK495" s="30"/>
      <c r="FL495" s="30"/>
      <c r="FM495" s="30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K495" s="30"/>
      <c r="GL495" s="30"/>
      <c r="GM495" s="30"/>
      <c r="GO495" s="30"/>
      <c r="GQ495" s="30"/>
      <c r="GY495" s="30"/>
      <c r="GZ495" s="30"/>
      <c r="HA495" s="30"/>
      <c r="HB495" s="30"/>
    </row>
    <row r="496" spans="1:210" ht="12.75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K496" s="30"/>
      <c r="GL496" s="30"/>
      <c r="GM496" s="30"/>
      <c r="GO496" s="30"/>
      <c r="GQ496" s="30"/>
      <c r="GY496" s="30"/>
      <c r="GZ496" s="30"/>
      <c r="HA496" s="30"/>
      <c r="HB496" s="30"/>
    </row>
    <row r="497" spans="1:210" ht="12.75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  <c r="DK497" s="30"/>
      <c r="DL497" s="30"/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FF497" s="30"/>
      <c r="FG497" s="30"/>
      <c r="FK497" s="30"/>
      <c r="FL497" s="30"/>
      <c r="FM497" s="30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K497" s="30"/>
      <c r="GL497" s="30"/>
      <c r="GM497" s="30"/>
      <c r="GO497" s="30"/>
      <c r="GQ497" s="30"/>
      <c r="GY497" s="30"/>
      <c r="GZ497" s="30"/>
      <c r="HA497" s="30"/>
      <c r="HB497" s="30"/>
    </row>
    <row r="498" spans="1:210" ht="12.75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FF498" s="30"/>
      <c r="FG498" s="30"/>
      <c r="FK498" s="30"/>
      <c r="FL498" s="30"/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K498" s="30"/>
      <c r="GL498" s="30"/>
      <c r="GM498" s="30"/>
      <c r="GO498" s="30"/>
      <c r="GQ498" s="30"/>
      <c r="GY498" s="30"/>
      <c r="GZ498" s="30"/>
      <c r="HA498" s="30"/>
      <c r="HB498" s="30"/>
    </row>
    <row r="499" spans="1:210" ht="12.75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K499" s="30"/>
      <c r="GL499" s="30"/>
      <c r="GM499" s="30"/>
      <c r="GO499" s="30"/>
      <c r="GQ499" s="30"/>
      <c r="GY499" s="30"/>
      <c r="GZ499" s="30"/>
      <c r="HA499" s="30"/>
      <c r="HB499" s="30"/>
    </row>
    <row r="500" spans="1:210" ht="12.75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FF500" s="30"/>
      <c r="FG500" s="30"/>
      <c r="FK500" s="30"/>
      <c r="FL500" s="30"/>
      <c r="FM500" s="30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K500" s="30"/>
      <c r="GL500" s="30"/>
      <c r="GM500" s="30"/>
      <c r="GO500" s="30"/>
      <c r="GQ500" s="30"/>
      <c r="GY500" s="30"/>
      <c r="GZ500" s="30"/>
      <c r="HA500" s="30"/>
      <c r="HB500" s="30"/>
    </row>
    <row r="501" spans="1:210" ht="12.75" x14ac:dyDescent="0.2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K501" s="30"/>
      <c r="GL501" s="30"/>
      <c r="GM501" s="30"/>
      <c r="GO501" s="30"/>
      <c r="GQ501" s="30"/>
      <c r="GY501" s="30"/>
      <c r="GZ501" s="30"/>
      <c r="HA501" s="30"/>
      <c r="HB501" s="30"/>
    </row>
    <row r="502" spans="1:210" ht="12.75" x14ac:dyDescent="0.2"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  <c r="CP502" s="38"/>
      <c r="CQ502" s="38"/>
      <c r="CR502" s="38"/>
      <c r="CS502" s="38"/>
      <c r="CT502" s="38"/>
      <c r="CU502" s="38"/>
      <c r="CV502" s="38"/>
      <c r="CW502" s="38"/>
      <c r="CX502" s="38"/>
      <c r="CY502" s="38"/>
      <c r="CZ502" s="38"/>
      <c r="DA502" s="38"/>
      <c r="DB502" s="38"/>
      <c r="DC502" s="38"/>
      <c r="DD502" s="38"/>
      <c r="DE502" s="38"/>
    </row>
    <row r="503" spans="1:210" ht="12.75" x14ac:dyDescent="0.2"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  <c r="CG503" s="38"/>
      <c r="CH503" s="38"/>
      <c r="CI503" s="38"/>
      <c r="CJ503" s="38"/>
      <c r="CK503" s="38"/>
      <c r="CL503" s="38"/>
      <c r="CM503" s="38"/>
      <c r="CN503" s="38"/>
      <c r="CO503" s="38"/>
      <c r="CP503" s="38"/>
      <c r="CQ503" s="38"/>
      <c r="CR503" s="38"/>
      <c r="CS503" s="38"/>
      <c r="CT503" s="38"/>
      <c r="CU503" s="38"/>
      <c r="CV503" s="38"/>
      <c r="CW503" s="38"/>
      <c r="CX503" s="38"/>
      <c r="CY503" s="38"/>
      <c r="CZ503" s="38"/>
      <c r="DA503" s="38"/>
      <c r="DB503" s="38"/>
      <c r="DC503" s="38"/>
      <c r="DD503" s="38"/>
      <c r="DE503" s="38"/>
    </row>
    <row r="504" spans="1:210" ht="12.75" x14ac:dyDescent="0.2"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  <c r="CP504" s="38"/>
      <c r="CQ504" s="38"/>
      <c r="CR504" s="38"/>
      <c r="CS504" s="38"/>
      <c r="CT504" s="38"/>
      <c r="CU504" s="38"/>
      <c r="CV504" s="38"/>
      <c r="CW504" s="38"/>
      <c r="CX504" s="38"/>
      <c r="CY504" s="38"/>
      <c r="CZ504" s="38"/>
      <c r="DA504" s="38"/>
      <c r="DB504" s="38"/>
      <c r="DC504" s="38"/>
      <c r="DD504" s="38"/>
      <c r="DE504" s="38"/>
    </row>
    <row r="505" spans="1:210" ht="12.75" x14ac:dyDescent="0.2"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  <c r="CG505" s="38"/>
      <c r="CH505" s="38"/>
      <c r="CI505" s="38"/>
      <c r="CJ505" s="38"/>
      <c r="CK505" s="38"/>
      <c r="CL505" s="38"/>
      <c r="CM505" s="38"/>
      <c r="CN505" s="38"/>
      <c r="CO505" s="38"/>
      <c r="CP505" s="38"/>
      <c r="CQ505" s="38"/>
      <c r="CR505" s="38"/>
      <c r="CS505" s="38"/>
      <c r="CT505" s="38"/>
      <c r="CU505" s="38"/>
      <c r="CV505" s="38"/>
      <c r="CW505" s="38"/>
      <c r="CX505" s="38"/>
      <c r="CY505" s="38"/>
      <c r="CZ505" s="38"/>
      <c r="DA505" s="38"/>
      <c r="DB505" s="38"/>
      <c r="DC505" s="38"/>
      <c r="DD505" s="38"/>
      <c r="DE505" s="38"/>
    </row>
    <row r="506" spans="1:210" ht="12.75" x14ac:dyDescent="0.2"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  <c r="CP506" s="38"/>
      <c r="CQ506" s="38"/>
      <c r="CR506" s="38"/>
      <c r="CS506" s="38"/>
      <c r="CT506" s="38"/>
      <c r="CU506" s="38"/>
      <c r="CV506" s="38"/>
      <c r="CW506" s="38"/>
      <c r="CX506" s="38"/>
      <c r="CY506" s="38"/>
      <c r="CZ506" s="38"/>
      <c r="DA506" s="38"/>
      <c r="DB506" s="38"/>
      <c r="DC506" s="38"/>
      <c r="DD506" s="38"/>
      <c r="DE506" s="38"/>
    </row>
    <row r="507" spans="1:210" ht="12.75" x14ac:dyDescent="0.2"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  <c r="CG507" s="38"/>
      <c r="CH507" s="38"/>
      <c r="CI507" s="38"/>
      <c r="CJ507" s="38"/>
      <c r="CK507" s="38"/>
      <c r="CL507" s="38"/>
      <c r="CM507" s="38"/>
      <c r="CN507" s="38"/>
      <c r="CO507" s="38"/>
      <c r="CP507" s="38"/>
      <c r="CQ507" s="38"/>
      <c r="CR507" s="38"/>
      <c r="CS507" s="38"/>
      <c r="CT507" s="38"/>
      <c r="CU507" s="38"/>
      <c r="CV507" s="38"/>
      <c r="CW507" s="38"/>
      <c r="CX507" s="38"/>
      <c r="CY507" s="38"/>
      <c r="CZ507" s="38"/>
      <c r="DA507" s="38"/>
      <c r="DB507" s="38"/>
      <c r="DC507" s="38"/>
      <c r="DD507" s="38"/>
      <c r="DE507" s="38"/>
    </row>
    <row r="508" spans="1:210" ht="12.75" x14ac:dyDescent="0.2"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  <c r="CP508" s="38"/>
      <c r="CQ508" s="38"/>
      <c r="CR508" s="38"/>
      <c r="CS508" s="38"/>
      <c r="CT508" s="38"/>
      <c r="CU508" s="38"/>
      <c r="CV508" s="38"/>
      <c r="CW508" s="38"/>
      <c r="CX508" s="38"/>
      <c r="CY508" s="38"/>
      <c r="CZ508" s="38"/>
      <c r="DA508" s="38"/>
      <c r="DB508" s="38"/>
      <c r="DC508" s="38"/>
      <c r="DD508" s="38"/>
      <c r="DE508" s="38"/>
    </row>
    <row r="509" spans="1:210" ht="12.75" x14ac:dyDescent="0.2"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  <c r="CG509" s="38"/>
      <c r="CH509" s="38"/>
      <c r="CI509" s="38"/>
      <c r="CJ509" s="38"/>
      <c r="CK509" s="38"/>
      <c r="CL509" s="38"/>
      <c r="CM509" s="38"/>
      <c r="CN509" s="38"/>
      <c r="CO509" s="38"/>
      <c r="CP509" s="38"/>
      <c r="CQ509" s="38"/>
      <c r="CR509" s="38"/>
      <c r="CS509" s="38"/>
      <c r="CT509" s="38"/>
      <c r="CU509" s="38"/>
      <c r="CV509" s="38"/>
      <c r="CW509" s="38"/>
      <c r="CX509" s="38"/>
      <c r="CY509" s="38"/>
      <c r="CZ509" s="38"/>
      <c r="DA509" s="38"/>
      <c r="DB509" s="38"/>
      <c r="DC509" s="38"/>
      <c r="DD509" s="38"/>
      <c r="DE509" s="38"/>
    </row>
    <row r="510" spans="1:210" ht="12.75" x14ac:dyDescent="0.2"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  <c r="CP510" s="38"/>
      <c r="CQ510" s="38"/>
      <c r="CR510" s="38"/>
      <c r="CS510" s="38"/>
      <c r="CT510" s="38"/>
      <c r="CU510" s="38"/>
      <c r="CV510" s="38"/>
      <c r="CW510" s="38"/>
      <c r="CX510" s="38"/>
      <c r="CY510" s="38"/>
      <c r="CZ510" s="38"/>
      <c r="DA510" s="38"/>
      <c r="DB510" s="38"/>
      <c r="DC510" s="38"/>
      <c r="DD510" s="38"/>
      <c r="DE510" s="38"/>
    </row>
    <row r="511" spans="1:210" ht="12.75" x14ac:dyDescent="0.2"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  <c r="CG511" s="38"/>
      <c r="CH511" s="38"/>
      <c r="CI511" s="38"/>
      <c r="CJ511" s="38"/>
      <c r="CK511" s="38"/>
      <c r="CL511" s="38"/>
      <c r="CM511" s="38"/>
      <c r="CN511" s="38"/>
      <c r="CO511" s="38"/>
      <c r="CP511" s="38"/>
      <c r="CQ511" s="38"/>
      <c r="CR511" s="38"/>
      <c r="CS511" s="38"/>
      <c r="CT511" s="38"/>
      <c r="CU511" s="38"/>
      <c r="CV511" s="38"/>
      <c r="CW511" s="38"/>
      <c r="CX511" s="38"/>
      <c r="CY511" s="38"/>
      <c r="CZ511" s="38"/>
      <c r="DA511" s="38"/>
      <c r="DB511" s="38"/>
      <c r="DC511" s="38"/>
      <c r="DD511" s="38"/>
      <c r="DE511" s="38"/>
    </row>
    <row r="512" spans="1:210" ht="12.75" x14ac:dyDescent="0.2"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  <c r="CP512" s="38"/>
      <c r="CQ512" s="38"/>
      <c r="CR512" s="38"/>
      <c r="CS512" s="38"/>
      <c r="CT512" s="38"/>
      <c r="CU512" s="38"/>
      <c r="CV512" s="38"/>
      <c r="CW512" s="38"/>
      <c r="CX512" s="38"/>
      <c r="CY512" s="38"/>
      <c r="CZ512" s="38"/>
      <c r="DA512" s="38"/>
      <c r="DB512" s="38"/>
      <c r="DC512" s="38"/>
      <c r="DD512" s="38"/>
      <c r="DE512" s="38"/>
    </row>
    <row r="513" spans="57:109" ht="12.75" x14ac:dyDescent="0.2"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  <c r="CG513" s="38"/>
      <c r="CH513" s="38"/>
      <c r="CI513" s="38"/>
      <c r="CJ513" s="38"/>
      <c r="CK513" s="38"/>
      <c r="CL513" s="38"/>
      <c r="CM513" s="38"/>
      <c r="CN513" s="38"/>
      <c r="CO513" s="38"/>
      <c r="CP513" s="38"/>
      <c r="CQ513" s="38"/>
      <c r="CR513" s="38"/>
      <c r="CS513" s="38"/>
      <c r="CT513" s="38"/>
      <c r="CU513" s="38"/>
      <c r="CV513" s="38"/>
      <c r="CW513" s="38"/>
      <c r="CX513" s="38"/>
      <c r="CY513" s="38"/>
      <c r="CZ513" s="38"/>
      <c r="DA513" s="38"/>
      <c r="DB513" s="38"/>
      <c r="DC513" s="38"/>
      <c r="DD513" s="38"/>
      <c r="DE513" s="38"/>
    </row>
    <row r="514" spans="57:109" ht="12.75" x14ac:dyDescent="0.2"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  <c r="CP514" s="38"/>
      <c r="CQ514" s="38"/>
      <c r="CR514" s="38"/>
      <c r="CS514" s="38"/>
      <c r="CT514" s="38"/>
      <c r="CU514" s="38"/>
      <c r="CV514" s="38"/>
      <c r="CW514" s="38"/>
      <c r="CX514" s="38"/>
      <c r="CY514" s="38"/>
      <c r="CZ514" s="38"/>
      <c r="DA514" s="38"/>
      <c r="DB514" s="38"/>
      <c r="DC514" s="38"/>
      <c r="DD514" s="38"/>
      <c r="DE514" s="38"/>
    </row>
    <row r="515" spans="57:109" ht="12.75" x14ac:dyDescent="0.2"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  <c r="CG515" s="38"/>
      <c r="CH515" s="38"/>
      <c r="CI515" s="38"/>
      <c r="CJ515" s="38"/>
      <c r="CK515" s="38"/>
      <c r="CL515" s="38"/>
      <c r="CM515" s="38"/>
      <c r="CN515" s="38"/>
      <c r="CO515" s="38"/>
      <c r="CP515" s="38"/>
      <c r="CQ515" s="38"/>
      <c r="CR515" s="38"/>
      <c r="CS515" s="38"/>
      <c r="CT515" s="38"/>
      <c r="CU515" s="38"/>
      <c r="CV515" s="38"/>
      <c r="CW515" s="38"/>
      <c r="CX515" s="38"/>
      <c r="CY515" s="38"/>
      <c r="CZ515" s="38"/>
      <c r="DA515" s="38"/>
      <c r="DB515" s="38"/>
      <c r="DC515" s="38"/>
      <c r="DD515" s="38"/>
      <c r="DE515" s="38"/>
    </row>
    <row r="516" spans="57:109" ht="12.75" x14ac:dyDescent="0.2"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  <c r="CP516" s="38"/>
      <c r="CQ516" s="38"/>
      <c r="CR516" s="38"/>
      <c r="CS516" s="38"/>
      <c r="CT516" s="38"/>
      <c r="CU516" s="38"/>
      <c r="CV516" s="38"/>
      <c r="CW516" s="38"/>
      <c r="CX516" s="38"/>
      <c r="CY516" s="38"/>
      <c r="CZ516" s="38"/>
      <c r="DA516" s="38"/>
      <c r="DB516" s="38"/>
      <c r="DC516" s="38"/>
      <c r="DD516" s="38"/>
      <c r="DE516" s="38"/>
    </row>
    <row r="517" spans="57:109" ht="12.75" x14ac:dyDescent="0.2"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  <c r="CG517" s="38"/>
      <c r="CH517" s="38"/>
      <c r="CI517" s="38"/>
      <c r="CJ517" s="38"/>
      <c r="CK517" s="38"/>
      <c r="CL517" s="38"/>
      <c r="CM517" s="38"/>
      <c r="CN517" s="38"/>
      <c r="CO517" s="38"/>
      <c r="CP517" s="38"/>
      <c r="CQ517" s="38"/>
      <c r="CR517" s="38"/>
      <c r="CS517" s="38"/>
      <c r="CT517" s="38"/>
      <c r="CU517" s="38"/>
      <c r="CV517" s="38"/>
      <c r="CW517" s="38"/>
      <c r="CX517" s="38"/>
      <c r="CY517" s="38"/>
      <c r="CZ517" s="38"/>
      <c r="DA517" s="38"/>
      <c r="DB517" s="38"/>
      <c r="DC517" s="38"/>
      <c r="DD517" s="38"/>
      <c r="DE517" s="38"/>
    </row>
    <row r="518" spans="57:109" ht="12.75" x14ac:dyDescent="0.2"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  <c r="CP518" s="38"/>
      <c r="CQ518" s="38"/>
      <c r="CR518" s="38"/>
      <c r="CS518" s="38"/>
      <c r="CT518" s="38"/>
      <c r="CU518" s="38"/>
      <c r="CV518" s="38"/>
      <c r="CW518" s="38"/>
      <c r="CX518" s="38"/>
      <c r="CY518" s="38"/>
      <c r="CZ518" s="38"/>
      <c r="DA518" s="38"/>
      <c r="DB518" s="38"/>
      <c r="DC518" s="38"/>
      <c r="DD518" s="38"/>
      <c r="DE518" s="38"/>
    </row>
    <row r="519" spans="57:109" ht="12.75" x14ac:dyDescent="0.2"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  <c r="CP519" s="38"/>
      <c r="CQ519" s="38"/>
      <c r="CR519" s="38"/>
      <c r="CS519" s="38"/>
      <c r="CT519" s="38"/>
      <c r="CU519" s="38"/>
      <c r="CV519" s="38"/>
      <c r="CW519" s="38"/>
      <c r="CX519" s="38"/>
      <c r="CY519" s="38"/>
      <c r="CZ519" s="38"/>
      <c r="DA519" s="38"/>
      <c r="DB519" s="38"/>
      <c r="DC519" s="38"/>
      <c r="DD519" s="38"/>
      <c r="DE519" s="38"/>
    </row>
    <row r="520" spans="57:109" ht="12.75" x14ac:dyDescent="0.2"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  <c r="CP520" s="38"/>
      <c r="CQ520" s="38"/>
      <c r="CR520" s="38"/>
      <c r="CS520" s="38"/>
      <c r="CT520" s="38"/>
      <c r="CU520" s="38"/>
      <c r="CV520" s="38"/>
      <c r="CW520" s="38"/>
      <c r="CX520" s="38"/>
      <c r="CY520" s="38"/>
      <c r="CZ520" s="38"/>
      <c r="DA520" s="38"/>
      <c r="DB520" s="38"/>
      <c r="DC520" s="38"/>
      <c r="DD520" s="38"/>
      <c r="DE520" s="38"/>
    </row>
    <row r="521" spans="57:109" ht="12.75" x14ac:dyDescent="0.2"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  <c r="CP521" s="38"/>
      <c r="CQ521" s="38"/>
      <c r="CR521" s="38"/>
      <c r="CS521" s="38"/>
      <c r="CT521" s="38"/>
      <c r="CU521" s="38"/>
      <c r="CV521" s="38"/>
      <c r="CW521" s="38"/>
      <c r="CX521" s="38"/>
      <c r="CY521" s="38"/>
      <c r="CZ521" s="38"/>
      <c r="DA521" s="38"/>
      <c r="DB521" s="38"/>
      <c r="DC521" s="38"/>
      <c r="DD521" s="38"/>
      <c r="DE521" s="38"/>
    </row>
    <row r="522" spans="57:109" ht="12.75" x14ac:dyDescent="0.2"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  <c r="CP522" s="38"/>
      <c r="CQ522" s="38"/>
      <c r="CR522" s="38"/>
      <c r="CS522" s="38"/>
      <c r="CT522" s="38"/>
      <c r="CU522" s="38"/>
      <c r="CV522" s="38"/>
      <c r="CW522" s="38"/>
      <c r="CX522" s="38"/>
      <c r="CY522" s="38"/>
      <c r="CZ522" s="38"/>
      <c r="DA522" s="38"/>
      <c r="DB522" s="38"/>
      <c r="DC522" s="38"/>
      <c r="DD522" s="38"/>
      <c r="DE522" s="38"/>
    </row>
    <row r="523" spans="57:109" ht="12.75" x14ac:dyDescent="0.2"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  <c r="CP523" s="38"/>
      <c r="CQ523" s="38"/>
      <c r="CR523" s="38"/>
      <c r="CS523" s="38"/>
      <c r="CT523" s="38"/>
      <c r="CU523" s="38"/>
      <c r="CV523" s="38"/>
      <c r="CW523" s="38"/>
      <c r="CX523" s="38"/>
      <c r="CY523" s="38"/>
      <c r="CZ523" s="38"/>
      <c r="DA523" s="38"/>
      <c r="DB523" s="38"/>
      <c r="DC523" s="38"/>
      <c r="DD523" s="38"/>
      <c r="DE523" s="38"/>
    </row>
    <row r="524" spans="57:109" ht="12.75" x14ac:dyDescent="0.2"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  <c r="CP524" s="38"/>
      <c r="CQ524" s="38"/>
      <c r="CR524" s="38"/>
      <c r="CS524" s="38"/>
      <c r="CT524" s="38"/>
      <c r="CU524" s="38"/>
      <c r="CV524" s="38"/>
      <c r="CW524" s="38"/>
      <c r="CX524" s="38"/>
      <c r="CY524" s="38"/>
      <c r="CZ524" s="38"/>
      <c r="DA524" s="38"/>
      <c r="DB524" s="38"/>
      <c r="DC524" s="38"/>
      <c r="DD524" s="38"/>
      <c r="DE524" s="38"/>
    </row>
    <row r="525" spans="57:109" ht="12.75" x14ac:dyDescent="0.2"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  <c r="CG525" s="38"/>
      <c r="CH525" s="38"/>
      <c r="CI525" s="38"/>
      <c r="CJ525" s="38"/>
      <c r="CK525" s="38"/>
      <c r="CL525" s="38"/>
      <c r="CM525" s="38"/>
      <c r="CN525" s="38"/>
      <c r="CO525" s="38"/>
      <c r="CP525" s="38"/>
      <c r="CQ525" s="38"/>
      <c r="CR525" s="38"/>
      <c r="CS525" s="38"/>
      <c r="CT525" s="38"/>
      <c r="CU525" s="38"/>
      <c r="CV525" s="38"/>
      <c r="CW525" s="38"/>
      <c r="CX525" s="38"/>
      <c r="CY525" s="38"/>
      <c r="CZ525" s="38"/>
      <c r="DA525" s="38"/>
      <c r="DB525" s="38"/>
      <c r="DC525" s="38"/>
      <c r="DD525" s="38"/>
      <c r="DE525" s="38"/>
    </row>
    <row r="526" spans="57:109" ht="12.75" x14ac:dyDescent="0.2"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  <c r="CP526" s="38"/>
      <c r="CQ526" s="38"/>
      <c r="CR526" s="38"/>
      <c r="CS526" s="38"/>
      <c r="CT526" s="38"/>
      <c r="CU526" s="38"/>
      <c r="CV526" s="38"/>
      <c r="CW526" s="38"/>
      <c r="CX526" s="38"/>
      <c r="CY526" s="38"/>
      <c r="CZ526" s="38"/>
      <c r="DA526" s="38"/>
      <c r="DB526" s="38"/>
      <c r="DC526" s="38"/>
      <c r="DD526" s="38"/>
      <c r="DE526" s="38"/>
    </row>
    <row r="527" spans="57:109" ht="12.75" x14ac:dyDescent="0.2"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  <c r="CG527" s="38"/>
      <c r="CH527" s="38"/>
      <c r="CI527" s="38"/>
      <c r="CJ527" s="38"/>
      <c r="CK527" s="38"/>
      <c r="CL527" s="38"/>
      <c r="CM527" s="38"/>
      <c r="CN527" s="38"/>
      <c r="CO527" s="38"/>
      <c r="CP527" s="38"/>
      <c r="CQ527" s="38"/>
      <c r="CR527" s="38"/>
      <c r="CS527" s="38"/>
      <c r="CT527" s="38"/>
      <c r="CU527" s="38"/>
      <c r="CV527" s="38"/>
      <c r="CW527" s="38"/>
      <c r="CX527" s="38"/>
      <c r="CY527" s="38"/>
      <c r="CZ527" s="38"/>
      <c r="DA527" s="38"/>
      <c r="DB527" s="38"/>
      <c r="DC527" s="38"/>
      <c r="DD527" s="38"/>
      <c r="DE527" s="38"/>
    </row>
    <row r="528" spans="57:109" ht="12.75" x14ac:dyDescent="0.2"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  <c r="CP528" s="38"/>
      <c r="CQ528" s="38"/>
      <c r="CR528" s="38"/>
      <c r="CS528" s="38"/>
      <c r="CT528" s="38"/>
      <c r="CU528" s="38"/>
      <c r="CV528" s="38"/>
      <c r="CW528" s="38"/>
      <c r="CX528" s="38"/>
      <c r="CY528" s="38"/>
      <c r="CZ528" s="38"/>
      <c r="DA528" s="38"/>
      <c r="DB528" s="38"/>
      <c r="DC528" s="38"/>
      <c r="DD528" s="38"/>
      <c r="DE528" s="38"/>
    </row>
    <row r="529" spans="57:109" ht="12.75" x14ac:dyDescent="0.2"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38"/>
      <c r="CL529" s="38"/>
      <c r="CM529" s="38"/>
      <c r="CN529" s="38"/>
      <c r="CO529" s="38"/>
      <c r="CP529" s="38"/>
      <c r="CQ529" s="38"/>
      <c r="CR529" s="38"/>
      <c r="CS529" s="38"/>
      <c r="CT529" s="38"/>
      <c r="CU529" s="38"/>
      <c r="CV529" s="38"/>
      <c r="CW529" s="38"/>
      <c r="CX529" s="38"/>
      <c r="CY529" s="38"/>
      <c r="CZ529" s="38"/>
      <c r="DA529" s="38"/>
      <c r="DB529" s="38"/>
      <c r="DC529" s="38"/>
      <c r="DD529" s="38"/>
      <c r="DE529" s="38"/>
    </row>
    <row r="530" spans="57:109" ht="12.75" x14ac:dyDescent="0.2"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  <c r="CP530" s="38"/>
      <c r="CQ530" s="38"/>
      <c r="CR530" s="38"/>
      <c r="CS530" s="38"/>
      <c r="CT530" s="38"/>
      <c r="CU530" s="38"/>
      <c r="CV530" s="38"/>
      <c r="CW530" s="38"/>
      <c r="CX530" s="38"/>
      <c r="CY530" s="38"/>
      <c r="CZ530" s="38"/>
      <c r="DA530" s="38"/>
      <c r="DB530" s="38"/>
      <c r="DC530" s="38"/>
      <c r="DD530" s="38"/>
      <c r="DE530" s="38"/>
    </row>
    <row r="531" spans="57:109" ht="12.75" x14ac:dyDescent="0.2"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  <c r="CG531" s="38"/>
      <c r="CH531" s="38"/>
      <c r="CI531" s="38"/>
      <c r="CJ531" s="38"/>
      <c r="CK531" s="38"/>
      <c r="CL531" s="38"/>
      <c r="CM531" s="38"/>
      <c r="CN531" s="38"/>
      <c r="CO531" s="38"/>
      <c r="CP531" s="38"/>
      <c r="CQ531" s="38"/>
      <c r="CR531" s="38"/>
      <c r="CS531" s="38"/>
      <c r="CT531" s="38"/>
      <c r="CU531" s="38"/>
      <c r="CV531" s="38"/>
      <c r="CW531" s="38"/>
      <c r="CX531" s="38"/>
      <c r="CY531" s="38"/>
      <c r="CZ531" s="38"/>
      <c r="DA531" s="38"/>
      <c r="DB531" s="38"/>
      <c r="DC531" s="38"/>
      <c r="DD531" s="38"/>
      <c r="DE531" s="38"/>
    </row>
    <row r="532" spans="57:109" ht="12.75" x14ac:dyDescent="0.2"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  <c r="CP532" s="38"/>
      <c r="CQ532" s="38"/>
      <c r="CR532" s="38"/>
      <c r="CS532" s="38"/>
      <c r="CT532" s="38"/>
      <c r="CU532" s="38"/>
      <c r="CV532" s="38"/>
      <c r="CW532" s="38"/>
      <c r="CX532" s="38"/>
      <c r="CY532" s="38"/>
      <c r="CZ532" s="38"/>
      <c r="DA532" s="38"/>
      <c r="DB532" s="38"/>
      <c r="DC532" s="38"/>
      <c r="DD532" s="38"/>
      <c r="DE532" s="38"/>
    </row>
    <row r="533" spans="57:109" ht="12.75" x14ac:dyDescent="0.2"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38"/>
      <c r="CK533" s="38"/>
      <c r="CL533" s="38"/>
      <c r="CM533" s="38"/>
      <c r="CN533" s="38"/>
      <c r="CO533" s="38"/>
      <c r="CP533" s="38"/>
      <c r="CQ533" s="38"/>
      <c r="CR533" s="38"/>
      <c r="CS533" s="38"/>
      <c r="CT533" s="38"/>
      <c r="CU533" s="38"/>
      <c r="CV533" s="38"/>
      <c r="CW533" s="38"/>
      <c r="CX533" s="38"/>
      <c r="CY533" s="38"/>
      <c r="CZ533" s="38"/>
      <c r="DA533" s="38"/>
      <c r="DB533" s="38"/>
      <c r="DC533" s="38"/>
      <c r="DD533" s="38"/>
      <c r="DE533" s="38"/>
    </row>
    <row r="534" spans="57:109" ht="12.75" x14ac:dyDescent="0.2"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  <c r="CP534" s="38"/>
      <c r="CQ534" s="38"/>
      <c r="CR534" s="38"/>
      <c r="CS534" s="38"/>
      <c r="CT534" s="38"/>
      <c r="CU534" s="38"/>
      <c r="CV534" s="38"/>
      <c r="CW534" s="38"/>
      <c r="CX534" s="38"/>
      <c r="CY534" s="38"/>
      <c r="CZ534" s="38"/>
      <c r="DA534" s="38"/>
      <c r="DB534" s="38"/>
      <c r="DC534" s="38"/>
      <c r="DD534" s="38"/>
      <c r="DE534" s="38"/>
    </row>
    <row r="535" spans="57:109" ht="12.75" x14ac:dyDescent="0.2"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38"/>
      <c r="CK535" s="38"/>
      <c r="CL535" s="38"/>
      <c r="CM535" s="38"/>
      <c r="CN535" s="38"/>
      <c r="CO535" s="38"/>
      <c r="CP535" s="38"/>
      <c r="CQ535" s="38"/>
      <c r="CR535" s="38"/>
      <c r="CS535" s="38"/>
      <c r="CT535" s="38"/>
      <c r="CU535" s="38"/>
      <c r="CV535" s="38"/>
      <c r="CW535" s="38"/>
      <c r="CX535" s="38"/>
      <c r="CY535" s="38"/>
      <c r="CZ535" s="38"/>
      <c r="DA535" s="38"/>
      <c r="DB535" s="38"/>
      <c r="DC535" s="38"/>
      <c r="DD535" s="38"/>
      <c r="DE535" s="38"/>
    </row>
    <row r="536" spans="57:109" ht="12.75" x14ac:dyDescent="0.2"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  <c r="CP536" s="38"/>
      <c r="CQ536" s="38"/>
      <c r="CR536" s="38"/>
      <c r="CS536" s="38"/>
      <c r="CT536" s="38"/>
      <c r="CU536" s="38"/>
      <c r="CV536" s="38"/>
      <c r="CW536" s="38"/>
      <c r="CX536" s="38"/>
      <c r="CY536" s="38"/>
      <c r="CZ536" s="38"/>
      <c r="DA536" s="38"/>
      <c r="DB536" s="38"/>
      <c r="DC536" s="38"/>
      <c r="DD536" s="38"/>
      <c r="DE536" s="38"/>
    </row>
    <row r="537" spans="57:109" ht="12.75" x14ac:dyDescent="0.2"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  <c r="CG537" s="38"/>
      <c r="CH537" s="38"/>
      <c r="CI537" s="38"/>
      <c r="CJ537" s="38"/>
      <c r="CK537" s="38"/>
      <c r="CL537" s="38"/>
      <c r="CM537" s="38"/>
      <c r="CN537" s="38"/>
      <c r="CO537" s="38"/>
      <c r="CP537" s="38"/>
      <c r="CQ537" s="38"/>
      <c r="CR537" s="38"/>
      <c r="CS537" s="38"/>
      <c r="CT537" s="38"/>
      <c r="CU537" s="38"/>
      <c r="CV537" s="38"/>
      <c r="CW537" s="38"/>
      <c r="CX537" s="38"/>
      <c r="CY537" s="38"/>
      <c r="CZ537" s="38"/>
      <c r="DA537" s="38"/>
      <c r="DB537" s="38"/>
      <c r="DC537" s="38"/>
      <c r="DD537" s="38"/>
      <c r="DE537" s="38"/>
    </row>
    <row r="538" spans="57:109" ht="12.75" x14ac:dyDescent="0.2"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  <c r="CP538" s="38"/>
      <c r="CQ538" s="38"/>
      <c r="CR538" s="38"/>
      <c r="CS538" s="38"/>
      <c r="CT538" s="38"/>
      <c r="CU538" s="38"/>
      <c r="CV538" s="38"/>
      <c r="CW538" s="38"/>
      <c r="CX538" s="38"/>
      <c r="CY538" s="38"/>
      <c r="CZ538" s="38"/>
      <c r="DA538" s="38"/>
      <c r="DB538" s="38"/>
      <c r="DC538" s="38"/>
      <c r="DD538" s="38"/>
      <c r="DE538" s="38"/>
    </row>
    <row r="539" spans="57:109" ht="12.75" x14ac:dyDescent="0.2"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  <c r="CG539" s="38"/>
      <c r="CH539" s="38"/>
      <c r="CI539" s="38"/>
      <c r="CJ539" s="38"/>
      <c r="CK539" s="38"/>
      <c r="CL539" s="38"/>
      <c r="CM539" s="38"/>
      <c r="CN539" s="38"/>
      <c r="CO539" s="38"/>
      <c r="CP539" s="38"/>
      <c r="CQ539" s="38"/>
      <c r="CR539" s="38"/>
      <c r="CS539" s="38"/>
      <c r="CT539" s="38"/>
      <c r="CU539" s="38"/>
      <c r="CV539" s="38"/>
      <c r="CW539" s="38"/>
      <c r="CX539" s="38"/>
      <c r="CY539" s="38"/>
      <c r="CZ539" s="38"/>
      <c r="DA539" s="38"/>
      <c r="DB539" s="38"/>
      <c r="DC539" s="38"/>
      <c r="DD539" s="38"/>
      <c r="DE539" s="38"/>
    </row>
    <row r="540" spans="57:109" ht="12.75" x14ac:dyDescent="0.2"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  <c r="CP540" s="38"/>
      <c r="CQ540" s="38"/>
      <c r="CR540" s="38"/>
      <c r="CS540" s="38"/>
      <c r="CT540" s="38"/>
      <c r="CU540" s="38"/>
      <c r="CV540" s="38"/>
      <c r="CW540" s="38"/>
      <c r="CX540" s="38"/>
      <c r="CY540" s="38"/>
      <c r="CZ540" s="38"/>
      <c r="DA540" s="38"/>
      <c r="DB540" s="38"/>
      <c r="DC540" s="38"/>
      <c r="DD540" s="38"/>
      <c r="DE540" s="38"/>
    </row>
    <row r="541" spans="57:109" ht="12.75" x14ac:dyDescent="0.2"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  <c r="CG541" s="38"/>
      <c r="CH541" s="38"/>
      <c r="CI541" s="38"/>
      <c r="CJ541" s="38"/>
      <c r="CK541" s="38"/>
      <c r="CL541" s="38"/>
      <c r="CM541" s="38"/>
      <c r="CN541" s="38"/>
      <c r="CO541" s="38"/>
      <c r="CP541" s="38"/>
      <c r="CQ541" s="38"/>
      <c r="CR541" s="38"/>
      <c r="CS541" s="38"/>
      <c r="CT541" s="38"/>
      <c r="CU541" s="38"/>
      <c r="CV541" s="38"/>
      <c r="CW541" s="38"/>
      <c r="CX541" s="38"/>
      <c r="CY541" s="38"/>
      <c r="CZ541" s="38"/>
      <c r="DA541" s="38"/>
      <c r="DB541" s="38"/>
      <c r="DC541" s="38"/>
      <c r="DD541" s="38"/>
      <c r="DE541" s="38"/>
    </row>
    <row r="542" spans="57:109" ht="12.75" x14ac:dyDescent="0.2"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  <c r="CP542" s="38"/>
      <c r="CQ542" s="38"/>
      <c r="CR542" s="38"/>
      <c r="CS542" s="38"/>
      <c r="CT542" s="38"/>
      <c r="CU542" s="38"/>
      <c r="CV542" s="38"/>
      <c r="CW542" s="38"/>
      <c r="CX542" s="38"/>
      <c r="CY542" s="38"/>
      <c r="CZ542" s="38"/>
      <c r="DA542" s="38"/>
      <c r="DB542" s="38"/>
      <c r="DC542" s="38"/>
      <c r="DD542" s="38"/>
      <c r="DE542" s="38"/>
    </row>
    <row r="543" spans="57:109" ht="12.75" x14ac:dyDescent="0.2"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  <c r="CG543" s="38"/>
      <c r="CH543" s="38"/>
      <c r="CI543" s="38"/>
      <c r="CJ543" s="38"/>
      <c r="CK543" s="38"/>
      <c r="CL543" s="38"/>
      <c r="CM543" s="38"/>
      <c r="CN543" s="38"/>
      <c r="CO543" s="38"/>
      <c r="CP543" s="38"/>
      <c r="CQ543" s="38"/>
      <c r="CR543" s="38"/>
      <c r="CS543" s="38"/>
      <c r="CT543" s="38"/>
      <c r="CU543" s="38"/>
      <c r="CV543" s="38"/>
      <c r="CW543" s="38"/>
      <c r="CX543" s="38"/>
      <c r="CY543" s="38"/>
      <c r="CZ543" s="38"/>
      <c r="DA543" s="38"/>
      <c r="DB543" s="38"/>
      <c r="DC543" s="38"/>
      <c r="DD543" s="38"/>
      <c r="DE543" s="38"/>
    </row>
    <row r="544" spans="57:109" ht="12.75" x14ac:dyDescent="0.2"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  <c r="CP544" s="38"/>
      <c r="CQ544" s="38"/>
      <c r="CR544" s="38"/>
      <c r="CS544" s="38"/>
      <c r="CT544" s="38"/>
      <c r="CU544" s="38"/>
      <c r="CV544" s="38"/>
      <c r="CW544" s="38"/>
      <c r="CX544" s="38"/>
      <c r="CY544" s="38"/>
      <c r="CZ544" s="38"/>
      <c r="DA544" s="38"/>
      <c r="DB544" s="38"/>
      <c r="DC544" s="38"/>
      <c r="DD544" s="38"/>
      <c r="DE544" s="38"/>
    </row>
    <row r="545" spans="57:109" ht="12.75" x14ac:dyDescent="0.2"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  <c r="CG545" s="38"/>
      <c r="CH545" s="38"/>
      <c r="CI545" s="38"/>
      <c r="CJ545" s="38"/>
      <c r="CK545" s="38"/>
      <c r="CL545" s="38"/>
      <c r="CM545" s="38"/>
      <c r="CN545" s="38"/>
      <c r="CO545" s="38"/>
      <c r="CP545" s="38"/>
      <c r="CQ545" s="38"/>
      <c r="CR545" s="38"/>
      <c r="CS545" s="38"/>
      <c r="CT545" s="38"/>
      <c r="CU545" s="38"/>
      <c r="CV545" s="38"/>
      <c r="CW545" s="38"/>
      <c r="CX545" s="38"/>
      <c r="CY545" s="38"/>
      <c r="CZ545" s="38"/>
      <c r="DA545" s="38"/>
      <c r="DB545" s="38"/>
      <c r="DC545" s="38"/>
      <c r="DD545" s="38"/>
      <c r="DE545" s="38"/>
    </row>
    <row r="546" spans="57:109" ht="12.75" x14ac:dyDescent="0.2"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  <c r="CP546" s="38"/>
      <c r="CQ546" s="38"/>
      <c r="CR546" s="38"/>
      <c r="CS546" s="38"/>
      <c r="CT546" s="38"/>
      <c r="CU546" s="38"/>
      <c r="CV546" s="38"/>
      <c r="CW546" s="38"/>
      <c r="CX546" s="38"/>
      <c r="CY546" s="38"/>
      <c r="CZ546" s="38"/>
      <c r="DA546" s="38"/>
      <c r="DB546" s="38"/>
      <c r="DC546" s="38"/>
      <c r="DD546" s="38"/>
      <c r="DE546" s="38"/>
    </row>
    <row r="547" spans="57:109" ht="12.75" x14ac:dyDescent="0.2"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  <c r="CG547" s="38"/>
      <c r="CH547" s="38"/>
      <c r="CI547" s="38"/>
      <c r="CJ547" s="38"/>
      <c r="CK547" s="38"/>
      <c r="CL547" s="38"/>
      <c r="CM547" s="38"/>
      <c r="CN547" s="38"/>
      <c r="CO547" s="38"/>
      <c r="CP547" s="38"/>
      <c r="CQ547" s="38"/>
      <c r="CR547" s="38"/>
      <c r="CS547" s="38"/>
      <c r="CT547" s="38"/>
      <c r="CU547" s="38"/>
      <c r="CV547" s="38"/>
      <c r="CW547" s="38"/>
      <c r="CX547" s="38"/>
      <c r="CY547" s="38"/>
      <c r="CZ547" s="38"/>
      <c r="DA547" s="38"/>
      <c r="DB547" s="38"/>
      <c r="DC547" s="38"/>
      <c r="DD547" s="38"/>
      <c r="DE547" s="38"/>
    </row>
    <row r="548" spans="57:109" ht="12.75" x14ac:dyDescent="0.2"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  <c r="CP548" s="38"/>
      <c r="CQ548" s="38"/>
      <c r="CR548" s="38"/>
      <c r="CS548" s="38"/>
      <c r="CT548" s="38"/>
      <c r="CU548" s="38"/>
      <c r="CV548" s="38"/>
      <c r="CW548" s="38"/>
      <c r="CX548" s="38"/>
      <c r="CY548" s="38"/>
      <c r="CZ548" s="38"/>
      <c r="DA548" s="38"/>
      <c r="DB548" s="38"/>
      <c r="DC548" s="38"/>
      <c r="DD548" s="38"/>
      <c r="DE548" s="38"/>
    </row>
    <row r="549" spans="57:109" ht="12.75" x14ac:dyDescent="0.2"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  <c r="CG549" s="38"/>
      <c r="CH549" s="38"/>
      <c r="CI549" s="38"/>
      <c r="CJ549" s="38"/>
      <c r="CK549" s="38"/>
      <c r="CL549" s="38"/>
      <c r="CM549" s="38"/>
      <c r="CN549" s="38"/>
      <c r="CO549" s="38"/>
      <c r="CP549" s="38"/>
      <c r="CQ549" s="38"/>
      <c r="CR549" s="38"/>
      <c r="CS549" s="38"/>
      <c r="CT549" s="38"/>
      <c r="CU549" s="38"/>
      <c r="CV549" s="38"/>
      <c r="CW549" s="38"/>
      <c r="CX549" s="38"/>
      <c r="CY549" s="38"/>
      <c r="CZ549" s="38"/>
      <c r="DA549" s="38"/>
      <c r="DB549" s="38"/>
      <c r="DC549" s="38"/>
      <c r="DD549" s="38"/>
      <c r="DE549" s="38"/>
    </row>
    <row r="550" spans="57:109" ht="12.75" x14ac:dyDescent="0.2"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  <c r="CP550" s="38"/>
      <c r="CQ550" s="38"/>
      <c r="CR550" s="38"/>
      <c r="CS550" s="38"/>
      <c r="CT550" s="38"/>
      <c r="CU550" s="38"/>
      <c r="CV550" s="38"/>
      <c r="CW550" s="38"/>
      <c r="CX550" s="38"/>
      <c r="CY550" s="38"/>
      <c r="CZ550" s="38"/>
      <c r="DA550" s="38"/>
      <c r="DB550" s="38"/>
      <c r="DC550" s="38"/>
      <c r="DD550" s="38"/>
      <c r="DE550" s="38"/>
    </row>
    <row r="551" spans="57:109" ht="12.75" x14ac:dyDescent="0.2"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  <c r="CP551" s="38"/>
      <c r="CQ551" s="38"/>
      <c r="CR551" s="38"/>
      <c r="CS551" s="38"/>
      <c r="CT551" s="38"/>
      <c r="CU551" s="38"/>
      <c r="CV551" s="38"/>
      <c r="CW551" s="38"/>
      <c r="CX551" s="38"/>
      <c r="CY551" s="38"/>
      <c r="CZ551" s="38"/>
      <c r="DA551" s="38"/>
      <c r="DB551" s="38"/>
      <c r="DC551" s="38"/>
      <c r="DD551" s="38"/>
      <c r="DE551" s="38"/>
    </row>
    <row r="552" spans="57:109" ht="12.75" x14ac:dyDescent="0.2"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  <c r="CP552" s="38"/>
      <c r="CQ552" s="38"/>
      <c r="CR552" s="38"/>
      <c r="CS552" s="38"/>
      <c r="CT552" s="38"/>
      <c r="CU552" s="38"/>
      <c r="CV552" s="38"/>
      <c r="CW552" s="38"/>
      <c r="CX552" s="38"/>
      <c r="CY552" s="38"/>
      <c r="CZ552" s="38"/>
      <c r="DA552" s="38"/>
      <c r="DB552" s="38"/>
      <c r="DC552" s="38"/>
      <c r="DD552" s="38"/>
      <c r="DE552" s="38"/>
    </row>
    <row r="553" spans="57:109" ht="12.75" x14ac:dyDescent="0.2"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  <c r="CP553" s="38"/>
      <c r="CQ553" s="38"/>
      <c r="CR553" s="38"/>
      <c r="CS553" s="38"/>
      <c r="CT553" s="38"/>
      <c r="CU553" s="38"/>
      <c r="CV553" s="38"/>
      <c r="CW553" s="38"/>
      <c r="CX553" s="38"/>
      <c r="CY553" s="38"/>
      <c r="CZ553" s="38"/>
      <c r="DA553" s="38"/>
      <c r="DB553" s="38"/>
      <c r="DC553" s="38"/>
      <c r="DD553" s="38"/>
      <c r="DE553" s="38"/>
    </row>
    <row r="554" spans="57:109" ht="12.75" x14ac:dyDescent="0.2"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  <c r="CP554" s="38"/>
      <c r="CQ554" s="38"/>
      <c r="CR554" s="38"/>
      <c r="CS554" s="38"/>
      <c r="CT554" s="38"/>
      <c r="CU554" s="38"/>
      <c r="CV554" s="38"/>
      <c r="CW554" s="38"/>
      <c r="CX554" s="38"/>
      <c r="CY554" s="38"/>
      <c r="CZ554" s="38"/>
      <c r="DA554" s="38"/>
      <c r="DB554" s="38"/>
      <c r="DC554" s="38"/>
      <c r="DD554" s="38"/>
      <c r="DE554" s="38"/>
    </row>
    <row r="555" spans="57:109" ht="12.75" x14ac:dyDescent="0.2"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  <c r="CG555" s="38"/>
      <c r="CH555" s="38"/>
      <c r="CI555" s="38"/>
      <c r="CJ555" s="38"/>
      <c r="CK555" s="38"/>
      <c r="CL555" s="38"/>
      <c r="CM555" s="38"/>
      <c r="CN555" s="38"/>
      <c r="CO555" s="38"/>
      <c r="CP555" s="38"/>
      <c r="CQ555" s="38"/>
      <c r="CR555" s="38"/>
      <c r="CS555" s="38"/>
      <c r="CT555" s="38"/>
      <c r="CU555" s="38"/>
      <c r="CV555" s="38"/>
      <c r="CW555" s="38"/>
      <c r="CX555" s="38"/>
      <c r="CY555" s="38"/>
      <c r="CZ555" s="38"/>
      <c r="DA555" s="38"/>
      <c r="DB555" s="38"/>
      <c r="DC555" s="38"/>
      <c r="DD555" s="38"/>
      <c r="DE555" s="38"/>
    </row>
    <row r="556" spans="57:109" ht="12.75" x14ac:dyDescent="0.2"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  <c r="CP556" s="38"/>
      <c r="CQ556" s="38"/>
      <c r="CR556" s="38"/>
      <c r="CS556" s="38"/>
      <c r="CT556" s="38"/>
      <c r="CU556" s="38"/>
      <c r="CV556" s="38"/>
      <c r="CW556" s="38"/>
      <c r="CX556" s="38"/>
      <c r="CY556" s="38"/>
      <c r="CZ556" s="38"/>
      <c r="DA556" s="38"/>
      <c r="DB556" s="38"/>
      <c r="DC556" s="38"/>
      <c r="DD556" s="38"/>
      <c r="DE556" s="38"/>
    </row>
    <row r="557" spans="57:109" ht="12.75" x14ac:dyDescent="0.2"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  <c r="CG557" s="38"/>
      <c r="CH557" s="38"/>
      <c r="CI557" s="38"/>
      <c r="CJ557" s="38"/>
      <c r="CK557" s="38"/>
      <c r="CL557" s="38"/>
      <c r="CM557" s="38"/>
      <c r="CN557" s="38"/>
      <c r="CO557" s="38"/>
      <c r="CP557" s="38"/>
      <c r="CQ557" s="38"/>
      <c r="CR557" s="38"/>
      <c r="CS557" s="38"/>
      <c r="CT557" s="38"/>
      <c r="CU557" s="38"/>
      <c r="CV557" s="38"/>
      <c r="CW557" s="38"/>
      <c r="CX557" s="38"/>
      <c r="CY557" s="38"/>
      <c r="CZ557" s="38"/>
      <c r="DA557" s="38"/>
      <c r="DB557" s="38"/>
      <c r="DC557" s="38"/>
      <c r="DD557" s="38"/>
      <c r="DE557" s="38"/>
    </row>
    <row r="558" spans="57:109" ht="12.75" x14ac:dyDescent="0.2"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  <c r="CP558" s="38"/>
      <c r="CQ558" s="38"/>
      <c r="CR558" s="38"/>
      <c r="CS558" s="38"/>
      <c r="CT558" s="38"/>
      <c r="CU558" s="38"/>
      <c r="CV558" s="38"/>
      <c r="CW558" s="38"/>
      <c r="CX558" s="38"/>
      <c r="CY558" s="38"/>
      <c r="CZ558" s="38"/>
      <c r="DA558" s="38"/>
      <c r="DB558" s="38"/>
      <c r="DC558" s="38"/>
      <c r="DD558" s="38"/>
      <c r="DE558" s="38"/>
    </row>
    <row r="559" spans="57:109" ht="12.75" x14ac:dyDescent="0.2"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  <c r="CG559" s="38"/>
      <c r="CH559" s="38"/>
      <c r="CI559" s="38"/>
      <c r="CJ559" s="38"/>
      <c r="CK559" s="38"/>
      <c r="CL559" s="38"/>
      <c r="CM559" s="38"/>
      <c r="CN559" s="38"/>
      <c r="CO559" s="38"/>
      <c r="CP559" s="38"/>
      <c r="CQ559" s="38"/>
      <c r="CR559" s="38"/>
      <c r="CS559" s="38"/>
      <c r="CT559" s="38"/>
      <c r="CU559" s="38"/>
      <c r="CV559" s="38"/>
      <c r="CW559" s="38"/>
      <c r="CX559" s="38"/>
      <c r="CY559" s="38"/>
      <c r="CZ559" s="38"/>
      <c r="DA559" s="38"/>
      <c r="DB559" s="38"/>
      <c r="DC559" s="38"/>
      <c r="DD559" s="38"/>
      <c r="DE559" s="38"/>
    </row>
    <row r="560" spans="57:109" ht="12.75" x14ac:dyDescent="0.2"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  <c r="CP560" s="38"/>
      <c r="CQ560" s="38"/>
      <c r="CR560" s="38"/>
      <c r="CS560" s="38"/>
      <c r="CT560" s="38"/>
      <c r="CU560" s="38"/>
      <c r="CV560" s="38"/>
      <c r="CW560" s="38"/>
      <c r="CX560" s="38"/>
      <c r="CY560" s="38"/>
      <c r="CZ560" s="38"/>
      <c r="DA560" s="38"/>
      <c r="DB560" s="38"/>
      <c r="DC560" s="38"/>
      <c r="DD560" s="38"/>
      <c r="DE560" s="38"/>
    </row>
    <row r="561" spans="57:109" ht="12.75" x14ac:dyDescent="0.2"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  <c r="CG561" s="38"/>
      <c r="CH561" s="38"/>
      <c r="CI561" s="38"/>
      <c r="CJ561" s="38"/>
      <c r="CK561" s="38"/>
      <c r="CL561" s="38"/>
      <c r="CM561" s="38"/>
      <c r="CN561" s="38"/>
      <c r="CO561" s="38"/>
      <c r="CP561" s="38"/>
      <c r="CQ561" s="38"/>
      <c r="CR561" s="38"/>
      <c r="CS561" s="38"/>
      <c r="CT561" s="38"/>
      <c r="CU561" s="38"/>
      <c r="CV561" s="38"/>
      <c r="CW561" s="38"/>
      <c r="CX561" s="38"/>
      <c r="CY561" s="38"/>
      <c r="CZ561" s="38"/>
      <c r="DA561" s="38"/>
      <c r="DB561" s="38"/>
      <c r="DC561" s="38"/>
      <c r="DD561" s="38"/>
      <c r="DE561" s="38"/>
    </row>
    <row r="562" spans="57:109" ht="12.75" x14ac:dyDescent="0.2"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  <c r="CP562" s="38"/>
      <c r="CQ562" s="38"/>
      <c r="CR562" s="38"/>
      <c r="CS562" s="38"/>
      <c r="CT562" s="38"/>
      <c r="CU562" s="38"/>
      <c r="CV562" s="38"/>
      <c r="CW562" s="38"/>
      <c r="CX562" s="38"/>
      <c r="CY562" s="38"/>
      <c r="CZ562" s="38"/>
      <c r="DA562" s="38"/>
      <c r="DB562" s="38"/>
      <c r="DC562" s="38"/>
      <c r="DD562" s="38"/>
      <c r="DE562" s="38"/>
    </row>
    <row r="563" spans="57:109" ht="12.75" x14ac:dyDescent="0.2"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38"/>
      <c r="CK563" s="38"/>
      <c r="CL563" s="38"/>
      <c r="CM563" s="38"/>
      <c r="CN563" s="38"/>
      <c r="CO563" s="38"/>
      <c r="CP563" s="38"/>
      <c r="CQ563" s="38"/>
      <c r="CR563" s="38"/>
      <c r="CS563" s="38"/>
      <c r="CT563" s="38"/>
      <c r="CU563" s="38"/>
      <c r="CV563" s="38"/>
      <c r="CW563" s="38"/>
      <c r="CX563" s="38"/>
      <c r="CY563" s="38"/>
      <c r="CZ563" s="38"/>
      <c r="DA563" s="38"/>
      <c r="DB563" s="38"/>
      <c r="DC563" s="38"/>
      <c r="DD563" s="38"/>
      <c r="DE563" s="38"/>
    </row>
    <row r="564" spans="57:109" ht="12.75" x14ac:dyDescent="0.2"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  <c r="CP564" s="38"/>
      <c r="CQ564" s="38"/>
      <c r="CR564" s="38"/>
      <c r="CS564" s="38"/>
      <c r="CT564" s="38"/>
      <c r="CU564" s="38"/>
      <c r="CV564" s="38"/>
      <c r="CW564" s="38"/>
      <c r="CX564" s="38"/>
      <c r="CY564" s="38"/>
      <c r="CZ564" s="38"/>
      <c r="DA564" s="38"/>
      <c r="DB564" s="38"/>
      <c r="DC564" s="38"/>
      <c r="DD564" s="38"/>
      <c r="DE564" s="38"/>
    </row>
    <row r="565" spans="57:109" ht="12.75" x14ac:dyDescent="0.2"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38"/>
      <c r="CK565" s="38"/>
      <c r="CL565" s="38"/>
      <c r="CM565" s="38"/>
      <c r="CN565" s="38"/>
      <c r="CO565" s="38"/>
      <c r="CP565" s="38"/>
      <c r="CQ565" s="38"/>
      <c r="CR565" s="38"/>
      <c r="CS565" s="38"/>
      <c r="CT565" s="38"/>
      <c r="CU565" s="38"/>
      <c r="CV565" s="38"/>
      <c r="CW565" s="38"/>
      <c r="CX565" s="38"/>
      <c r="CY565" s="38"/>
      <c r="CZ565" s="38"/>
      <c r="DA565" s="38"/>
      <c r="DB565" s="38"/>
      <c r="DC565" s="38"/>
      <c r="DD565" s="38"/>
      <c r="DE565" s="38"/>
    </row>
    <row r="566" spans="57:109" ht="12.75" x14ac:dyDescent="0.2"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  <c r="CP566" s="38"/>
      <c r="CQ566" s="38"/>
      <c r="CR566" s="38"/>
      <c r="CS566" s="38"/>
      <c r="CT566" s="38"/>
      <c r="CU566" s="38"/>
      <c r="CV566" s="38"/>
      <c r="CW566" s="38"/>
      <c r="CX566" s="38"/>
      <c r="CY566" s="38"/>
      <c r="CZ566" s="38"/>
      <c r="DA566" s="38"/>
      <c r="DB566" s="38"/>
      <c r="DC566" s="38"/>
      <c r="DD566" s="38"/>
      <c r="DE566" s="38"/>
    </row>
    <row r="567" spans="57:109" ht="12.75" x14ac:dyDescent="0.2"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  <c r="CG567" s="38"/>
      <c r="CH567" s="38"/>
      <c r="CI567" s="38"/>
      <c r="CJ567" s="38"/>
      <c r="CK567" s="38"/>
      <c r="CL567" s="38"/>
      <c r="CM567" s="38"/>
      <c r="CN567" s="38"/>
      <c r="CO567" s="38"/>
      <c r="CP567" s="38"/>
      <c r="CQ567" s="38"/>
      <c r="CR567" s="38"/>
      <c r="CS567" s="38"/>
      <c r="CT567" s="38"/>
      <c r="CU567" s="38"/>
      <c r="CV567" s="38"/>
      <c r="CW567" s="38"/>
      <c r="CX567" s="38"/>
      <c r="CY567" s="38"/>
      <c r="CZ567" s="38"/>
      <c r="DA567" s="38"/>
      <c r="DB567" s="38"/>
      <c r="DC567" s="38"/>
      <c r="DD567" s="38"/>
      <c r="DE567" s="38"/>
    </row>
    <row r="568" spans="57:109" ht="12.75" x14ac:dyDescent="0.2"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  <c r="CP568" s="38"/>
      <c r="CQ568" s="38"/>
      <c r="CR568" s="38"/>
      <c r="CS568" s="38"/>
      <c r="CT568" s="38"/>
      <c r="CU568" s="38"/>
      <c r="CV568" s="38"/>
      <c r="CW568" s="38"/>
      <c r="CX568" s="38"/>
      <c r="CY568" s="38"/>
      <c r="CZ568" s="38"/>
      <c r="DA568" s="38"/>
      <c r="DB568" s="38"/>
      <c r="DC568" s="38"/>
      <c r="DD568" s="38"/>
      <c r="DE568" s="38"/>
    </row>
    <row r="569" spans="57:109" ht="12.75" x14ac:dyDescent="0.2"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38"/>
      <c r="CK569" s="38"/>
      <c r="CL569" s="38"/>
      <c r="CM569" s="38"/>
      <c r="CN569" s="38"/>
      <c r="CO569" s="38"/>
      <c r="CP569" s="38"/>
      <c r="CQ569" s="38"/>
      <c r="CR569" s="38"/>
      <c r="CS569" s="38"/>
      <c r="CT569" s="38"/>
      <c r="CU569" s="38"/>
      <c r="CV569" s="38"/>
      <c r="CW569" s="38"/>
      <c r="CX569" s="38"/>
      <c r="CY569" s="38"/>
      <c r="CZ569" s="38"/>
      <c r="DA569" s="38"/>
      <c r="DB569" s="38"/>
      <c r="DC569" s="38"/>
      <c r="DD569" s="38"/>
      <c r="DE569" s="38"/>
    </row>
    <row r="570" spans="57:109" ht="12.75" x14ac:dyDescent="0.2"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  <c r="CP570" s="38"/>
      <c r="CQ570" s="38"/>
      <c r="CR570" s="38"/>
      <c r="CS570" s="38"/>
      <c r="CT570" s="38"/>
      <c r="CU570" s="38"/>
      <c r="CV570" s="38"/>
      <c r="CW570" s="38"/>
      <c r="CX570" s="38"/>
      <c r="CY570" s="38"/>
      <c r="CZ570" s="38"/>
      <c r="DA570" s="38"/>
      <c r="DB570" s="38"/>
      <c r="DC570" s="38"/>
      <c r="DD570" s="38"/>
      <c r="DE570" s="38"/>
    </row>
    <row r="571" spans="57:109" ht="12.75" x14ac:dyDescent="0.2"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  <c r="CG571" s="38"/>
      <c r="CH571" s="38"/>
      <c r="CI571" s="38"/>
      <c r="CJ571" s="38"/>
      <c r="CK571" s="38"/>
      <c r="CL571" s="38"/>
      <c r="CM571" s="38"/>
      <c r="CN571" s="38"/>
      <c r="CO571" s="38"/>
      <c r="CP571" s="38"/>
      <c r="CQ571" s="38"/>
      <c r="CR571" s="38"/>
      <c r="CS571" s="38"/>
      <c r="CT571" s="38"/>
      <c r="CU571" s="38"/>
      <c r="CV571" s="38"/>
      <c r="CW571" s="38"/>
      <c r="CX571" s="38"/>
      <c r="CY571" s="38"/>
      <c r="CZ571" s="38"/>
      <c r="DA571" s="38"/>
      <c r="DB571" s="38"/>
      <c r="DC571" s="38"/>
      <c r="DD571" s="38"/>
      <c r="DE571" s="38"/>
    </row>
    <row r="572" spans="57:109" ht="12.75" x14ac:dyDescent="0.2"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  <c r="CP572" s="38"/>
      <c r="CQ572" s="38"/>
      <c r="CR572" s="38"/>
      <c r="CS572" s="38"/>
      <c r="CT572" s="38"/>
      <c r="CU572" s="38"/>
      <c r="CV572" s="38"/>
      <c r="CW572" s="38"/>
      <c r="CX572" s="38"/>
      <c r="CY572" s="38"/>
      <c r="CZ572" s="38"/>
      <c r="DA572" s="38"/>
      <c r="DB572" s="38"/>
      <c r="DC572" s="38"/>
      <c r="DD572" s="38"/>
      <c r="DE572" s="38"/>
    </row>
    <row r="573" spans="57:109" ht="12.75" x14ac:dyDescent="0.2"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  <c r="CP573" s="38"/>
      <c r="CQ573" s="38"/>
      <c r="CR573" s="38"/>
      <c r="CS573" s="38"/>
      <c r="CT573" s="38"/>
      <c r="CU573" s="38"/>
      <c r="CV573" s="38"/>
      <c r="CW573" s="38"/>
      <c r="CX573" s="38"/>
      <c r="CY573" s="38"/>
      <c r="CZ573" s="38"/>
      <c r="DA573" s="38"/>
      <c r="DB573" s="38"/>
      <c r="DC573" s="38"/>
      <c r="DD573" s="38"/>
      <c r="DE573" s="38"/>
    </row>
    <row r="574" spans="57:109" ht="12.75" x14ac:dyDescent="0.2"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  <c r="CP574" s="38"/>
      <c r="CQ574" s="38"/>
      <c r="CR574" s="38"/>
      <c r="CS574" s="38"/>
      <c r="CT574" s="38"/>
      <c r="CU574" s="38"/>
      <c r="CV574" s="38"/>
      <c r="CW574" s="38"/>
      <c r="CX574" s="38"/>
      <c r="CY574" s="38"/>
      <c r="CZ574" s="38"/>
      <c r="DA574" s="38"/>
      <c r="DB574" s="38"/>
      <c r="DC574" s="38"/>
      <c r="DD574" s="38"/>
      <c r="DE574" s="38"/>
    </row>
    <row r="575" spans="57:109" ht="12.75" x14ac:dyDescent="0.2"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  <c r="CP575" s="38"/>
      <c r="CQ575" s="38"/>
      <c r="CR575" s="38"/>
      <c r="CS575" s="38"/>
      <c r="CT575" s="38"/>
      <c r="CU575" s="38"/>
      <c r="CV575" s="38"/>
      <c r="CW575" s="38"/>
      <c r="CX575" s="38"/>
      <c r="CY575" s="38"/>
      <c r="CZ575" s="38"/>
      <c r="DA575" s="38"/>
      <c r="DB575" s="38"/>
      <c r="DC575" s="38"/>
      <c r="DD575" s="38"/>
      <c r="DE575" s="38"/>
    </row>
    <row r="576" spans="57:109" ht="12.75" x14ac:dyDescent="0.2"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  <c r="CP576" s="38"/>
      <c r="CQ576" s="38"/>
      <c r="CR576" s="38"/>
      <c r="CS576" s="38"/>
      <c r="CT576" s="38"/>
      <c r="CU576" s="38"/>
      <c r="CV576" s="38"/>
      <c r="CW576" s="38"/>
      <c r="CX576" s="38"/>
      <c r="CY576" s="38"/>
      <c r="CZ576" s="38"/>
      <c r="DA576" s="38"/>
      <c r="DB576" s="38"/>
      <c r="DC576" s="38"/>
      <c r="DD576" s="38"/>
      <c r="DE576" s="38"/>
    </row>
    <row r="577" spans="57:109" ht="12.75" x14ac:dyDescent="0.2"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  <c r="CG577" s="38"/>
      <c r="CH577" s="38"/>
      <c r="CI577" s="38"/>
      <c r="CJ577" s="38"/>
      <c r="CK577" s="38"/>
      <c r="CL577" s="38"/>
      <c r="CM577" s="38"/>
      <c r="CN577" s="38"/>
      <c r="CO577" s="38"/>
      <c r="CP577" s="38"/>
      <c r="CQ577" s="38"/>
      <c r="CR577" s="38"/>
      <c r="CS577" s="38"/>
      <c r="CT577" s="38"/>
      <c r="CU577" s="38"/>
      <c r="CV577" s="38"/>
      <c r="CW577" s="38"/>
      <c r="CX577" s="38"/>
      <c r="CY577" s="38"/>
      <c r="CZ577" s="38"/>
      <c r="DA577" s="38"/>
      <c r="DB577" s="38"/>
      <c r="DC577" s="38"/>
      <c r="DD577" s="38"/>
      <c r="DE577" s="38"/>
    </row>
    <row r="578" spans="57:109" ht="12.75" x14ac:dyDescent="0.2"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  <c r="CP578" s="38"/>
      <c r="CQ578" s="38"/>
      <c r="CR578" s="38"/>
      <c r="CS578" s="38"/>
      <c r="CT578" s="38"/>
      <c r="CU578" s="38"/>
      <c r="CV578" s="38"/>
      <c r="CW578" s="38"/>
      <c r="CX578" s="38"/>
      <c r="CY578" s="38"/>
      <c r="CZ578" s="38"/>
      <c r="DA578" s="38"/>
      <c r="DB578" s="38"/>
      <c r="DC578" s="38"/>
      <c r="DD578" s="38"/>
      <c r="DE578" s="38"/>
    </row>
    <row r="579" spans="57:109" ht="12.75" x14ac:dyDescent="0.2"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  <c r="CG579" s="38"/>
      <c r="CH579" s="38"/>
      <c r="CI579" s="38"/>
      <c r="CJ579" s="38"/>
      <c r="CK579" s="38"/>
      <c r="CL579" s="38"/>
      <c r="CM579" s="38"/>
      <c r="CN579" s="38"/>
      <c r="CO579" s="38"/>
      <c r="CP579" s="38"/>
      <c r="CQ579" s="38"/>
      <c r="CR579" s="38"/>
      <c r="CS579" s="38"/>
      <c r="CT579" s="38"/>
      <c r="CU579" s="38"/>
      <c r="CV579" s="38"/>
      <c r="CW579" s="38"/>
      <c r="CX579" s="38"/>
      <c r="CY579" s="38"/>
      <c r="CZ579" s="38"/>
      <c r="DA579" s="38"/>
      <c r="DB579" s="38"/>
      <c r="DC579" s="38"/>
      <c r="DD579" s="38"/>
      <c r="DE579" s="38"/>
    </row>
    <row r="580" spans="57:109" ht="12.75" x14ac:dyDescent="0.2"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  <c r="CP580" s="38"/>
      <c r="CQ580" s="38"/>
      <c r="CR580" s="38"/>
      <c r="CS580" s="38"/>
      <c r="CT580" s="38"/>
      <c r="CU580" s="38"/>
      <c r="CV580" s="38"/>
      <c r="CW580" s="38"/>
      <c r="CX580" s="38"/>
      <c r="CY580" s="38"/>
      <c r="CZ580" s="38"/>
      <c r="DA580" s="38"/>
      <c r="DB580" s="38"/>
      <c r="DC580" s="38"/>
      <c r="DD580" s="38"/>
      <c r="DE580" s="38"/>
    </row>
    <row r="581" spans="57:109" ht="12.75" x14ac:dyDescent="0.2"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  <c r="CG581" s="38"/>
      <c r="CH581" s="38"/>
      <c r="CI581" s="38"/>
      <c r="CJ581" s="38"/>
      <c r="CK581" s="38"/>
      <c r="CL581" s="38"/>
      <c r="CM581" s="38"/>
      <c r="CN581" s="38"/>
      <c r="CO581" s="38"/>
      <c r="CP581" s="38"/>
      <c r="CQ581" s="38"/>
      <c r="CR581" s="38"/>
      <c r="CS581" s="38"/>
      <c r="CT581" s="38"/>
      <c r="CU581" s="38"/>
      <c r="CV581" s="38"/>
      <c r="CW581" s="38"/>
      <c r="CX581" s="38"/>
      <c r="CY581" s="38"/>
      <c r="CZ581" s="38"/>
      <c r="DA581" s="38"/>
      <c r="DB581" s="38"/>
      <c r="DC581" s="38"/>
      <c r="DD581" s="38"/>
      <c r="DE581" s="38"/>
    </row>
    <row r="582" spans="57:109" ht="12.75" x14ac:dyDescent="0.2"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  <c r="CP582" s="38"/>
      <c r="CQ582" s="38"/>
      <c r="CR582" s="38"/>
      <c r="CS582" s="38"/>
      <c r="CT582" s="38"/>
      <c r="CU582" s="38"/>
      <c r="CV582" s="38"/>
      <c r="CW582" s="38"/>
      <c r="CX582" s="38"/>
      <c r="CY582" s="38"/>
      <c r="CZ582" s="38"/>
      <c r="DA582" s="38"/>
      <c r="DB582" s="38"/>
      <c r="DC582" s="38"/>
      <c r="DD582" s="38"/>
      <c r="DE582" s="38"/>
    </row>
    <row r="583" spans="57:109" ht="12.75" x14ac:dyDescent="0.2"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  <c r="CG583" s="38"/>
      <c r="CH583" s="38"/>
      <c r="CI583" s="38"/>
      <c r="CJ583" s="38"/>
      <c r="CK583" s="38"/>
      <c r="CL583" s="38"/>
      <c r="CM583" s="38"/>
      <c r="CN583" s="38"/>
      <c r="CO583" s="38"/>
      <c r="CP583" s="38"/>
      <c r="CQ583" s="38"/>
      <c r="CR583" s="38"/>
      <c r="CS583" s="38"/>
      <c r="CT583" s="38"/>
      <c r="CU583" s="38"/>
      <c r="CV583" s="38"/>
      <c r="CW583" s="38"/>
      <c r="CX583" s="38"/>
      <c r="CY583" s="38"/>
      <c r="CZ583" s="38"/>
      <c r="DA583" s="38"/>
      <c r="DB583" s="38"/>
      <c r="DC583" s="38"/>
      <c r="DD583" s="38"/>
      <c r="DE583" s="38"/>
    </row>
    <row r="584" spans="57:109" ht="12.75" x14ac:dyDescent="0.2"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  <c r="CP584" s="38"/>
      <c r="CQ584" s="38"/>
      <c r="CR584" s="38"/>
      <c r="CS584" s="38"/>
      <c r="CT584" s="38"/>
      <c r="CU584" s="38"/>
      <c r="CV584" s="38"/>
      <c r="CW584" s="38"/>
      <c r="CX584" s="38"/>
      <c r="CY584" s="38"/>
      <c r="CZ584" s="38"/>
      <c r="DA584" s="38"/>
      <c r="DB584" s="38"/>
      <c r="DC584" s="38"/>
      <c r="DD584" s="38"/>
      <c r="DE584" s="38"/>
    </row>
    <row r="585" spans="57:109" ht="12.75" x14ac:dyDescent="0.2"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  <c r="CG585" s="38"/>
      <c r="CH585" s="38"/>
      <c r="CI585" s="38"/>
      <c r="CJ585" s="38"/>
      <c r="CK585" s="38"/>
      <c r="CL585" s="38"/>
      <c r="CM585" s="38"/>
      <c r="CN585" s="38"/>
      <c r="CO585" s="38"/>
      <c r="CP585" s="38"/>
      <c r="CQ585" s="38"/>
      <c r="CR585" s="38"/>
      <c r="CS585" s="38"/>
      <c r="CT585" s="38"/>
      <c r="CU585" s="38"/>
      <c r="CV585" s="38"/>
      <c r="CW585" s="38"/>
      <c r="CX585" s="38"/>
      <c r="CY585" s="38"/>
      <c r="CZ585" s="38"/>
      <c r="DA585" s="38"/>
      <c r="DB585" s="38"/>
      <c r="DC585" s="38"/>
      <c r="DD585" s="38"/>
      <c r="DE585" s="38"/>
    </row>
    <row r="586" spans="57:109" ht="12.75" x14ac:dyDescent="0.2"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  <c r="CP586" s="38"/>
      <c r="CQ586" s="38"/>
      <c r="CR586" s="38"/>
      <c r="CS586" s="38"/>
      <c r="CT586" s="38"/>
      <c r="CU586" s="38"/>
      <c r="CV586" s="38"/>
      <c r="CW586" s="38"/>
      <c r="CX586" s="38"/>
      <c r="CY586" s="38"/>
      <c r="CZ586" s="38"/>
      <c r="DA586" s="38"/>
      <c r="DB586" s="38"/>
      <c r="DC586" s="38"/>
      <c r="DD586" s="38"/>
      <c r="DE586" s="38"/>
    </row>
    <row r="587" spans="57:109" ht="12.75" x14ac:dyDescent="0.2"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  <c r="CP587" s="38"/>
      <c r="CQ587" s="38"/>
      <c r="CR587" s="38"/>
      <c r="CS587" s="38"/>
      <c r="CT587" s="38"/>
      <c r="CU587" s="38"/>
      <c r="CV587" s="38"/>
      <c r="CW587" s="38"/>
      <c r="CX587" s="38"/>
      <c r="CY587" s="38"/>
      <c r="CZ587" s="38"/>
      <c r="DA587" s="38"/>
      <c r="DB587" s="38"/>
      <c r="DC587" s="38"/>
      <c r="DD587" s="38"/>
      <c r="DE587" s="38"/>
    </row>
    <row r="588" spans="57:109" ht="12.75" x14ac:dyDescent="0.2"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  <c r="CP588" s="38"/>
      <c r="CQ588" s="38"/>
      <c r="CR588" s="38"/>
      <c r="CS588" s="38"/>
      <c r="CT588" s="38"/>
      <c r="CU588" s="38"/>
      <c r="CV588" s="38"/>
      <c r="CW588" s="38"/>
      <c r="CX588" s="38"/>
      <c r="CY588" s="38"/>
      <c r="CZ588" s="38"/>
      <c r="DA588" s="38"/>
      <c r="DB588" s="38"/>
      <c r="DC588" s="38"/>
      <c r="DD588" s="38"/>
      <c r="DE588" s="38"/>
    </row>
    <row r="589" spans="57:109" ht="12.75" x14ac:dyDescent="0.2"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  <c r="CG589" s="38"/>
      <c r="CH589" s="38"/>
      <c r="CI589" s="38"/>
      <c r="CJ589" s="38"/>
      <c r="CK589" s="38"/>
      <c r="CL589" s="38"/>
      <c r="CM589" s="38"/>
      <c r="CN589" s="38"/>
      <c r="CO589" s="38"/>
      <c r="CP589" s="38"/>
      <c r="CQ589" s="38"/>
      <c r="CR589" s="38"/>
      <c r="CS589" s="38"/>
      <c r="CT589" s="38"/>
      <c r="CU589" s="38"/>
      <c r="CV589" s="38"/>
      <c r="CW589" s="38"/>
      <c r="CX589" s="38"/>
      <c r="CY589" s="38"/>
      <c r="CZ589" s="38"/>
      <c r="DA589" s="38"/>
      <c r="DB589" s="38"/>
      <c r="DC589" s="38"/>
      <c r="DD589" s="38"/>
      <c r="DE589" s="38"/>
    </row>
    <row r="590" spans="57:109" ht="12.75" x14ac:dyDescent="0.2"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  <c r="CP590" s="38"/>
      <c r="CQ590" s="38"/>
      <c r="CR590" s="38"/>
      <c r="CS590" s="38"/>
      <c r="CT590" s="38"/>
      <c r="CU590" s="38"/>
      <c r="CV590" s="38"/>
      <c r="CW590" s="38"/>
      <c r="CX590" s="38"/>
      <c r="CY590" s="38"/>
      <c r="CZ590" s="38"/>
      <c r="DA590" s="38"/>
      <c r="DB590" s="38"/>
      <c r="DC590" s="38"/>
      <c r="DD590" s="38"/>
      <c r="DE590" s="38"/>
    </row>
    <row r="591" spans="57:109" ht="12.75" x14ac:dyDescent="0.2"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  <c r="CG591" s="38"/>
      <c r="CH591" s="38"/>
      <c r="CI591" s="38"/>
      <c r="CJ591" s="38"/>
      <c r="CK591" s="38"/>
      <c r="CL591" s="38"/>
      <c r="CM591" s="38"/>
      <c r="CN591" s="38"/>
      <c r="CO591" s="38"/>
      <c r="CP591" s="38"/>
      <c r="CQ591" s="38"/>
      <c r="CR591" s="38"/>
      <c r="CS591" s="38"/>
      <c r="CT591" s="38"/>
      <c r="CU591" s="38"/>
      <c r="CV591" s="38"/>
      <c r="CW591" s="38"/>
      <c r="CX591" s="38"/>
      <c r="CY591" s="38"/>
      <c r="CZ591" s="38"/>
      <c r="DA591" s="38"/>
      <c r="DB591" s="38"/>
      <c r="DC591" s="38"/>
      <c r="DD591" s="38"/>
      <c r="DE591" s="38"/>
    </row>
    <row r="592" spans="57:109" ht="12.75" x14ac:dyDescent="0.2"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  <c r="CP592" s="38"/>
      <c r="CQ592" s="38"/>
      <c r="CR592" s="38"/>
      <c r="CS592" s="38"/>
      <c r="CT592" s="38"/>
      <c r="CU592" s="38"/>
      <c r="CV592" s="38"/>
      <c r="CW592" s="38"/>
      <c r="CX592" s="38"/>
      <c r="CY592" s="38"/>
      <c r="CZ592" s="38"/>
      <c r="DA592" s="38"/>
      <c r="DB592" s="38"/>
      <c r="DC592" s="38"/>
      <c r="DD592" s="38"/>
      <c r="DE592" s="38"/>
    </row>
    <row r="593" spans="57:109" ht="12.75" x14ac:dyDescent="0.2"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  <c r="CG593" s="38"/>
      <c r="CH593" s="38"/>
      <c r="CI593" s="38"/>
      <c r="CJ593" s="38"/>
      <c r="CK593" s="38"/>
      <c r="CL593" s="38"/>
      <c r="CM593" s="38"/>
      <c r="CN593" s="38"/>
      <c r="CO593" s="38"/>
      <c r="CP593" s="38"/>
      <c r="CQ593" s="38"/>
      <c r="CR593" s="38"/>
      <c r="CS593" s="38"/>
      <c r="CT593" s="38"/>
      <c r="CU593" s="38"/>
      <c r="CV593" s="38"/>
      <c r="CW593" s="38"/>
      <c r="CX593" s="38"/>
      <c r="CY593" s="38"/>
      <c r="CZ593" s="38"/>
      <c r="DA593" s="38"/>
      <c r="DB593" s="38"/>
      <c r="DC593" s="38"/>
      <c r="DD593" s="38"/>
      <c r="DE593" s="38"/>
    </row>
    <row r="594" spans="57:109" ht="12.75" x14ac:dyDescent="0.2"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  <c r="CP594" s="38"/>
      <c r="CQ594" s="38"/>
      <c r="CR594" s="38"/>
      <c r="CS594" s="38"/>
      <c r="CT594" s="38"/>
      <c r="CU594" s="38"/>
      <c r="CV594" s="38"/>
      <c r="CW594" s="38"/>
      <c r="CX594" s="38"/>
      <c r="CY594" s="38"/>
      <c r="CZ594" s="38"/>
      <c r="DA594" s="38"/>
      <c r="DB594" s="38"/>
      <c r="DC594" s="38"/>
      <c r="DD594" s="38"/>
      <c r="DE594" s="38"/>
    </row>
    <row r="595" spans="57:109" ht="12.75" x14ac:dyDescent="0.2"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  <c r="CG595" s="38"/>
      <c r="CH595" s="38"/>
      <c r="CI595" s="38"/>
      <c r="CJ595" s="38"/>
      <c r="CK595" s="38"/>
      <c r="CL595" s="38"/>
      <c r="CM595" s="38"/>
      <c r="CN595" s="38"/>
      <c r="CO595" s="38"/>
      <c r="CP595" s="38"/>
      <c r="CQ595" s="38"/>
      <c r="CR595" s="38"/>
      <c r="CS595" s="38"/>
      <c r="CT595" s="38"/>
      <c r="CU595" s="38"/>
      <c r="CV595" s="38"/>
      <c r="CW595" s="38"/>
      <c r="CX595" s="38"/>
      <c r="CY595" s="38"/>
      <c r="CZ595" s="38"/>
      <c r="DA595" s="38"/>
      <c r="DB595" s="38"/>
      <c r="DC595" s="38"/>
      <c r="DD595" s="38"/>
      <c r="DE595" s="38"/>
    </row>
    <row r="596" spans="57:109" ht="12.75" x14ac:dyDescent="0.2"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  <c r="CP596" s="38"/>
      <c r="CQ596" s="38"/>
      <c r="CR596" s="38"/>
      <c r="CS596" s="38"/>
      <c r="CT596" s="38"/>
      <c r="CU596" s="38"/>
      <c r="CV596" s="38"/>
      <c r="CW596" s="38"/>
      <c r="CX596" s="38"/>
      <c r="CY596" s="38"/>
      <c r="CZ596" s="38"/>
      <c r="DA596" s="38"/>
      <c r="DB596" s="38"/>
      <c r="DC596" s="38"/>
      <c r="DD596" s="38"/>
      <c r="DE596" s="38"/>
    </row>
    <row r="597" spans="57:109" ht="12.75" x14ac:dyDescent="0.2"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  <c r="CG597" s="38"/>
      <c r="CH597" s="38"/>
      <c r="CI597" s="38"/>
      <c r="CJ597" s="38"/>
      <c r="CK597" s="38"/>
      <c r="CL597" s="38"/>
      <c r="CM597" s="38"/>
      <c r="CN597" s="38"/>
      <c r="CO597" s="38"/>
      <c r="CP597" s="38"/>
      <c r="CQ597" s="38"/>
      <c r="CR597" s="38"/>
      <c r="CS597" s="38"/>
      <c r="CT597" s="38"/>
      <c r="CU597" s="38"/>
      <c r="CV597" s="38"/>
      <c r="CW597" s="38"/>
      <c r="CX597" s="38"/>
      <c r="CY597" s="38"/>
      <c r="CZ597" s="38"/>
      <c r="DA597" s="38"/>
      <c r="DB597" s="38"/>
      <c r="DC597" s="38"/>
      <c r="DD597" s="38"/>
      <c r="DE597" s="38"/>
    </row>
    <row r="598" spans="57:109" ht="12.75" x14ac:dyDescent="0.2"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  <c r="CP598" s="38"/>
      <c r="CQ598" s="38"/>
      <c r="CR598" s="38"/>
      <c r="CS598" s="38"/>
      <c r="CT598" s="38"/>
      <c r="CU598" s="38"/>
      <c r="CV598" s="38"/>
      <c r="CW598" s="38"/>
      <c r="CX598" s="38"/>
      <c r="CY598" s="38"/>
      <c r="CZ598" s="38"/>
      <c r="DA598" s="38"/>
      <c r="DB598" s="38"/>
      <c r="DC598" s="38"/>
      <c r="DD598" s="38"/>
      <c r="DE598" s="38"/>
    </row>
    <row r="599" spans="57:109" ht="12.75" x14ac:dyDescent="0.2"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38"/>
      <c r="CK599" s="38"/>
      <c r="CL599" s="38"/>
      <c r="CM599" s="38"/>
      <c r="CN599" s="38"/>
      <c r="CO599" s="38"/>
      <c r="CP599" s="38"/>
      <c r="CQ599" s="38"/>
      <c r="CR599" s="38"/>
      <c r="CS599" s="38"/>
      <c r="CT599" s="38"/>
      <c r="CU599" s="38"/>
      <c r="CV599" s="38"/>
      <c r="CW599" s="38"/>
      <c r="CX599" s="38"/>
      <c r="CY599" s="38"/>
      <c r="CZ599" s="38"/>
      <c r="DA599" s="38"/>
      <c r="DB599" s="38"/>
      <c r="DC599" s="38"/>
      <c r="DD599" s="38"/>
      <c r="DE599" s="38"/>
    </row>
    <row r="600" spans="57:109" ht="12.75" x14ac:dyDescent="0.2"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  <c r="CP600" s="38"/>
      <c r="CQ600" s="38"/>
      <c r="CR600" s="38"/>
      <c r="CS600" s="38"/>
      <c r="CT600" s="38"/>
      <c r="CU600" s="38"/>
      <c r="CV600" s="38"/>
      <c r="CW600" s="38"/>
      <c r="CX600" s="38"/>
      <c r="CY600" s="38"/>
      <c r="CZ600" s="38"/>
      <c r="DA600" s="38"/>
      <c r="DB600" s="38"/>
      <c r="DC600" s="38"/>
      <c r="DD600" s="38"/>
      <c r="DE600" s="38"/>
    </row>
    <row r="601" spans="57:109" ht="12.75" x14ac:dyDescent="0.2"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  <c r="CG601" s="38"/>
      <c r="CH601" s="38"/>
      <c r="CI601" s="38"/>
      <c r="CJ601" s="38"/>
      <c r="CK601" s="38"/>
      <c r="CL601" s="38"/>
      <c r="CM601" s="38"/>
      <c r="CN601" s="38"/>
      <c r="CO601" s="38"/>
      <c r="CP601" s="38"/>
      <c r="CQ601" s="38"/>
      <c r="CR601" s="38"/>
      <c r="CS601" s="38"/>
      <c r="CT601" s="38"/>
      <c r="CU601" s="38"/>
      <c r="CV601" s="38"/>
      <c r="CW601" s="38"/>
      <c r="CX601" s="38"/>
      <c r="CY601" s="38"/>
      <c r="CZ601" s="38"/>
      <c r="DA601" s="38"/>
      <c r="DB601" s="38"/>
      <c r="DC601" s="38"/>
      <c r="DD601" s="38"/>
      <c r="DE601" s="38"/>
    </row>
    <row r="602" spans="57:109" ht="12.75" x14ac:dyDescent="0.2"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  <c r="CP602" s="38"/>
      <c r="CQ602" s="38"/>
      <c r="CR602" s="38"/>
      <c r="CS602" s="38"/>
      <c r="CT602" s="38"/>
      <c r="CU602" s="38"/>
      <c r="CV602" s="38"/>
      <c r="CW602" s="38"/>
      <c r="CX602" s="38"/>
      <c r="CY602" s="38"/>
      <c r="CZ602" s="38"/>
      <c r="DA602" s="38"/>
      <c r="DB602" s="38"/>
      <c r="DC602" s="38"/>
      <c r="DD602" s="38"/>
      <c r="DE602" s="38"/>
    </row>
    <row r="603" spans="57:109" ht="12.75" x14ac:dyDescent="0.2"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38"/>
      <c r="CK603" s="38"/>
      <c r="CL603" s="38"/>
      <c r="CM603" s="38"/>
      <c r="CN603" s="38"/>
      <c r="CO603" s="38"/>
      <c r="CP603" s="38"/>
      <c r="CQ603" s="38"/>
      <c r="CR603" s="38"/>
      <c r="CS603" s="38"/>
      <c r="CT603" s="38"/>
      <c r="CU603" s="38"/>
      <c r="CV603" s="38"/>
      <c r="CW603" s="38"/>
      <c r="CX603" s="38"/>
      <c r="CY603" s="38"/>
      <c r="CZ603" s="38"/>
      <c r="DA603" s="38"/>
      <c r="DB603" s="38"/>
      <c r="DC603" s="38"/>
      <c r="DD603" s="38"/>
      <c r="DE603" s="38"/>
    </row>
    <row r="604" spans="57:109" ht="12.75" x14ac:dyDescent="0.2"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  <c r="CP604" s="38"/>
      <c r="CQ604" s="38"/>
      <c r="CR604" s="38"/>
      <c r="CS604" s="38"/>
      <c r="CT604" s="38"/>
      <c r="CU604" s="38"/>
      <c r="CV604" s="38"/>
      <c r="CW604" s="38"/>
      <c r="CX604" s="38"/>
      <c r="CY604" s="38"/>
      <c r="CZ604" s="38"/>
      <c r="DA604" s="38"/>
      <c r="DB604" s="38"/>
      <c r="DC604" s="38"/>
      <c r="DD604" s="38"/>
      <c r="DE604" s="38"/>
    </row>
    <row r="605" spans="57:109" ht="12.75" x14ac:dyDescent="0.2"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38"/>
      <c r="CK605" s="38"/>
      <c r="CL605" s="38"/>
      <c r="CM605" s="38"/>
      <c r="CN605" s="38"/>
      <c r="CO605" s="38"/>
      <c r="CP605" s="38"/>
      <c r="CQ605" s="38"/>
      <c r="CR605" s="38"/>
      <c r="CS605" s="38"/>
      <c r="CT605" s="38"/>
      <c r="CU605" s="38"/>
      <c r="CV605" s="38"/>
      <c r="CW605" s="38"/>
      <c r="CX605" s="38"/>
      <c r="CY605" s="38"/>
      <c r="CZ605" s="38"/>
      <c r="DA605" s="38"/>
      <c r="DB605" s="38"/>
      <c r="DC605" s="38"/>
      <c r="DD605" s="38"/>
      <c r="DE605" s="38"/>
    </row>
    <row r="606" spans="57:109" ht="12.75" x14ac:dyDescent="0.2"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  <c r="CP606" s="38"/>
      <c r="CQ606" s="38"/>
      <c r="CR606" s="38"/>
      <c r="CS606" s="38"/>
      <c r="CT606" s="38"/>
      <c r="CU606" s="38"/>
      <c r="CV606" s="38"/>
      <c r="CW606" s="38"/>
      <c r="CX606" s="38"/>
      <c r="CY606" s="38"/>
      <c r="CZ606" s="38"/>
      <c r="DA606" s="38"/>
      <c r="DB606" s="38"/>
      <c r="DC606" s="38"/>
      <c r="DD606" s="38"/>
      <c r="DE606" s="38"/>
    </row>
    <row r="607" spans="57:109" ht="12.75" x14ac:dyDescent="0.2"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  <c r="CG607" s="38"/>
      <c r="CH607" s="38"/>
      <c r="CI607" s="38"/>
      <c r="CJ607" s="38"/>
      <c r="CK607" s="38"/>
      <c r="CL607" s="38"/>
      <c r="CM607" s="38"/>
      <c r="CN607" s="38"/>
      <c r="CO607" s="38"/>
      <c r="CP607" s="38"/>
      <c r="CQ607" s="38"/>
      <c r="CR607" s="38"/>
      <c r="CS607" s="38"/>
      <c r="CT607" s="38"/>
      <c r="CU607" s="38"/>
      <c r="CV607" s="38"/>
      <c r="CW607" s="38"/>
      <c r="CX607" s="38"/>
      <c r="CY607" s="38"/>
      <c r="CZ607" s="38"/>
      <c r="DA607" s="38"/>
      <c r="DB607" s="38"/>
      <c r="DC607" s="38"/>
      <c r="DD607" s="38"/>
      <c r="DE607" s="38"/>
    </row>
    <row r="608" spans="57:109" ht="12.75" x14ac:dyDescent="0.2"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  <c r="CP608" s="38"/>
      <c r="CQ608" s="38"/>
      <c r="CR608" s="38"/>
      <c r="CS608" s="38"/>
      <c r="CT608" s="38"/>
      <c r="CU608" s="38"/>
      <c r="CV608" s="38"/>
      <c r="CW608" s="38"/>
      <c r="CX608" s="38"/>
      <c r="CY608" s="38"/>
      <c r="CZ608" s="38"/>
      <c r="DA608" s="38"/>
      <c r="DB608" s="38"/>
      <c r="DC608" s="38"/>
      <c r="DD608" s="38"/>
      <c r="DE608" s="38"/>
    </row>
    <row r="609" spans="57:109" ht="12.75" x14ac:dyDescent="0.2"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  <c r="CP609" s="38"/>
      <c r="CQ609" s="38"/>
      <c r="CR609" s="38"/>
      <c r="CS609" s="38"/>
      <c r="CT609" s="38"/>
      <c r="CU609" s="38"/>
      <c r="CV609" s="38"/>
      <c r="CW609" s="38"/>
      <c r="CX609" s="38"/>
      <c r="CY609" s="38"/>
      <c r="CZ609" s="38"/>
      <c r="DA609" s="38"/>
      <c r="DB609" s="38"/>
      <c r="DC609" s="38"/>
      <c r="DD609" s="38"/>
      <c r="DE609" s="38"/>
    </row>
    <row r="610" spans="57:109" ht="12.75" x14ac:dyDescent="0.2"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  <c r="CP610" s="38"/>
      <c r="CQ610" s="38"/>
      <c r="CR610" s="38"/>
      <c r="CS610" s="38"/>
      <c r="CT610" s="38"/>
      <c r="CU610" s="38"/>
      <c r="CV610" s="38"/>
      <c r="CW610" s="38"/>
      <c r="CX610" s="38"/>
      <c r="CY610" s="38"/>
      <c r="CZ610" s="38"/>
      <c r="DA610" s="38"/>
      <c r="DB610" s="38"/>
      <c r="DC610" s="38"/>
      <c r="DD610" s="38"/>
      <c r="DE610" s="38"/>
    </row>
    <row r="611" spans="57:109" ht="12.75" x14ac:dyDescent="0.2"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  <c r="CG611" s="38"/>
      <c r="CH611" s="38"/>
      <c r="CI611" s="38"/>
      <c r="CJ611" s="38"/>
      <c r="CK611" s="38"/>
      <c r="CL611" s="38"/>
      <c r="CM611" s="38"/>
      <c r="CN611" s="38"/>
      <c r="CO611" s="38"/>
      <c r="CP611" s="38"/>
      <c r="CQ611" s="38"/>
      <c r="CR611" s="38"/>
      <c r="CS611" s="38"/>
      <c r="CT611" s="38"/>
      <c r="CU611" s="38"/>
      <c r="CV611" s="38"/>
      <c r="CW611" s="38"/>
      <c r="CX611" s="38"/>
      <c r="CY611" s="38"/>
      <c r="CZ611" s="38"/>
      <c r="DA611" s="38"/>
      <c r="DB611" s="38"/>
      <c r="DC611" s="38"/>
      <c r="DD611" s="38"/>
      <c r="DE611" s="38"/>
    </row>
    <row r="612" spans="57:109" ht="12.75" x14ac:dyDescent="0.2"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  <c r="CP612" s="38"/>
      <c r="CQ612" s="38"/>
      <c r="CR612" s="38"/>
      <c r="CS612" s="38"/>
      <c r="CT612" s="38"/>
      <c r="CU612" s="38"/>
      <c r="CV612" s="38"/>
      <c r="CW612" s="38"/>
      <c r="CX612" s="38"/>
      <c r="CY612" s="38"/>
      <c r="CZ612" s="38"/>
      <c r="DA612" s="38"/>
      <c r="DB612" s="38"/>
      <c r="DC612" s="38"/>
      <c r="DD612" s="38"/>
      <c r="DE612" s="38"/>
    </row>
    <row r="613" spans="57:109" ht="12.75" x14ac:dyDescent="0.2"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  <c r="CG613" s="38"/>
      <c r="CH613" s="38"/>
      <c r="CI613" s="38"/>
      <c r="CJ613" s="38"/>
      <c r="CK613" s="38"/>
      <c r="CL613" s="38"/>
      <c r="CM613" s="38"/>
      <c r="CN613" s="38"/>
      <c r="CO613" s="38"/>
      <c r="CP613" s="38"/>
      <c r="CQ613" s="38"/>
      <c r="CR613" s="38"/>
      <c r="CS613" s="38"/>
      <c r="CT613" s="38"/>
      <c r="CU613" s="38"/>
      <c r="CV613" s="38"/>
      <c r="CW613" s="38"/>
      <c r="CX613" s="38"/>
      <c r="CY613" s="38"/>
      <c r="CZ613" s="38"/>
      <c r="DA613" s="38"/>
      <c r="DB613" s="38"/>
      <c r="DC613" s="38"/>
      <c r="DD613" s="38"/>
      <c r="DE613" s="38"/>
    </row>
    <row r="614" spans="57:109" ht="12.75" x14ac:dyDescent="0.2"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  <c r="CP614" s="38"/>
      <c r="CQ614" s="38"/>
      <c r="CR614" s="38"/>
      <c r="CS614" s="38"/>
      <c r="CT614" s="38"/>
      <c r="CU614" s="38"/>
      <c r="CV614" s="38"/>
      <c r="CW614" s="38"/>
      <c r="CX614" s="38"/>
      <c r="CY614" s="38"/>
      <c r="CZ614" s="38"/>
      <c r="DA614" s="38"/>
      <c r="DB614" s="38"/>
      <c r="DC614" s="38"/>
      <c r="DD614" s="38"/>
      <c r="DE614" s="38"/>
    </row>
    <row r="615" spans="57:109" ht="12.75" x14ac:dyDescent="0.2"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  <c r="CG615" s="38"/>
      <c r="CH615" s="38"/>
      <c r="CI615" s="38"/>
      <c r="CJ615" s="38"/>
      <c r="CK615" s="38"/>
      <c r="CL615" s="38"/>
      <c r="CM615" s="38"/>
      <c r="CN615" s="38"/>
      <c r="CO615" s="38"/>
      <c r="CP615" s="38"/>
      <c r="CQ615" s="38"/>
      <c r="CR615" s="38"/>
      <c r="CS615" s="38"/>
      <c r="CT615" s="38"/>
      <c r="CU615" s="38"/>
      <c r="CV615" s="38"/>
      <c r="CW615" s="38"/>
      <c r="CX615" s="38"/>
      <c r="CY615" s="38"/>
      <c r="CZ615" s="38"/>
      <c r="DA615" s="38"/>
      <c r="DB615" s="38"/>
      <c r="DC615" s="38"/>
      <c r="DD615" s="38"/>
      <c r="DE615" s="38"/>
    </row>
    <row r="616" spans="57:109" ht="12.75" x14ac:dyDescent="0.2"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  <c r="CP616" s="38"/>
      <c r="CQ616" s="38"/>
      <c r="CR616" s="38"/>
      <c r="CS616" s="38"/>
      <c r="CT616" s="38"/>
      <c r="CU616" s="38"/>
      <c r="CV616" s="38"/>
      <c r="CW616" s="38"/>
      <c r="CX616" s="38"/>
      <c r="CY616" s="38"/>
      <c r="CZ616" s="38"/>
      <c r="DA616" s="38"/>
      <c r="DB616" s="38"/>
      <c r="DC616" s="38"/>
      <c r="DD616" s="38"/>
      <c r="DE616" s="38"/>
    </row>
    <row r="617" spans="57:109" ht="12.75" x14ac:dyDescent="0.2"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  <c r="CG617" s="38"/>
      <c r="CH617" s="38"/>
      <c r="CI617" s="38"/>
      <c r="CJ617" s="38"/>
      <c r="CK617" s="38"/>
      <c r="CL617" s="38"/>
      <c r="CM617" s="38"/>
      <c r="CN617" s="38"/>
      <c r="CO617" s="38"/>
      <c r="CP617" s="38"/>
      <c r="CQ617" s="38"/>
      <c r="CR617" s="38"/>
      <c r="CS617" s="38"/>
      <c r="CT617" s="38"/>
      <c r="CU617" s="38"/>
      <c r="CV617" s="38"/>
      <c r="CW617" s="38"/>
      <c r="CX617" s="38"/>
      <c r="CY617" s="38"/>
      <c r="CZ617" s="38"/>
      <c r="DA617" s="38"/>
      <c r="DB617" s="38"/>
      <c r="DC617" s="38"/>
      <c r="DD617" s="38"/>
      <c r="DE617" s="38"/>
    </row>
    <row r="618" spans="57:109" ht="12.75" x14ac:dyDescent="0.2"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  <c r="CP618" s="38"/>
      <c r="CQ618" s="38"/>
      <c r="CR618" s="38"/>
      <c r="CS618" s="38"/>
      <c r="CT618" s="38"/>
      <c r="CU618" s="38"/>
      <c r="CV618" s="38"/>
      <c r="CW618" s="38"/>
      <c r="CX618" s="38"/>
      <c r="CY618" s="38"/>
      <c r="CZ618" s="38"/>
      <c r="DA618" s="38"/>
      <c r="DB618" s="38"/>
      <c r="DC618" s="38"/>
      <c r="DD618" s="38"/>
      <c r="DE618" s="38"/>
    </row>
    <row r="619" spans="57:109" ht="12.75" x14ac:dyDescent="0.2"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  <c r="CG619" s="38"/>
      <c r="CH619" s="38"/>
      <c r="CI619" s="38"/>
      <c r="CJ619" s="38"/>
      <c r="CK619" s="38"/>
      <c r="CL619" s="38"/>
      <c r="CM619" s="38"/>
      <c r="CN619" s="38"/>
      <c r="CO619" s="38"/>
      <c r="CP619" s="38"/>
      <c r="CQ619" s="38"/>
      <c r="CR619" s="38"/>
      <c r="CS619" s="38"/>
      <c r="CT619" s="38"/>
      <c r="CU619" s="38"/>
      <c r="CV619" s="38"/>
      <c r="CW619" s="38"/>
      <c r="CX619" s="38"/>
      <c r="CY619" s="38"/>
      <c r="CZ619" s="38"/>
      <c r="DA619" s="38"/>
      <c r="DB619" s="38"/>
      <c r="DC619" s="38"/>
      <c r="DD619" s="38"/>
      <c r="DE619" s="38"/>
    </row>
    <row r="620" spans="57:109" ht="12.75" x14ac:dyDescent="0.2"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  <c r="CP620" s="38"/>
      <c r="CQ620" s="38"/>
      <c r="CR620" s="38"/>
      <c r="CS620" s="38"/>
      <c r="CT620" s="38"/>
      <c r="CU620" s="38"/>
      <c r="CV620" s="38"/>
      <c r="CW620" s="38"/>
      <c r="CX620" s="38"/>
      <c r="CY620" s="38"/>
      <c r="CZ620" s="38"/>
      <c r="DA620" s="38"/>
      <c r="DB620" s="38"/>
      <c r="DC620" s="38"/>
      <c r="DD620" s="38"/>
      <c r="DE620" s="38"/>
    </row>
    <row r="621" spans="57:109" ht="12.75" x14ac:dyDescent="0.2"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  <c r="CG621" s="38"/>
      <c r="CH621" s="38"/>
      <c r="CI621" s="38"/>
      <c r="CJ621" s="38"/>
      <c r="CK621" s="38"/>
      <c r="CL621" s="38"/>
      <c r="CM621" s="38"/>
      <c r="CN621" s="38"/>
      <c r="CO621" s="38"/>
      <c r="CP621" s="38"/>
      <c r="CQ621" s="38"/>
      <c r="CR621" s="38"/>
      <c r="CS621" s="38"/>
      <c r="CT621" s="38"/>
      <c r="CU621" s="38"/>
      <c r="CV621" s="38"/>
      <c r="CW621" s="38"/>
      <c r="CX621" s="38"/>
      <c r="CY621" s="38"/>
      <c r="CZ621" s="38"/>
      <c r="DA621" s="38"/>
      <c r="DB621" s="38"/>
      <c r="DC621" s="38"/>
      <c r="DD621" s="38"/>
      <c r="DE621" s="38"/>
    </row>
    <row r="622" spans="57:109" ht="12.75" x14ac:dyDescent="0.2"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  <c r="CP622" s="38"/>
      <c r="CQ622" s="38"/>
      <c r="CR622" s="38"/>
      <c r="CS622" s="38"/>
      <c r="CT622" s="38"/>
      <c r="CU622" s="38"/>
      <c r="CV622" s="38"/>
      <c r="CW622" s="38"/>
      <c r="CX622" s="38"/>
      <c r="CY622" s="38"/>
      <c r="CZ622" s="38"/>
      <c r="DA622" s="38"/>
      <c r="DB622" s="38"/>
      <c r="DC622" s="38"/>
      <c r="DD622" s="38"/>
      <c r="DE622" s="38"/>
    </row>
    <row r="623" spans="57:109" ht="12.75" x14ac:dyDescent="0.2"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  <c r="CG623" s="38"/>
      <c r="CH623" s="38"/>
      <c r="CI623" s="38"/>
      <c r="CJ623" s="38"/>
      <c r="CK623" s="38"/>
      <c r="CL623" s="38"/>
      <c r="CM623" s="38"/>
      <c r="CN623" s="38"/>
      <c r="CO623" s="38"/>
      <c r="CP623" s="38"/>
      <c r="CQ623" s="38"/>
      <c r="CR623" s="38"/>
      <c r="CS623" s="38"/>
      <c r="CT623" s="38"/>
      <c r="CU623" s="38"/>
      <c r="CV623" s="38"/>
      <c r="CW623" s="38"/>
      <c r="CX623" s="38"/>
      <c r="CY623" s="38"/>
      <c r="CZ623" s="38"/>
      <c r="DA623" s="38"/>
      <c r="DB623" s="38"/>
      <c r="DC623" s="38"/>
      <c r="DD623" s="38"/>
      <c r="DE623" s="38"/>
    </row>
    <row r="624" spans="57:109" ht="12.75" x14ac:dyDescent="0.2"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  <c r="CP624" s="38"/>
      <c r="CQ624" s="38"/>
      <c r="CR624" s="38"/>
      <c r="CS624" s="38"/>
      <c r="CT624" s="38"/>
      <c r="CU624" s="38"/>
      <c r="CV624" s="38"/>
      <c r="CW624" s="38"/>
      <c r="CX624" s="38"/>
      <c r="CY624" s="38"/>
      <c r="CZ624" s="38"/>
      <c r="DA624" s="38"/>
      <c r="DB624" s="38"/>
      <c r="DC624" s="38"/>
      <c r="DD624" s="38"/>
      <c r="DE624" s="38"/>
    </row>
    <row r="625" spans="57:109" ht="12.75" x14ac:dyDescent="0.2"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  <c r="CG625" s="38"/>
      <c r="CH625" s="38"/>
      <c r="CI625" s="38"/>
      <c r="CJ625" s="38"/>
      <c r="CK625" s="38"/>
      <c r="CL625" s="38"/>
      <c r="CM625" s="38"/>
      <c r="CN625" s="38"/>
      <c r="CO625" s="38"/>
      <c r="CP625" s="38"/>
      <c r="CQ625" s="38"/>
      <c r="CR625" s="38"/>
      <c r="CS625" s="38"/>
      <c r="CT625" s="38"/>
      <c r="CU625" s="38"/>
      <c r="CV625" s="38"/>
      <c r="CW625" s="38"/>
      <c r="CX625" s="38"/>
      <c r="CY625" s="38"/>
      <c r="CZ625" s="38"/>
      <c r="DA625" s="38"/>
      <c r="DB625" s="38"/>
      <c r="DC625" s="38"/>
      <c r="DD625" s="38"/>
      <c r="DE625" s="38"/>
    </row>
    <row r="626" spans="57:109" ht="12.75" x14ac:dyDescent="0.2"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  <c r="CP626" s="38"/>
      <c r="CQ626" s="38"/>
      <c r="CR626" s="38"/>
      <c r="CS626" s="38"/>
      <c r="CT626" s="38"/>
      <c r="CU626" s="38"/>
      <c r="CV626" s="38"/>
      <c r="CW626" s="38"/>
      <c r="CX626" s="38"/>
      <c r="CY626" s="38"/>
      <c r="CZ626" s="38"/>
      <c r="DA626" s="38"/>
      <c r="DB626" s="38"/>
      <c r="DC626" s="38"/>
      <c r="DD626" s="38"/>
      <c r="DE626" s="38"/>
    </row>
    <row r="627" spans="57:109" ht="12.75" x14ac:dyDescent="0.2"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  <c r="CG627" s="38"/>
      <c r="CH627" s="38"/>
      <c r="CI627" s="38"/>
      <c r="CJ627" s="38"/>
      <c r="CK627" s="38"/>
      <c r="CL627" s="38"/>
      <c r="CM627" s="38"/>
      <c r="CN627" s="38"/>
      <c r="CO627" s="38"/>
      <c r="CP627" s="38"/>
      <c r="CQ627" s="38"/>
      <c r="CR627" s="38"/>
      <c r="CS627" s="38"/>
      <c r="CT627" s="38"/>
      <c r="CU627" s="38"/>
      <c r="CV627" s="38"/>
      <c r="CW627" s="38"/>
      <c r="CX627" s="38"/>
      <c r="CY627" s="38"/>
      <c r="CZ627" s="38"/>
      <c r="DA627" s="38"/>
      <c r="DB627" s="38"/>
      <c r="DC627" s="38"/>
      <c r="DD627" s="38"/>
      <c r="DE627" s="38"/>
    </row>
    <row r="628" spans="57:109" ht="12.75" x14ac:dyDescent="0.2"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  <c r="CP628" s="38"/>
      <c r="CQ628" s="38"/>
      <c r="CR628" s="38"/>
      <c r="CS628" s="38"/>
      <c r="CT628" s="38"/>
      <c r="CU628" s="38"/>
      <c r="CV628" s="38"/>
      <c r="CW628" s="38"/>
      <c r="CX628" s="38"/>
      <c r="CY628" s="38"/>
      <c r="CZ628" s="38"/>
      <c r="DA628" s="38"/>
      <c r="DB628" s="38"/>
      <c r="DC628" s="38"/>
      <c r="DD628" s="38"/>
      <c r="DE628" s="38"/>
    </row>
    <row r="629" spans="57:109" ht="12.75" x14ac:dyDescent="0.2"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  <c r="CG629" s="38"/>
      <c r="CH629" s="38"/>
      <c r="CI629" s="38"/>
      <c r="CJ629" s="38"/>
      <c r="CK629" s="38"/>
      <c r="CL629" s="38"/>
      <c r="CM629" s="38"/>
      <c r="CN629" s="38"/>
      <c r="CO629" s="38"/>
      <c r="CP629" s="38"/>
      <c r="CQ629" s="38"/>
      <c r="CR629" s="38"/>
      <c r="CS629" s="38"/>
      <c r="CT629" s="38"/>
      <c r="CU629" s="38"/>
      <c r="CV629" s="38"/>
      <c r="CW629" s="38"/>
      <c r="CX629" s="38"/>
      <c r="CY629" s="38"/>
      <c r="CZ629" s="38"/>
      <c r="DA629" s="38"/>
      <c r="DB629" s="38"/>
      <c r="DC629" s="38"/>
      <c r="DD629" s="38"/>
      <c r="DE629" s="38"/>
    </row>
    <row r="630" spans="57:109" ht="12.75" x14ac:dyDescent="0.2"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  <c r="CP630" s="38"/>
      <c r="CQ630" s="38"/>
      <c r="CR630" s="38"/>
      <c r="CS630" s="38"/>
      <c r="CT630" s="38"/>
      <c r="CU630" s="38"/>
      <c r="CV630" s="38"/>
      <c r="CW630" s="38"/>
      <c r="CX630" s="38"/>
      <c r="CY630" s="38"/>
      <c r="CZ630" s="38"/>
      <c r="DA630" s="38"/>
      <c r="DB630" s="38"/>
      <c r="DC630" s="38"/>
      <c r="DD630" s="38"/>
      <c r="DE630" s="38"/>
    </row>
    <row r="631" spans="57:109" ht="12.75" x14ac:dyDescent="0.2"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  <c r="CG631" s="38"/>
      <c r="CH631" s="38"/>
      <c r="CI631" s="38"/>
      <c r="CJ631" s="38"/>
      <c r="CK631" s="38"/>
      <c r="CL631" s="38"/>
      <c r="CM631" s="38"/>
      <c r="CN631" s="38"/>
      <c r="CO631" s="38"/>
      <c r="CP631" s="38"/>
      <c r="CQ631" s="38"/>
      <c r="CR631" s="38"/>
      <c r="CS631" s="38"/>
      <c r="CT631" s="38"/>
      <c r="CU631" s="38"/>
      <c r="CV631" s="38"/>
      <c r="CW631" s="38"/>
      <c r="CX631" s="38"/>
      <c r="CY631" s="38"/>
      <c r="CZ631" s="38"/>
      <c r="DA631" s="38"/>
      <c r="DB631" s="38"/>
      <c r="DC631" s="38"/>
      <c r="DD631" s="38"/>
      <c r="DE631" s="38"/>
    </row>
    <row r="632" spans="57:109" ht="12.75" x14ac:dyDescent="0.2"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  <c r="CP632" s="38"/>
      <c r="CQ632" s="38"/>
      <c r="CR632" s="38"/>
      <c r="CS632" s="38"/>
      <c r="CT632" s="38"/>
      <c r="CU632" s="38"/>
      <c r="CV632" s="38"/>
      <c r="CW632" s="38"/>
      <c r="CX632" s="38"/>
      <c r="CY632" s="38"/>
      <c r="CZ632" s="38"/>
      <c r="DA632" s="38"/>
      <c r="DB632" s="38"/>
      <c r="DC632" s="38"/>
      <c r="DD632" s="38"/>
      <c r="DE632" s="38"/>
    </row>
    <row r="633" spans="57:109" ht="12.75" x14ac:dyDescent="0.2"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38"/>
      <c r="CK633" s="38"/>
      <c r="CL633" s="38"/>
      <c r="CM633" s="38"/>
      <c r="CN633" s="38"/>
      <c r="CO633" s="38"/>
      <c r="CP633" s="38"/>
      <c r="CQ633" s="38"/>
      <c r="CR633" s="38"/>
      <c r="CS633" s="38"/>
      <c r="CT633" s="38"/>
      <c r="CU633" s="38"/>
      <c r="CV633" s="38"/>
      <c r="CW633" s="38"/>
      <c r="CX633" s="38"/>
      <c r="CY633" s="38"/>
      <c r="CZ633" s="38"/>
      <c r="DA633" s="38"/>
      <c r="DB633" s="38"/>
      <c r="DC633" s="38"/>
      <c r="DD633" s="38"/>
      <c r="DE633" s="38"/>
    </row>
    <row r="634" spans="57:109" ht="12.75" x14ac:dyDescent="0.2"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  <c r="CP634" s="38"/>
      <c r="CQ634" s="38"/>
      <c r="CR634" s="38"/>
      <c r="CS634" s="38"/>
      <c r="CT634" s="38"/>
      <c r="CU634" s="38"/>
      <c r="CV634" s="38"/>
      <c r="CW634" s="38"/>
      <c r="CX634" s="38"/>
      <c r="CY634" s="38"/>
      <c r="CZ634" s="38"/>
      <c r="DA634" s="38"/>
      <c r="DB634" s="38"/>
      <c r="DC634" s="38"/>
      <c r="DD634" s="38"/>
      <c r="DE634" s="38"/>
    </row>
    <row r="635" spans="57:109" ht="12.75" x14ac:dyDescent="0.2"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  <c r="CP635" s="38"/>
      <c r="CQ635" s="38"/>
      <c r="CR635" s="38"/>
      <c r="CS635" s="38"/>
      <c r="CT635" s="38"/>
      <c r="CU635" s="38"/>
      <c r="CV635" s="38"/>
      <c r="CW635" s="38"/>
      <c r="CX635" s="38"/>
      <c r="CY635" s="38"/>
      <c r="CZ635" s="38"/>
      <c r="DA635" s="38"/>
      <c r="DB635" s="38"/>
      <c r="DC635" s="38"/>
      <c r="DD635" s="38"/>
      <c r="DE635" s="38"/>
    </row>
    <row r="636" spans="57:109" ht="12.75" x14ac:dyDescent="0.2"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  <c r="CP636" s="38"/>
      <c r="CQ636" s="38"/>
      <c r="CR636" s="38"/>
      <c r="CS636" s="38"/>
      <c r="CT636" s="38"/>
      <c r="CU636" s="38"/>
      <c r="CV636" s="38"/>
      <c r="CW636" s="38"/>
      <c r="CX636" s="38"/>
      <c r="CY636" s="38"/>
      <c r="CZ636" s="38"/>
      <c r="DA636" s="38"/>
      <c r="DB636" s="38"/>
      <c r="DC636" s="38"/>
      <c r="DD636" s="38"/>
      <c r="DE636" s="38"/>
    </row>
    <row r="637" spans="57:109" ht="12.75" x14ac:dyDescent="0.2"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  <c r="CP637" s="38"/>
      <c r="CQ637" s="38"/>
      <c r="CR637" s="38"/>
      <c r="CS637" s="38"/>
      <c r="CT637" s="38"/>
      <c r="CU637" s="38"/>
      <c r="CV637" s="38"/>
      <c r="CW637" s="38"/>
      <c r="CX637" s="38"/>
      <c r="CY637" s="38"/>
      <c r="CZ637" s="38"/>
      <c r="DA637" s="38"/>
      <c r="DB637" s="38"/>
      <c r="DC637" s="38"/>
      <c r="DD637" s="38"/>
      <c r="DE637" s="38"/>
    </row>
    <row r="638" spans="57:109" ht="12.75" x14ac:dyDescent="0.2"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  <c r="CP638" s="38"/>
      <c r="CQ638" s="38"/>
      <c r="CR638" s="38"/>
      <c r="CS638" s="38"/>
      <c r="CT638" s="38"/>
      <c r="CU638" s="38"/>
      <c r="CV638" s="38"/>
      <c r="CW638" s="38"/>
      <c r="CX638" s="38"/>
      <c r="CY638" s="38"/>
      <c r="CZ638" s="38"/>
      <c r="DA638" s="38"/>
      <c r="DB638" s="38"/>
      <c r="DC638" s="38"/>
      <c r="DD638" s="38"/>
      <c r="DE638" s="38"/>
    </row>
    <row r="639" spans="57:109" ht="12.75" x14ac:dyDescent="0.2"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  <c r="CP639" s="38"/>
      <c r="CQ639" s="38"/>
      <c r="CR639" s="38"/>
      <c r="CS639" s="38"/>
      <c r="CT639" s="38"/>
      <c r="CU639" s="38"/>
      <c r="CV639" s="38"/>
      <c r="CW639" s="38"/>
      <c r="CX639" s="38"/>
      <c r="CY639" s="38"/>
      <c r="CZ639" s="38"/>
      <c r="DA639" s="38"/>
      <c r="DB639" s="38"/>
      <c r="DC639" s="38"/>
      <c r="DD639" s="38"/>
      <c r="DE639" s="38"/>
    </row>
    <row r="640" spans="57:109" ht="12.75" x14ac:dyDescent="0.2"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  <c r="CP640" s="38"/>
      <c r="CQ640" s="38"/>
      <c r="CR640" s="38"/>
      <c r="CS640" s="38"/>
      <c r="CT640" s="38"/>
      <c r="CU640" s="38"/>
      <c r="CV640" s="38"/>
      <c r="CW640" s="38"/>
      <c r="CX640" s="38"/>
      <c r="CY640" s="38"/>
      <c r="CZ640" s="38"/>
      <c r="DA640" s="38"/>
      <c r="DB640" s="38"/>
      <c r="DC640" s="38"/>
      <c r="DD640" s="38"/>
      <c r="DE640" s="38"/>
    </row>
    <row r="641" spans="57:109" ht="12.75" x14ac:dyDescent="0.2"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  <c r="CP641" s="38"/>
      <c r="CQ641" s="38"/>
      <c r="CR641" s="38"/>
      <c r="CS641" s="38"/>
      <c r="CT641" s="38"/>
      <c r="CU641" s="38"/>
      <c r="CV641" s="38"/>
      <c r="CW641" s="38"/>
      <c r="CX641" s="38"/>
      <c r="CY641" s="38"/>
      <c r="CZ641" s="38"/>
      <c r="DA641" s="38"/>
      <c r="DB641" s="38"/>
      <c r="DC641" s="38"/>
      <c r="DD641" s="38"/>
      <c r="DE641" s="38"/>
    </row>
    <row r="642" spans="57:109" ht="12.75" x14ac:dyDescent="0.2"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  <c r="CP642" s="38"/>
      <c r="CQ642" s="38"/>
      <c r="CR642" s="38"/>
      <c r="CS642" s="38"/>
      <c r="CT642" s="38"/>
      <c r="CU642" s="38"/>
      <c r="CV642" s="38"/>
      <c r="CW642" s="38"/>
      <c r="CX642" s="38"/>
      <c r="CY642" s="38"/>
      <c r="CZ642" s="38"/>
      <c r="DA642" s="38"/>
      <c r="DB642" s="38"/>
      <c r="DC642" s="38"/>
      <c r="DD642" s="38"/>
      <c r="DE642" s="38"/>
    </row>
    <row r="643" spans="57:109" ht="12.75" x14ac:dyDescent="0.2"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  <c r="CP643" s="38"/>
      <c r="CQ643" s="38"/>
      <c r="CR643" s="38"/>
      <c r="CS643" s="38"/>
      <c r="CT643" s="38"/>
      <c r="CU643" s="38"/>
      <c r="CV643" s="38"/>
      <c r="CW643" s="38"/>
      <c r="CX643" s="38"/>
      <c r="CY643" s="38"/>
      <c r="CZ643" s="38"/>
      <c r="DA643" s="38"/>
      <c r="DB643" s="38"/>
      <c r="DC643" s="38"/>
      <c r="DD643" s="38"/>
      <c r="DE643" s="38"/>
    </row>
    <row r="644" spans="57:109" ht="12.75" x14ac:dyDescent="0.2"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  <c r="CP644" s="38"/>
      <c r="CQ644" s="38"/>
      <c r="CR644" s="38"/>
      <c r="CS644" s="38"/>
      <c r="CT644" s="38"/>
      <c r="CU644" s="38"/>
      <c r="CV644" s="38"/>
      <c r="CW644" s="38"/>
      <c r="CX644" s="38"/>
      <c r="CY644" s="38"/>
      <c r="CZ644" s="38"/>
      <c r="DA644" s="38"/>
      <c r="DB644" s="38"/>
      <c r="DC644" s="38"/>
      <c r="DD644" s="38"/>
      <c r="DE644" s="38"/>
    </row>
    <row r="645" spans="57:109" ht="12.75" x14ac:dyDescent="0.2"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8"/>
      <c r="CP645" s="38"/>
      <c r="CQ645" s="38"/>
      <c r="CR645" s="38"/>
      <c r="CS645" s="38"/>
      <c r="CT645" s="38"/>
      <c r="CU645" s="38"/>
      <c r="CV645" s="38"/>
      <c r="CW645" s="38"/>
      <c r="CX645" s="38"/>
      <c r="CY645" s="38"/>
      <c r="CZ645" s="38"/>
      <c r="DA645" s="38"/>
      <c r="DB645" s="38"/>
      <c r="DC645" s="38"/>
      <c r="DD645" s="38"/>
      <c r="DE645" s="38"/>
    </row>
    <row r="646" spans="57:109" ht="12.75" x14ac:dyDescent="0.2"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  <c r="CP646" s="38"/>
      <c r="CQ646" s="38"/>
      <c r="CR646" s="38"/>
      <c r="CS646" s="38"/>
      <c r="CT646" s="38"/>
      <c r="CU646" s="38"/>
      <c r="CV646" s="38"/>
      <c r="CW646" s="38"/>
      <c r="CX646" s="38"/>
      <c r="CY646" s="38"/>
      <c r="CZ646" s="38"/>
      <c r="DA646" s="38"/>
      <c r="DB646" s="38"/>
      <c r="DC646" s="38"/>
      <c r="DD646" s="38"/>
      <c r="DE646" s="38"/>
    </row>
    <row r="647" spans="57:109" ht="12.75" x14ac:dyDescent="0.2"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  <c r="CG647" s="38"/>
      <c r="CH647" s="38"/>
      <c r="CI647" s="38"/>
      <c r="CJ647" s="38"/>
      <c r="CK647" s="38"/>
      <c r="CL647" s="38"/>
      <c r="CM647" s="38"/>
      <c r="CN647" s="38"/>
      <c r="CO647" s="38"/>
      <c r="CP647" s="38"/>
      <c r="CQ647" s="38"/>
      <c r="CR647" s="38"/>
      <c r="CS647" s="38"/>
      <c r="CT647" s="38"/>
      <c r="CU647" s="38"/>
      <c r="CV647" s="38"/>
      <c r="CW647" s="38"/>
      <c r="CX647" s="38"/>
      <c r="CY647" s="38"/>
      <c r="CZ647" s="38"/>
      <c r="DA647" s="38"/>
      <c r="DB647" s="38"/>
      <c r="DC647" s="38"/>
      <c r="DD647" s="38"/>
      <c r="DE647" s="38"/>
    </row>
    <row r="648" spans="57:109" ht="12.75" x14ac:dyDescent="0.2"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  <c r="CP648" s="38"/>
      <c r="CQ648" s="38"/>
      <c r="CR648" s="38"/>
      <c r="CS648" s="38"/>
      <c r="CT648" s="38"/>
      <c r="CU648" s="38"/>
      <c r="CV648" s="38"/>
      <c r="CW648" s="38"/>
      <c r="CX648" s="38"/>
      <c r="CY648" s="38"/>
      <c r="CZ648" s="38"/>
      <c r="DA648" s="38"/>
      <c r="DB648" s="38"/>
      <c r="DC648" s="38"/>
      <c r="DD648" s="38"/>
      <c r="DE648" s="38"/>
    </row>
    <row r="649" spans="57:109" ht="12.75" x14ac:dyDescent="0.2"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  <c r="CG649" s="38"/>
      <c r="CH649" s="38"/>
      <c r="CI649" s="38"/>
      <c r="CJ649" s="38"/>
      <c r="CK649" s="38"/>
      <c r="CL649" s="38"/>
      <c r="CM649" s="38"/>
      <c r="CN649" s="38"/>
      <c r="CO649" s="38"/>
      <c r="CP649" s="38"/>
      <c r="CQ649" s="38"/>
      <c r="CR649" s="38"/>
      <c r="CS649" s="38"/>
      <c r="CT649" s="38"/>
      <c r="CU649" s="38"/>
      <c r="CV649" s="38"/>
      <c r="CW649" s="38"/>
      <c r="CX649" s="38"/>
      <c r="CY649" s="38"/>
      <c r="CZ649" s="38"/>
      <c r="DA649" s="38"/>
      <c r="DB649" s="38"/>
      <c r="DC649" s="38"/>
      <c r="DD649" s="38"/>
      <c r="DE649" s="38"/>
    </row>
    <row r="650" spans="57:109" ht="12.75" x14ac:dyDescent="0.2"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  <c r="CP650" s="38"/>
      <c r="CQ650" s="38"/>
      <c r="CR650" s="38"/>
      <c r="CS650" s="38"/>
      <c r="CT650" s="38"/>
      <c r="CU650" s="38"/>
      <c r="CV650" s="38"/>
      <c r="CW650" s="38"/>
      <c r="CX650" s="38"/>
      <c r="CY650" s="38"/>
      <c r="CZ650" s="38"/>
      <c r="DA650" s="38"/>
      <c r="DB650" s="38"/>
      <c r="DC650" s="38"/>
      <c r="DD650" s="38"/>
      <c r="DE650" s="38"/>
    </row>
    <row r="651" spans="57:109" ht="12.75" x14ac:dyDescent="0.2"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  <c r="CG651" s="38"/>
      <c r="CH651" s="38"/>
      <c r="CI651" s="38"/>
      <c r="CJ651" s="38"/>
      <c r="CK651" s="38"/>
      <c r="CL651" s="38"/>
      <c r="CM651" s="38"/>
      <c r="CN651" s="38"/>
      <c r="CO651" s="38"/>
      <c r="CP651" s="38"/>
      <c r="CQ651" s="38"/>
      <c r="CR651" s="38"/>
      <c r="CS651" s="38"/>
      <c r="CT651" s="38"/>
      <c r="CU651" s="38"/>
      <c r="CV651" s="38"/>
      <c r="CW651" s="38"/>
      <c r="CX651" s="38"/>
      <c r="CY651" s="38"/>
      <c r="CZ651" s="38"/>
      <c r="DA651" s="38"/>
      <c r="DB651" s="38"/>
      <c r="DC651" s="38"/>
      <c r="DD651" s="38"/>
      <c r="DE651" s="38"/>
    </row>
    <row r="652" spans="57:109" ht="12.75" x14ac:dyDescent="0.2"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  <c r="CP652" s="38"/>
      <c r="CQ652" s="38"/>
      <c r="CR652" s="38"/>
      <c r="CS652" s="38"/>
      <c r="CT652" s="38"/>
      <c r="CU652" s="38"/>
      <c r="CV652" s="38"/>
      <c r="CW652" s="38"/>
      <c r="CX652" s="38"/>
      <c r="CY652" s="38"/>
      <c r="CZ652" s="38"/>
      <c r="DA652" s="38"/>
      <c r="DB652" s="38"/>
      <c r="DC652" s="38"/>
      <c r="DD652" s="38"/>
      <c r="DE652" s="38"/>
    </row>
    <row r="653" spans="57:109" ht="12.75" x14ac:dyDescent="0.2"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  <c r="CP653" s="38"/>
      <c r="CQ653" s="38"/>
      <c r="CR653" s="38"/>
      <c r="CS653" s="38"/>
      <c r="CT653" s="38"/>
      <c r="CU653" s="38"/>
      <c r="CV653" s="38"/>
      <c r="CW653" s="38"/>
      <c r="CX653" s="38"/>
      <c r="CY653" s="38"/>
      <c r="CZ653" s="38"/>
      <c r="DA653" s="38"/>
      <c r="DB653" s="38"/>
      <c r="DC653" s="38"/>
      <c r="DD653" s="38"/>
      <c r="DE653" s="38"/>
    </row>
    <row r="654" spans="57:109" ht="12.75" x14ac:dyDescent="0.2"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  <c r="CG654" s="38"/>
      <c r="CH654" s="38"/>
      <c r="CI654" s="38"/>
      <c r="CJ654" s="38"/>
      <c r="CK654" s="38"/>
      <c r="CL654" s="38"/>
      <c r="CM654" s="38"/>
      <c r="CN654" s="38"/>
      <c r="CO654" s="38"/>
      <c r="CP654" s="38"/>
      <c r="CQ654" s="38"/>
      <c r="CR654" s="38"/>
      <c r="CS654" s="38"/>
      <c r="CT654" s="38"/>
      <c r="CU654" s="38"/>
      <c r="CV654" s="38"/>
      <c r="CW654" s="38"/>
      <c r="CX654" s="38"/>
      <c r="CY654" s="38"/>
      <c r="CZ654" s="38"/>
      <c r="DA654" s="38"/>
      <c r="DB654" s="38"/>
      <c r="DC654" s="38"/>
      <c r="DD654" s="38"/>
      <c r="DE654" s="38"/>
    </row>
    <row r="655" spans="57:109" ht="12.75" x14ac:dyDescent="0.2"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  <c r="CG655" s="38"/>
      <c r="CH655" s="38"/>
      <c r="CI655" s="38"/>
      <c r="CJ655" s="38"/>
      <c r="CK655" s="38"/>
      <c r="CL655" s="38"/>
      <c r="CM655" s="38"/>
      <c r="CN655" s="38"/>
      <c r="CO655" s="38"/>
      <c r="CP655" s="38"/>
      <c r="CQ655" s="38"/>
      <c r="CR655" s="38"/>
      <c r="CS655" s="38"/>
      <c r="CT655" s="38"/>
      <c r="CU655" s="38"/>
      <c r="CV655" s="38"/>
      <c r="CW655" s="38"/>
      <c r="CX655" s="38"/>
      <c r="CY655" s="38"/>
      <c r="CZ655" s="38"/>
      <c r="DA655" s="38"/>
      <c r="DB655" s="38"/>
      <c r="DC655" s="38"/>
      <c r="DD655" s="38"/>
      <c r="DE655" s="38"/>
    </row>
    <row r="656" spans="57:109" ht="12.75" x14ac:dyDescent="0.2"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  <c r="CG656" s="38"/>
      <c r="CH656" s="38"/>
      <c r="CI656" s="38"/>
      <c r="CJ656" s="38"/>
      <c r="CK656" s="38"/>
      <c r="CL656" s="38"/>
      <c r="CM656" s="38"/>
      <c r="CN656" s="38"/>
      <c r="CO656" s="38"/>
      <c r="CP656" s="38"/>
      <c r="CQ656" s="38"/>
      <c r="CR656" s="38"/>
      <c r="CS656" s="38"/>
      <c r="CT656" s="38"/>
      <c r="CU656" s="38"/>
      <c r="CV656" s="38"/>
      <c r="CW656" s="38"/>
      <c r="CX656" s="38"/>
      <c r="CY656" s="38"/>
      <c r="CZ656" s="38"/>
      <c r="DA656" s="38"/>
      <c r="DB656" s="38"/>
      <c r="DC656" s="38"/>
      <c r="DD656" s="38"/>
      <c r="DE656" s="38"/>
    </row>
    <row r="657" spans="57:109" ht="12.75" x14ac:dyDescent="0.2"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  <c r="CP657" s="38"/>
      <c r="CQ657" s="38"/>
      <c r="CR657" s="38"/>
      <c r="CS657" s="38"/>
      <c r="CT657" s="38"/>
      <c r="CU657" s="38"/>
      <c r="CV657" s="38"/>
      <c r="CW657" s="38"/>
      <c r="CX657" s="38"/>
      <c r="CY657" s="38"/>
      <c r="CZ657" s="38"/>
      <c r="DA657" s="38"/>
      <c r="DB657" s="38"/>
      <c r="DC657" s="38"/>
      <c r="DD657" s="38"/>
      <c r="DE657" s="38"/>
    </row>
    <row r="658" spans="57:109" ht="12.75" x14ac:dyDescent="0.2"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  <c r="CP658" s="38"/>
      <c r="CQ658" s="38"/>
      <c r="CR658" s="38"/>
      <c r="CS658" s="38"/>
      <c r="CT658" s="38"/>
      <c r="CU658" s="38"/>
      <c r="CV658" s="38"/>
      <c r="CW658" s="38"/>
      <c r="CX658" s="38"/>
      <c r="CY658" s="38"/>
      <c r="CZ658" s="38"/>
      <c r="DA658" s="38"/>
      <c r="DB658" s="38"/>
      <c r="DC658" s="38"/>
      <c r="DD658" s="38"/>
      <c r="DE658" s="38"/>
    </row>
    <row r="659" spans="57:109" ht="12.75" x14ac:dyDescent="0.2"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  <c r="CG659" s="38"/>
      <c r="CH659" s="38"/>
      <c r="CI659" s="38"/>
      <c r="CJ659" s="38"/>
      <c r="CK659" s="38"/>
      <c r="CL659" s="38"/>
      <c r="CM659" s="38"/>
      <c r="CN659" s="38"/>
      <c r="CO659" s="38"/>
      <c r="CP659" s="38"/>
      <c r="CQ659" s="38"/>
      <c r="CR659" s="38"/>
      <c r="CS659" s="38"/>
      <c r="CT659" s="38"/>
      <c r="CU659" s="38"/>
      <c r="CV659" s="38"/>
      <c r="CW659" s="38"/>
      <c r="CX659" s="38"/>
      <c r="CY659" s="38"/>
      <c r="CZ659" s="38"/>
      <c r="DA659" s="38"/>
      <c r="DB659" s="38"/>
      <c r="DC659" s="38"/>
      <c r="DD659" s="38"/>
      <c r="DE659" s="38"/>
    </row>
    <row r="660" spans="57:109" ht="12.75" x14ac:dyDescent="0.2"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  <c r="CG660" s="38"/>
      <c r="CH660" s="38"/>
      <c r="CI660" s="38"/>
      <c r="CJ660" s="38"/>
      <c r="CK660" s="38"/>
      <c r="CL660" s="38"/>
      <c r="CM660" s="38"/>
      <c r="CN660" s="38"/>
      <c r="CO660" s="38"/>
      <c r="CP660" s="38"/>
      <c r="CQ660" s="38"/>
      <c r="CR660" s="38"/>
      <c r="CS660" s="38"/>
      <c r="CT660" s="38"/>
      <c r="CU660" s="38"/>
      <c r="CV660" s="38"/>
      <c r="CW660" s="38"/>
      <c r="CX660" s="38"/>
      <c r="CY660" s="38"/>
      <c r="CZ660" s="38"/>
      <c r="DA660" s="38"/>
      <c r="DB660" s="38"/>
      <c r="DC660" s="38"/>
      <c r="DD660" s="38"/>
      <c r="DE660" s="38"/>
    </row>
    <row r="661" spans="57:109" ht="12.75" x14ac:dyDescent="0.2"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  <c r="CG661" s="38"/>
      <c r="CH661" s="38"/>
      <c r="CI661" s="38"/>
      <c r="CJ661" s="38"/>
      <c r="CK661" s="38"/>
      <c r="CL661" s="38"/>
      <c r="CM661" s="38"/>
      <c r="CN661" s="38"/>
      <c r="CO661" s="38"/>
      <c r="CP661" s="38"/>
      <c r="CQ661" s="38"/>
      <c r="CR661" s="38"/>
      <c r="CS661" s="38"/>
      <c r="CT661" s="38"/>
      <c r="CU661" s="38"/>
      <c r="CV661" s="38"/>
      <c r="CW661" s="38"/>
      <c r="CX661" s="38"/>
      <c r="CY661" s="38"/>
      <c r="CZ661" s="38"/>
      <c r="DA661" s="38"/>
      <c r="DB661" s="38"/>
      <c r="DC661" s="38"/>
      <c r="DD661" s="38"/>
      <c r="DE661" s="38"/>
    </row>
    <row r="662" spans="57:109" ht="12.75" x14ac:dyDescent="0.2"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  <c r="CG662" s="38"/>
      <c r="CH662" s="38"/>
      <c r="CI662" s="38"/>
      <c r="CJ662" s="38"/>
      <c r="CK662" s="38"/>
      <c r="CL662" s="38"/>
      <c r="CM662" s="38"/>
      <c r="CN662" s="38"/>
      <c r="CO662" s="38"/>
      <c r="CP662" s="38"/>
      <c r="CQ662" s="38"/>
      <c r="CR662" s="38"/>
      <c r="CS662" s="38"/>
      <c r="CT662" s="38"/>
      <c r="CU662" s="38"/>
      <c r="CV662" s="38"/>
      <c r="CW662" s="38"/>
      <c r="CX662" s="38"/>
      <c r="CY662" s="38"/>
      <c r="CZ662" s="38"/>
      <c r="DA662" s="38"/>
      <c r="DB662" s="38"/>
      <c r="DC662" s="38"/>
      <c r="DD662" s="38"/>
      <c r="DE662" s="38"/>
    </row>
    <row r="663" spans="57:109" ht="12.75" x14ac:dyDescent="0.2"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  <c r="CG663" s="38"/>
      <c r="CH663" s="38"/>
      <c r="CI663" s="38"/>
      <c r="CJ663" s="38"/>
      <c r="CK663" s="38"/>
      <c r="CL663" s="38"/>
      <c r="CM663" s="38"/>
      <c r="CN663" s="38"/>
      <c r="CO663" s="38"/>
      <c r="CP663" s="38"/>
      <c r="CQ663" s="38"/>
      <c r="CR663" s="38"/>
      <c r="CS663" s="38"/>
      <c r="CT663" s="38"/>
      <c r="CU663" s="38"/>
      <c r="CV663" s="38"/>
      <c r="CW663" s="38"/>
      <c r="CX663" s="38"/>
      <c r="CY663" s="38"/>
      <c r="CZ663" s="38"/>
      <c r="DA663" s="38"/>
      <c r="DB663" s="38"/>
      <c r="DC663" s="38"/>
      <c r="DD663" s="38"/>
      <c r="DE663" s="38"/>
    </row>
    <row r="664" spans="57:109" ht="12.75" x14ac:dyDescent="0.2"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  <c r="CG664" s="38"/>
      <c r="CH664" s="38"/>
      <c r="CI664" s="38"/>
      <c r="CJ664" s="38"/>
      <c r="CK664" s="38"/>
      <c r="CL664" s="38"/>
      <c r="CM664" s="38"/>
      <c r="CN664" s="38"/>
      <c r="CO664" s="38"/>
      <c r="CP664" s="38"/>
      <c r="CQ664" s="38"/>
      <c r="CR664" s="38"/>
      <c r="CS664" s="38"/>
      <c r="CT664" s="38"/>
      <c r="CU664" s="38"/>
      <c r="CV664" s="38"/>
      <c r="CW664" s="38"/>
      <c r="CX664" s="38"/>
      <c r="CY664" s="38"/>
      <c r="CZ664" s="38"/>
      <c r="DA664" s="38"/>
      <c r="DB664" s="38"/>
      <c r="DC664" s="38"/>
      <c r="DD664" s="38"/>
      <c r="DE664" s="38"/>
    </row>
    <row r="665" spans="57:109" ht="12.75" x14ac:dyDescent="0.2"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  <c r="CG665" s="38"/>
      <c r="CH665" s="38"/>
      <c r="CI665" s="38"/>
      <c r="CJ665" s="38"/>
      <c r="CK665" s="38"/>
      <c r="CL665" s="38"/>
      <c r="CM665" s="38"/>
      <c r="CN665" s="38"/>
      <c r="CO665" s="38"/>
      <c r="CP665" s="38"/>
      <c r="CQ665" s="38"/>
      <c r="CR665" s="38"/>
      <c r="CS665" s="38"/>
      <c r="CT665" s="38"/>
      <c r="CU665" s="38"/>
      <c r="CV665" s="38"/>
      <c r="CW665" s="38"/>
      <c r="CX665" s="38"/>
      <c r="CY665" s="38"/>
      <c r="CZ665" s="38"/>
      <c r="DA665" s="38"/>
      <c r="DB665" s="38"/>
      <c r="DC665" s="38"/>
      <c r="DD665" s="38"/>
      <c r="DE665" s="38"/>
    </row>
    <row r="666" spans="57:109" ht="12.75" x14ac:dyDescent="0.2"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  <c r="CG666" s="38"/>
      <c r="CH666" s="38"/>
      <c r="CI666" s="38"/>
      <c r="CJ666" s="38"/>
      <c r="CK666" s="38"/>
      <c r="CL666" s="38"/>
      <c r="CM666" s="38"/>
      <c r="CN666" s="38"/>
      <c r="CO666" s="38"/>
      <c r="CP666" s="38"/>
      <c r="CQ666" s="38"/>
      <c r="CR666" s="38"/>
      <c r="CS666" s="38"/>
      <c r="CT666" s="38"/>
      <c r="CU666" s="38"/>
      <c r="CV666" s="38"/>
      <c r="CW666" s="38"/>
      <c r="CX666" s="38"/>
      <c r="CY666" s="38"/>
      <c r="CZ666" s="38"/>
      <c r="DA666" s="38"/>
      <c r="DB666" s="38"/>
      <c r="DC666" s="38"/>
      <c r="DD666" s="38"/>
      <c r="DE666" s="38"/>
    </row>
    <row r="667" spans="57:109" ht="12.75" x14ac:dyDescent="0.2"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  <c r="CG667" s="38"/>
      <c r="CH667" s="38"/>
      <c r="CI667" s="38"/>
      <c r="CJ667" s="38"/>
      <c r="CK667" s="38"/>
      <c r="CL667" s="38"/>
      <c r="CM667" s="38"/>
      <c r="CN667" s="38"/>
      <c r="CO667" s="38"/>
      <c r="CP667" s="38"/>
      <c r="CQ667" s="38"/>
      <c r="CR667" s="38"/>
      <c r="CS667" s="38"/>
      <c r="CT667" s="38"/>
      <c r="CU667" s="38"/>
      <c r="CV667" s="38"/>
      <c r="CW667" s="38"/>
      <c r="CX667" s="38"/>
      <c r="CY667" s="38"/>
      <c r="CZ667" s="38"/>
      <c r="DA667" s="38"/>
      <c r="DB667" s="38"/>
      <c r="DC667" s="38"/>
      <c r="DD667" s="38"/>
      <c r="DE667" s="38"/>
    </row>
    <row r="668" spans="57:109" ht="12.75" x14ac:dyDescent="0.2"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38"/>
      <c r="CK668" s="38"/>
      <c r="CL668" s="38"/>
      <c r="CM668" s="38"/>
      <c r="CN668" s="38"/>
      <c r="CO668" s="38"/>
      <c r="CP668" s="38"/>
      <c r="CQ668" s="38"/>
      <c r="CR668" s="38"/>
      <c r="CS668" s="38"/>
      <c r="CT668" s="38"/>
      <c r="CU668" s="38"/>
      <c r="CV668" s="38"/>
      <c r="CW668" s="38"/>
      <c r="CX668" s="38"/>
      <c r="CY668" s="38"/>
      <c r="CZ668" s="38"/>
      <c r="DA668" s="38"/>
      <c r="DB668" s="38"/>
      <c r="DC668" s="38"/>
      <c r="DD668" s="38"/>
      <c r="DE668" s="38"/>
    </row>
    <row r="669" spans="57:109" ht="12.75" x14ac:dyDescent="0.2"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38"/>
      <c r="CK669" s="38"/>
      <c r="CL669" s="38"/>
      <c r="CM669" s="38"/>
      <c r="CN669" s="38"/>
      <c r="CO669" s="38"/>
      <c r="CP669" s="38"/>
      <c r="CQ669" s="38"/>
      <c r="CR669" s="38"/>
      <c r="CS669" s="38"/>
      <c r="CT669" s="38"/>
      <c r="CU669" s="38"/>
      <c r="CV669" s="38"/>
      <c r="CW669" s="38"/>
      <c r="CX669" s="38"/>
      <c r="CY669" s="38"/>
      <c r="CZ669" s="38"/>
      <c r="DA669" s="38"/>
      <c r="DB669" s="38"/>
      <c r="DC669" s="38"/>
      <c r="DD669" s="38"/>
      <c r="DE669" s="38"/>
    </row>
    <row r="670" spans="57:109" ht="12.75" x14ac:dyDescent="0.2"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38"/>
      <c r="CK670" s="38"/>
      <c r="CL670" s="38"/>
      <c r="CM670" s="38"/>
      <c r="CN670" s="38"/>
      <c r="CO670" s="38"/>
      <c r="CP670" s="38"/>
      <c r="CQ670" s="38"/>
      <c r="CR670" s="38"/>
      <c r="CS670" s="38"/>
      <c r="CT670" s="38"/>
      <c r="CU670" s="38"/>
      <c r="CV670" s="38"/>
      <c r="CW670" s="38"/>
      <c r="CX670" s="38"/>
      <c r="CY670" s="38"/>
      <c r="CZ670" s="38"/>
      <c r="DA670" s="38"/>
      <c r="DB670" s="38"/>
      <c r="DC670" s="38"/>
      <c r="DD670" s="38"/>
      <c r="DE670" s="38"/>
    </row>
    <row r="671" spans="57:109" ht="12.75" x14ac:dyDescent="0.2"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  <c r="CG671" s="38"/>
      <c r="CH671" s="38"/>
      <c r="CI671" s="38"/>
      <c r="CJ671" s="38"/>
      <c r="CK671" s="38"/>
      <c r="CL671" s="38"/>
      <c r="CM671" s="38"/>
      <c r="CN671" s="38"/>
      <c r="CO671" s="38"/>
      <c r="CP671" s="38"/>
      <c r="CQ671" s="38"/>
      <c r="CR671" s="38"/>
      <c r="CS671" s="38"/>
      <c r="CT671" s="38"/>
      <c r="CU671" s="38"/>
      <c r="CV671" s="38"/>
      <c r="CW671" s="38"/>
      <c r="CX671" s="38"/>
      <c r="CY671" s="38"/>
      <c r="CZ671" s="38"/>
      <c r="DA671" s="38"/>
      <c r="DB671" s="38"/>
      <c r="DC671" s="38"/>
      <c r="DD671" s="38"/>
      <c r="DE671" s="38"/>
    </row>
    <row r="672" spans="57:109" ht="12.75" x14ac:dyDescent="0.2"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  <c r="CG672" s="38"/>
      <c r="CH672" s="38"/>
      <c r="CI672" s="38"/>
      <c r="CJ672" s="38"/>
      <c r="CK672" s="38"/>
      <c r="CL672" s="38"/>
      <c r="CM672" s="38"/>
      <c r="CN672" s="38"/>
      <c r="CO672" s="38"/>
      <c r="CP672" s="38"/>
      <c r="CQ672" s="38"/>
      <c r="CR672" s="38"/>
      <c r="CS672" s="38"/>
      <c r="CT672" s="38"/>
      <c r="CU672" s="38"/>
      <c r="CV672" s="38"/>
      <c r="CW672" s="38"/>
      <c r="CX672" s="38"/>
      <c r="CY672" s="38"/>
      <c r="CZ672" s="38"/>
      <c r="DA672" s="38"/>
      <c r="DB672" s="38"/>
      <c r="DC672" s="38"/>
      <c r="DD672" s="38"/>
      <c r="DE672" s="38"/>
    </row>
    <row r="673" spans="57:109" ht="12.75" x14ac:dyDescent="0.2"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38"/>
      <c r="CK673" s="38"/>
      <c r="CL673" s="38"/>
      <c r="CM673" s="38"/>
      <c r="CN673" s="38"/>
      <c r="CO673" s="38"/>
      <c r="CP673" s="38"/>
      <c r="CQ673" s="38"/>
      <c r="CR673" s="38"/>
      <c r="CS673" s="38"/>
      <c r="CT673" s="38"/>
      <c r="CU673" s="38"/>
      <c r="CV673" s="38"/>
      <c r="CW673" s="38"/>
      <c r="CX673" s="38"/>
      <c r="CY673" s="38"/>
      <c r="CZ673" s="38"/>
      <c r="DA673" s="38"/>
      <c r="DB673" s="38"/>
      <c r="DC673" s="38"/>
      <c r="DD673" s="38"/>
      <c r="DE673" s="38"/>
    </row>
    <row r="674" spans="57:109" ht="12.75" x14ac:dyDescent="0.2"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38"/>
      <c r="CK674" s="38"/>
      <c r="CL674" s="38"/>
      <c r="CM674" s="38"/>
      <c r="CN674" s="38"/>
      <c r="CO674" s="38"/>
      <c r="CP674" s="38"/>
      <c r="CQ674" s="38"/>
      <c r="CR674" s="38"/>
      <c r="CS674" s="38"/>
      <c r="CT674" s="38"/>
      <c r="CU674" s="38"/>
      <c r="CV674" s="38"/>
      <c r="CW674" s="38"/>
      <c r="CX674" s="38"/>
      <c r="CY674" s="38"/>
      <c r="CZ674" s="38"/>
      <c r="DA674" s="38"/>
      <c r="DB674" s="38"/>
      <c r="DC674" s="38"/>
      <c r="DD674" s="38"/>
      <c r="DE674" s="38"/>
    </row>
    <row r="675" spans="57:109" ht="12.75" x14ac:dyDescent="0.2"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38"/>
      <c r="CK675" s="38"/>
      <c r="CL675" s="38"/>
      <c r="CM675" s="38"/>
      <c r="CN675" s="38"/>
      <c r="CO675" s="38"/>
      <c r="CP675" s="38"/>
      <c r="CQ675" s="38"/>
      <c r="CR675" s="38"/>
      <c r="CS675" s="38"/>
      <c r="CT675" s="38"/>
      <c r="CU675" s="38"/>
      <c r="CV675" s="38"/>
      <c r="CW675" s="38"/>
      <c r="CX675" s="38"/>
      <c r="CY675" s="38"/>
      <c r="CZ675" s="38"/>
      <c r="DA675" s="38"/>
      <c r="DB675" s="38"/>
      <c r="DC675" s="38"/>
      <c r="DD675" s="38"/>
      <c r="DE675" s="38"/>
    </row>
    <row r="676" spans="57:109" ht="12.75" x14ac:dyDescent="0.2"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  <c r="CG676" s="38"/>
      <c r="CH676" s="38"/>
      <c r="CI676" s="38"/>
      <c r="CJ676" s="38"/>
      <c r="CK676" s="38"/>
      <c r="CL676" s="38"/>
      <c r="CM676" s="38"/>
      <c r="CN676" s="38"/>
      <c r="CO676" s="38"/>
      <c r="CP676" s="38"/>
      <c r="CQ676" s="38"/>
      <c r="CR676" s="38"/>
      <c r="CS676" s="38"/>
      <c r="CT676" s="38"/>
      <c r="CU676" s="38"/>
      <c r="CV676" s="38"/>
      <c r="CW676" s="38"/>
      <c r="CX676" s="38"/>
      <c r="CY676" s="38"/>
      <c r="CZ676" s="38"/>
      <c r="DA676" s="38"/>
      <c r="DB676" s="38"/>
      <c r="DC676" s="38"/>
      <c r="DD676" s="38"/>
      <c r="DE676" s="38"/>
    </row>
    <row r="677" spans="57:109" ht="12.75" x14ac:dyDescent="0.2"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  <c r="CG677" s="38"/>
      <c r="CH677" s="38"/>
      <c r="CI677" s="38"/>
      <c r="CJ677" s="38"/>
      <c r="CK677" s="38"/>
      <c r="CL677" s="38"/>
      <c r="CM677" s="38"/>
      <c r="CN677" s="38"/>
      <c r="CO677" s="38"/>
      <c r="CP677" s="38"/>
      <c r="CQ677" s="38"/>
      <c r="CR677" s="38"/>
      <c r="CS677" s="38"/>
      <c r="CT677" s="38"/>
      <c r="CU677" s="38"/>
      <c r="CV677" s="38"/>
      <c r="CW677" s="38"/>
      <c r="CX677" s="38"/>
      <c r="CY677" s="38"/>
      <c r="CZ677" s="38"/>
      <c r="DA677" s="38"/>
      <c r="DB677" s="38"/>
      <c r="DC677" s="38"/>
      <c r="DD677" s="38"/>
      <c r="DE677" s="38"/>
    </row>
    <row r="678" spans="57:109" ht="12.75" x14ac:dyDescent="0.2"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  <c r="CG678" s="38"/>
      <c r="CH678" s="38"/>
      <c r="CI678" s="38"/>
      <c r="CJ678" s="38"/>
      <c r="CK678" s="38"/>
      <c r="CL678" s="38"/>
      <c r="CM678" s="38"/>
      <c r="CN678" s="38"/>
      <c r="CO678" s="38"/>
      <c r="CP678" s="38"/>
      <c r="CQ678" s="38"/>
      <c r="CR678" s="38"/>
      <c r="CS678" s="38"/>
      <c r="CT678" s="38"/>
      <c r="CU678" s="38"/>
      <c r="CV678" s="38"/>
      <c r="CW678" s="38"/>
      <c r="CX678" s="38"/>
      <c r="CY678" s="38"/>
      <c r="CZ678" s="38"/>
      <c r="DA678" s="38"/>
      <c r="DB678" s="38"/>
      <c r="DC678" s="38"/>
      <c r="DD678" s="38"/>
      <c r="DE678" s="38"/>
    </row>
    <row r="679" spans="57:109" ht="12.75" x14ac:dyDescent="0.2"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  <c r="CG679" s="38"/>
      <c r="CH679" s="38"/>
      <c r="CI679" s="38"/>
      <c r="CJ679" s="38"/>
      <c r="CK679" s="38"/>
      <c r="CL679" s="38"/>
      <c r="CM679" s="38"/>
      <c r="CN679" s="38"/>
      <c r="CO679" s="38"/>
      <c r="CP679" s="38"/>
      <c r="CQ679" s="38"/>
      <c r="CR679" s="38"/>
      <c r="CS679" s="38"/>
      <c r="CT679" s="38"/>
      <c r="CU679" s="38"/>
      <c r="CV679" s="38"/>
      <c r="CW679" s="38"/>
      <c r="CX679" s="38"/>
      <c r="CY679" s="38"/>
      <c r="CZ679" s="38"/>
      <c r="DA679" s="38"/>
      <c r="DB679" s="38"/>
      <c r="DC679" s="38"/>
      <c r="DD679" s="38"/>
      <c r="DE679" s="38"/>
    </row>
    <row r="680" spans="57:109" ht="12.75" x14ac:dyDescent="0.2"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  <c r="CG680" s="38"/>
      <c r="CH680" s="38"/>
      <c r="CI680" s="38"/>
      <c r="CJ680" s="38"/>
      <c r="CK680" s="38"/>
      <c r="CL680" s="38"/>
      <c r="CM680" s="38"/>
      <c r="CN680" s="38"/>
      <c r="CO680" s="38"/>
      <c r="CP680" s="38"/>
      <c r="CQ680" s="38"/>
      <c r="CR680" s="38"/>
      <c r="CS680" s="38"/>
      <c r="CT680" s="38"/>
      <c r="CU680" s="38"/>
      <c r="CV680" s="38"/>
      <c r="CW680" s="38"/>
      <c r="CX680" s="38"/>
      <c r="CY680" s="38"/>
      <c r="CZ680" s="38"/>
      <c r="DA680" s="38"/>
      <c r="DB680" s="38"/>
      <c r="DC680" s="38"/>
      <c r="DD680" s="38"/>
      <c r="DE680" s="38"/>
    </row>
    <row r="681" spans="57:109" ht="12.75" x14ac:dyDescent="0.2"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  <c r="CG681" s="38"/>
      <c r="CH681" s="38"/>
      <c r="CI681" s="38"/>
      <c r="CJ681" s="38"/>
      <c r="CK681" s="38"/>
      <c r="CL681" s="38"/>
      <c r="CM681" s="38"/>
      <c r="CN681" s="38"/>
      <c r="CO681" s="38"/>
      <c r="CP681" s="38"/>
      <c r="CQ681" s="38"/>
      <c r="CR681" s="38"/>
      <c r="CS681" s="38"/>
      <c r="CT681" s="38"/>
      <c r="CU681" s="38"/>
      <c r="CV681" s="38"/>
      <c r="CW681" s="38"/>
      <c r="CX681" s="38"/>
      <c r="CY681" s="38"/>
      <c r="CZ681" s="38"/>
      <c r="DA681" s="38"/>
      <c r="DB681" s="38"/>
      <c r="DC681" s="38"/>
      <c r="DD681" s="38"/>
      <c r="DE681" s="38"/>
    </row>
    <row r="682" spans="57:109" ht="12.75" x14ac:dyDescent="0.2"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  <c r="CG682" s="38"/>
      <c r="CH682" s="38"/>
      <c r="CI682" s="38"/>
      <c r="CJ682" s="38"/>
      <c r="CK682" s="38"/>
      <c r="CL682" s="38"/>
      <c r="CM682" s="38"/>
      <c r="CN682" s="38"/>
      <c r="CO682" s="38"/>
      <c r="CP682" s="38"/>
      <c r="CQ682" s="38"/>
      <c r="CR682" s="38"/>
      <c r="CS682" s="38"/>
      <c r="CT682" s="38"/>
      <c r="CU682" s="38"/>
      <c r="CV682" s="38"/>
      <c r="CW682" s="38"/>
      <c r="CX682" s="38"/>
      <c r="CY682" s="38"/>
      <c r="CZ682" s="38"/>
      <c r="DA682" s="38"/>
      <c r="DB682" s="38"/>
      <c r="DC682" s="38"/>
      <c r="DD682" s="38"/>
      <c r="DE682" s="38"/>
    </row>
    <row r="683" spans="57:109" ht="12.75" x14ac:dyDescent="0.2"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  <c r="CG683" s="38"/>
      <c r="CH683" s="38"/>
      <c r="CI683" s="38"/>
      <c r="CJ683" s="38"/>
      <c r="CK683" s="38"/>
      <c r="CL683" s="38"/>
      <c r="CM683" s="38"/>
      <c r="CN683" s="38"/>
      <c r="CO683" s="38"/>
      <c r="CP683" s="38"/>
      <c r="CQ683" s="38"/>
      <c r="CR683" s="38"/>
      <c r="CS683" s="38"/>
      <c r="CT683" s="38"/>
      <c r="CU683" s="38"/>
      <c r="CV683" s="38"/>
      <c r="CW683" s="38"/>
      <c r="CX683" s="38"/>
      <c r="CY683" s="38"/>
      <c r="CZ683" s="38"/>
      <c r="DA683" s="38"/>
      <c r="DB683" s="38"/>
      <c r="DC683" s="38"/>
      <c r="DD683" s="38"/>
      <c r="DE683" s="38"/>
    </row>
    <row r="684" spans="57:109" ht="12.75" x14ac:dyDescent="0.2"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  <c r="CG684" s="38"/>
      <c r="CH684" s="38"/>
      <c r="CI684" s="38"/>
      <c r="CJ684" s="38"/>
      <c r="CK684" s="38"/>
      <c r="CL684" s="38"/>
      <c r="CM684" s="38"/>
      <c r="CN684" s="38"/>
      <c r="CO684" s="38"/>
      <c r="CP684" s="38"/>
      <c r="CQ684" s="38"/>
      <c r="CR684" s="38"/>
      <c r="CS684" s="38"/>
      <c r="CT684" s="38"/>
      <c r="CU684" s="38"/>
      <c r="CV684" s="38"/>
      <c r="CW684" s="38"/>
      <c r="CX684" s="38"/>
      <c r="CY684" s="38"/>
      <c r="CZ684" s="38"/>
      <c r="DA684" s="38"/>
      <c r="DB684" s="38"/>
      <c r="DC684" s="38"/>
      <c r="DD684" s="38"/>
      <c r="DE684" s="38"/>
    </row>
    <row r="685" spans="57:109" ht="12.75" x14ac:dyDescent="0.2"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  <c r="CG685" s="38"/>
      <c r="CH685" s="38"/>
      <c r="CI685" s="38"/>
      <c r="CJ685" s="38"/>
      <c r="CK685" s="38"/>
      <c r="CL685" s="38"/>
      <c r="CM685" s="38"/>
      <c r="CN685" s="38"/>
      <c r="CO685" s="38"/>
      <c r="CP685" s="38"/>
      <c r="CQ685" s="38"/>
      <c r="CR685" s="38"/>
      <c r="CS685" s="38"/>
      <c r="CT685" s="38"/>
      <c r="CU685" s="38"/>
      <c r="CV685" s="38"/>
      <c r="CW685" s="38"/>
      <c r="CX685" s="38"/>
      <c r="CY685" s="38"/>
      <c r="CZ685" s="38"/>
      <c r="DA685" s="38"/>
      <c r="DB685" s="38"/>
      <c r="DC685" s="38"/>
      <c r="DD685" s="38"/>
      <c r="DE685" s="38"/>
    </row>
    <row r="686" spans="57:109" ht="12.75" x14ac:dyDescent="0.2"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  <c r="CG686" s="38"/>
      <c r="CH686" s="38"/>
      <c r="CI686" s="38"/>
      <c r="CJ686" s="38"/>
      <c r="CK686" s="38"/>
      <c r="CL686" s="38"/>
      <c r="CM686" s="38"/>
      <c r="CN686" s="38"/>
      <c r="CO686" s="38"/>
      <c r="CP686" s="38"/>
      <c r="CQ686" s="38"/>
      <c r="CR686" s="38"/>
      <c r="CS686" s="38"/>
      <c r="CT686" s="38"/>
      <c r="CU686" s="38"/>
      <c r="CV686" s="38"/>
      <c r="CW686" s="38"/>
      <c r="CX686" s="38"/>
      <c r="CY686" s="38"/>
      <c r="CZ686" s="38"/>
      <c r="DA686" s="38"/>
      <c r="DB686" s="38"/>
      <c r="DC686" s="38"/>
      <c r="DD686" s="38"/>
      <c r="DE686" s="38"/>
    </row>
    <row r="687" spans="57:109" ht="12.75" x14ac:dyDescent="0.2"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  <c r="CG687" s="38"/>
      <c r="CH687" s="38"/>
      <c r="CI687" s="38"/>
      <c r="CJ687" s="38"/>
      <c r="CK687" s="38"/>
      <c r="CL687" s="38"/>
      <c r="CM687" s="38"/>
      <c r="CN687" s="38"/>
      <c r="CO687" s="38"/>
      <c r="CP687" s="38"/>
      <c r="CQ687" s="38"/>
      <c r="CR687" s="38"/>
      <c r="CS687" s="38"/>
      <c r="CT687" s="38"/>
      <c r="CU687" s="38"/>
      <c r="CV687" s="38"/>
      <c r="CW687" s="38"/>
      <c r="CX687" s="38"/>
      <c r="CY687" s="38"/>
      <c r="CZ687" s="38"/>
      <c r="DA687" s="38"/>
      <c r="DB687" s="38"/>
      <c r="DC687" s="38"/>
      <c r="DD687" s="38"/>
      <c r="DE687" s="38"/>
    </row>
    <row r="688" spans="57:109" ht="12.75" x14ac:dyDescent="0.2"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  <c r="CG688" s="38"/>
      <c r="CH688" s="38"/>
      <c r="CI688" s="38"/>
      <c r="CJ688" s="38"/>
      <c r="CK688" s="38"/>
      <c r="CL688" s="38"/>
      <c r="CM688" s="38"/>
      <c r="CN688" s="38"/>
      <c r="CO688" s="38"/>
      <c r="CP688" s="38"/>
      <c r="CQ688" s="38"/>
      <c r="CR688" s="38"/>
      <c r="CS688" s="38"/>
      <c r="CT688" s="38"/>
      <c r="CU688" s="38"/>
      <c r="CV688" s="38"/>
      <c r="CW688" s="38"/>
      <c r="CX688" s="38"/>
      <c r="CY688" s="38"/>
      <c r="CZ688" s="38"/>
      <c r="DA688" s="38"/>
      <c r="DB688" s="38"/>
      <c r="DC688" s="38"/>
      <c r="DD688" s="38"/>
      <c r="DE688" s="38"/>
    </row>
    <row r="689" spans="57:109" ht="12.75" x14ac:dyDescent="0.2"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  <c r="CP689" s="38"/>
      <c r="CQ689" s="38"/>
      <c r="CR689" s="38"/>
      <c r="CS689" s="38"/>
      <c r="CT689" s="38"/>
      <c r="CU689" s="38"/>
      <c r="CV689" s="38"/>
      <c r="CW689" s="38"/>
      <c r="CX689" s="38"/>
      <c r="CY689" s="38"/>
      <c r="CZ689" s="38"/>
      <c r="DA689" s="38"/>
      <c r="DB689" s="38"/>
      <c r="DC689" s="38"/>
      <c r="DD689" s="38"/>
      <c r="DE689" s="38"/>
    </row>
    <row r="690" spans="57:109" ht="12.75" x14ac:dyDescent="0.2"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  <c r="CG690" s="38"/>
      <c r="CH690" s="38"/>
      <c r="CI690" s="38"/>
      <c r="CJ690" s="38"/>
      <c r="CK690" s="38"/>
      <c r="CL690" s="38"/>
      <c r="CM690" s="38"/>
      <c r="CN690" s="38"/>
      <c r="CO690" s="38"/>
      <c r="CP690" s="38"/>
      <c r="CQ690" s="38"/>
      <c r="CR690" s="38"/>
      <c r="CS690" s="38"/>
      <c r="CT690" s="38"/>
      <c r="CU690" s="38"/>
      <c r="CV690" s="38"/>
      <c r="CW690" s="38"/>
      <c r="CX690" s="38"/>
      <c r="CY690" s="38"/>
      <c r="CZ690" s="38"/>
      <c r="DA690" s="38"/>
      <c r="DB690" s="38"/>
      <c r="DC690" s="38"/>
      <c r="DD690" s="38"/>
      <c r="DE690" s="38"/>
    </row>
    <row r="691" spans="57:109" ht="12.75" x14ac:dyDescent="0.2"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  <c r="CG691" s="38"/>
      <c r="CH691" s="38"/>
      <c r="CI691" s="38"/>
      <c r="CJ691" s="38"/>
      <c r="CK691" s="38"/>
      <c r="CL691" s="38"/>
      <c r="CM691" s="38"/>
      <c r="CN691" s="38"/>
      <c r="CO691" s="38"/>
      <c r="CP691" s="38"/>
      <c r="CQ691" s="38"/>
      <c r="CR691" s="38"/>
      <c r="CS691" s="38"/>
      <c r="CT691" s="38"/>
      <c r="CU691" s="38"/>
      <c r="CV691" s="38"/>
      <c r="CW691" s="38"/>
      <c r="CX691" s="38"/>
      <c r="CY691" s="38"/>
      <c r="CZ691" s="38"/>
      <c r="DA691" s="38"/>
      <c r="DB691" s="38"/>
      <c r="DC691" s="38"/>
      <c r="DD691" s="38"/>
      <c r="DE691" s="38"/>
    </row>
    <row r="692" spans="57:109" ht="12.75" x14ac:dyDescent="0.2"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  <c r="CG692" s="38"/>
      <c r="CH692" s="38"/>
      <c r="CI692" s="38"/>
      <c r="CJ692" s="38"/>
      <c r="CK692" s="38"/>
      <c r="CL692" s="38"/>
      <c r="CM692" s="38"/>
      <c r="CN692" s="38"/>
      <c r="CO692" s="38"/>
      <c r="CP692" s="38"/>
      <c r="CQ692" s="38"/>
      <c r="CR692" s="38"/>
      <c r="CS692" s="38"/>
      <c r="CT692" s="38"/>
      <c r="CU692" s="38"/>
      <c r="CV692" s="38"/>
      <c r="CW692" s="38"/>
      <c r="CX692" s="38"/>
      <c r="CY692" s="38"/>
      <c r="CZ692" s="38"/>
      <c r="DA692" s="38"/>
      <c r="DB692" s="38"/>
      <c r="DC692" s="38"/>
      <c r="DD692" s="38"/>
      <c r="DE692" s="38"/>
    </row>
    <row r="693" spans="57:109" ht="12.75" x14ac:dyDescent="0.2"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  <c r="CG693" s="38"/>
      <c r="CH693" s="38"/>
      <c r="CI693" s="38"/>
      <c r="CJ693" s="38"/>
      <c r="CK693" s="38"/>
      <c r="CL693" s="38"/>
      <c r="CM693" s="38"/>
      <c r="CN693" s="38"/>
      <c r="CO693" s="38"/>
      <c r="CP693" s="38"/>
      <c r="CQ693" s="38"/>
      <c r="CR693" s="38"/>
      <c r="CS693" s="38"/>
      <c r="CT693" s="38"/>
      <c r="CU693" s="38"/>
      <c r="CV693" s="38"/>
      <c r="CW693" s="38"/>
      <c r="CX693" s="38"/>
      <c r="CY693" s="38"/>
      <c r="CZ693" s="38"/>
      <c r="DA693" s="38"/>
      <c r="DB693" s="38"/>
      <c r="DC693" s="38"/>
      <c r="DD693" s="38"/>
      <c r="DE693" s="38"/>
    </row>
    <row r="694" spans="57:109" ht="12.75" x14ac:dyDescent="0.2"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  <c r="CG694" s="38"/>
      <c r="CH694" s="38"/>
      <c r="CI694" s="38"/>
      <c r="CJ694" s="38"/>
      <c r="CK694" s="38"/>
      <c r="CL694" s="38"/>
      <c r="CM694" s="38"/>
      <c r="CN694" s="38"/>
      <c r="CO694" s="38"/>
      <c r="CP694" s="38"/>
      <c r="CQ694" s="38"/>
      <c r="CR694" s="38"/>
      <c r="CS694" s="38"/>
      <c r="CT694" s="38"/>
      <c r="CU694" s="38"/>
      <c r="CV694" s="38"/>
      <c r="CW694" s="38"/>
      <c r="CX694" s="38"/>
      <c r="CY694" s="38"/>
      <c r="CZ694" s="38"/>
      <c r="DA694" s="38"/>
      <c r="DB694" s="38"/>
      <c r="DC694" s="38"/>
      <c r="DD694" s="38"/>
      <c r="DE694" s="38"/>
    </row>
    <row r="695" spans="57:109" ht="12.75" x14ac:dyDescent="0.2"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  <c r="CG695" s="38"/>
      <c r="CH695" s="38"/>
      <c r="CI695" s="38"/>
      <c r="CJ695" s="38"/>
      <c r="CK695" s="38"/>
      <c r="CL695" s="38"/>
      <c r="CM695" s="38"/>
      <c r="CN695" s="38"/>
      <c r="CO695" s="38"/>
      <c r="CP695" s="38"/>
      <c r="CQ695" s="38"/>
      <c r="CR695" s="38"/>
      <c r="CS695" s="38"/>
      <c r="CT695" s="38"/>
      <c r="CU695" s="38"/>
      <c r="CV695" s="38"/>
      <c r="CW695" s="38"/>
      <c r="CX695" s="38"/>
      <c r="CY695" s="38"/>
      <c r="CZ695" s="38"/>
      <c r="DA695" s="38"/>
      <c r="DB695" s="38"/>
      <c r="DC695" s="38"/>
      <c r="DD695" s="38"/>
      <c r="DE695" s="38"/>
    </row>
    <row r="696" spans="57:109" ht="12.75" x14ac:dyDescent="0.2"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  <c r="CG696" s="38"/>
      <c r="CH696" s="38"/>
      <c r="CI696" s="38"/>
      <c r="CJ696" s="38"/>
      <c r="CK696" s="38"/>
      <c r="CL696" s="38"/>
      <c r="CM696" s="38"/>
      <c r="CN696" s="38"/>
      <c r="CO696" s="38"/>
      <c r="CP696" s="38"/>
      <c r="CQ696" s="38"/>
      <c r="CR696" s="38"/>
      <c r="CS696" s="38"/>
      <c r="CT696" s="38"/>
      <c r="CU696" s="38"/>
      <c r="CV696" s="38"/>
      <c r="CW696" s="38"/>
      <c r="CX696" s="38"/>
      <c r="CY696" s="38"/>
      <c r="CZ696" s="38"/>
      <c r="DA696" s="38"/>
      <c r="DB696" s="38"/>
      <c r="DC696" s="38"/>
      <c r="DD696" s="38"/>
      <c r="DE696" s="38"/>
    </row>
    <row r="697" spans="57:109" ht="12.75" x14ac:dyDescent="0.2"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  <c r="CG697" s="38"/>
      <c r="CH697" s="38"/>
      <c r="CI697" s="38"/>
      <c r="CJ697" s="38"/>
      <c r="CK697" s="38"/>
      <c r="CL697" s="38"/>
      <c r="CM697" s="38"/>
      <c r="CN697" s="38"/>
      <c r="CO697" s="38"/>
      <c r="CP697" s="38"/>
      <c r="CQ697" s="38"/>
      <c r="CR697" s="38"/>
      <c r="CS697" s="38"/>
      <c r="CT697" s="38"/>
      <c r="CU697" s="38"/>
      <c r="CV697" s="38"/>
      <c r="CW697" s="38"/>
      <c r="CX697" s="38"/>
      <c r="CY697" s="38"/>
      <c r="CZ697" s="38"/>
      <c r="DA697" s="38"/>
      <c r="DB697" s="38"/>
      <c r="DC697" s="38"/>
      <c r="DD697" s="38"/>
      <c r="DE697" s="38"/>
    </row>
    <row r="698" spans="57:109" ht="12.75" x14ac:dyDescent="0.2"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  <c r="CG698" s="38"/>
      <c r="CH698" s="38"/>
      <c r="CI698" s="38"/>
      <c r="CJ698" s="38"/>
      <c r="CK698" s="38"/>
      <c r="CL698" s="38"/>
      <c r="CM698" s="38"/>
      <c r="CN698" s="38"/>
      <c r="CO698" s="38"/>
      <c r="CP698" s="38"/>
      <c r="CQ698" s="38"/>
      <c r="CR698" s="38"/>
      <c r="CS698" s="38"/>
      <c r="CT698" s="38"/>
      <c r="CU698" s="38"/>
      <c r="CV698" s="38"/>
      <c r="CW698" s="38"/>
      <c r="CX698" s="38"/>
      <c r="CY698" s="38"/>
      <c r="CZ698" s="38"/>
      <c r="DA698" s="38"/>
      <c r="DB698" s="38"/>
      <c r="DC698" s="38"/>
      <c r="DD698" s="38"/>
      <c r="DE698" s="38"/>
    </row>
    <row r="699" spans="57:109" ht="12.75" x14ac:dyDescent="0.2"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  <c r="CG699" s="38"/>
      <c r="CH699" s="38"/>
      <c r="CI699" s="38"/>
      <c r="CJ699" s="38"/>
      <c r="CK699" s="38"/>
      <c r="CL699" s="38"/>
      <c r="CM699" s="38"/>
      <c r="CN699" s="38"/>
      <c r="CO699" s="38"/>
      <c r="CP699" s="38"/>
      <c r="CQ699" s="38"/>
      <c r="CR699" s="38"/>
      <c r="CS699" s="38"/>
      <c r="CT699" s="38"/>
      <c r="CU699" s="38"/>
      <c r="CV699" s="38"/>
      <c r="CW699" s="38"/>
      <c r="CX699" s="38"/>
      <c r="CY699" s="38"/>
      <c r="CZ699" s="38"/>
      <c r="DA699" s="38"/>
      <c r="DB699" s="38"/>
      <c r="DC699" s="38"/>
      <c r="DD699" s="38"/>
      <c r="DE699" s="38"/>
    </row>
    <row r="700" spans="57:109" ht="12.75" x14ac:dyDescent="0.2"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  <c r="CG700" s="38"/>
      <c r="CH700" s="38"/>
      <c r="CI700" s="38"/>
      <c r="CJ700" s="38"/>
      <c r="CK700" s="38"/>
      <c r="CL700" s="38"/>
      <c r="CM700" s="38"/>
      <c r="CN700" s="38"/>
      <c r="CO700" s="38"/>
      <c r="CP700" s="38"/>
      <c r="CQ700" s="38"/>
      <c r="CR700" s="38"/>
      <c r="CS700" s="38"/>
      <c r="CT700" s="38"/>
      <c r="CU700" s="38"/>
      <c r="CV700" s="38"/>
      <c r="CW700" s="38"/>
      <c r="CX700" s="38"/>
      <c r="CY700" s="38"/>
      <c r="CZ700" s="38"/>
      <c r="DA700" s="38"/>
      <c r="DB700" s="38"/>
      <c r="DC700" s="38"/>
      <c r="DD700" s="38"/>
      <c r="DE700" s="38"/>
    </row>
    <row r="701" spans="57:109" ht="12.75" x14ac:dyDescent="0.2"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  <c r="CG701" s="38"/>
      <c r="CH701" s="38"/>
      <c r="CI701" s="38"/>
      <c r="CJ701" s="38"/>
      <c r="CK701" s="38"/>
      <c r="CL701" s="38"/>
      <c r="CM701" s="38"/>
      <c r="CN701" s="38"/>
      <c r="CO701" s="38"/>
      <c r="CP701" s="38"/>
      <c r="CQ701" s="38"/>
      <c r="CR701" s="38"/>
      <c r="CS701" s="38"/>
      <c r="CT701" s="38"/>
      <c r="CU701" s="38"/>
      <c r="CV701" s="38"/>
      <c r="CW701" s="38"/>
      <c r="CX701" s="38"/>
      <c r="CY701" s="38"/>
      <c r="CZ701" s="38"/>
      <c r="DA701" s="38"/>
      <c r="DB701" s="38"/>
      <c r="DC701" s="38"/>
      <c r="DD701" s="38"/>
      <c r="DE701" s="38"/>
    </row>
    <row r="702" spans="57:109" ht="12.75" x14ac:dyDescent="0.2"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  <c r="CG702" s="38"/>
      <c r="CH702" s="38"/>
      <c r="CI702" s="38"/>
      <c r="CJ702" s="38"/>
      <c r="CK702" s="38"/>
      <c r="CL702" s="38"/>
      <c r="CM702" s="38"/>
      <c r="CN702" s="38"/>
      <c r="CO702" s="38"/>
      <c r="CP702" s="38"/>
      <c r="CQ702" s="38"/>
      <c r="CR702" s="38"/>
      <c r="CS702" s="38"/>
      <c r="CT702" s="38"/>
      <c r="CU702" s="38"/>
      <c r="CV702" s="38"/>
      <c r="CW702" s="38"/>
      <c r="CX702" s="38"/>
      <c r="CY702" s="38"/>
      <c r="CZ702" s="38"/>
      <c r="DA702" s="38"/>
      <c r="DB702" s="38"/>
      <c r="DC702" s="38"/>
      <c r="DD702" s="38"/>
      <c r="DE702" s="38"/>
    </row>
    <row r="703" spans="57:109" ht="12.75" x14ac:dyDescent="0.2"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38"/>
      <c r="CK703" s="38"/>
      <c r="CL703" s="38"/>
      <c r="CM703" s="38"/>
      <c r="CN703" s="38"/>
      <c r="CO703" s="38"/>
      <c r="CP703" s="38"/>
      <c r="CQ703" s="38"/>
      <c r="CR703" s="38"/>
      <c r="CS703" s="38"/>
      <c r="CT703" s="38"/>
      <c r="CU703" s="38"/>
      <c r="CV703" s="38"/>
      <c r="CW703" s="38"/>
      <c r="CX703" s="38"/>
      <c r="CY703" s="38"/>
      <c r="CZ703" s="38"/>
      <c r="DA703" s="38"/>
      <c r="DB703" s="38"/>
      <c r="DC703" s="38"/>
      <c r="DD703" s="38"/>
      <c r="DE703" s="38"/>
    </row>
    <row r="704" spans="57:109" ht="12.75" x14ac:dyDescent="0.2"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38"/>
      <c r="CK704" s="38"/>
      <c r="CL704" s="38"/>
      <c r="CM704" s="38"/>
      <c r="CN704" s="38"/>
      <c r="CO704" s="38"/>
      <c r="CP704" s="38"/>
      <c r="CQ704" s="38"/>
      <c r="CR704" s="38"/>
      <c r="CS704" s="38"/>
      <c r="CT704" s="38"/>
      <c r="CU704" s="38"/>
      <c r="CV704" s="38"/>
      <c r="CW704" s="38"/>
      <c r="CX704" s="38"/>
      <c r="CY704" s="38"/>
      <c r="CZ704" s="38"/>
      <c r="DA704" s="38"/>
      <c r="DB704" s="38"/>
      <c r="DC704" s="38"/>
      <c r="DD704" s="38"/>
      <c r="DE704" s="38"/>
    </row>
    <row r="705" spans="57:109" ht="12.75" x14ac:dyDescent="0.2"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38"/>
      <c r="CK705" s="38"/>
      <c r="CL705" s="38"/>
      <c r="CM705" s="38"/>
      <c r="CN705" s="38"/>
      <c r="CO705" s="38"/>
      <c r="CP705" s="38"/>
      <c r="CQ705" s="38"/>
      <c r="CR705" s="38"/>
      <c r="CS705" s="38"/>
      <c r="CT705" s="38"/>
      <c r="CU705" s="38"/>
      <c r="CV705" s="38"/>
      <c r="CW705" s="38"/>
      <c r="CX705" s="38"/>
      <c r="CY705" s="38"/>
      <c r="CZ705" s="38"/>
      <c r="DA705" s="38"/>
      <c r="DB705" s="38"/>
      <c r="DC705" s="38"/>
      <c r="DD705" s="38"/>
      <c r="DE705" s="38"/>
    </row>
    <row r="706" spans="57:109" ht="12.75" x14ac:dyDescent="0.2"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  <c r="CG706" s="38"/>
      <c r="CH706" s="38"/>
      <c r="CI706" s="38"/>
      <c r="CJ706" s="38"/>
      <c r="CK706" s="38"/>
      <c r="CL706" s="38"/>
      <c r="CM706" s="38"/>
      <c r="CN706" s="38"/>
      <c r="CO706" s="38"/>
      <c r="CP706" s="38"/>
      <c r="CQ706" s="38"/>
      <c r="CR706" s="38"/>
      <c r="CS706" s="38"/>
      <c r="CT706" s="38"/>
      <c r="CU706" s="38"/>
      <c r="CV706" s="38"/>
      <c r="CW706" s="38"/>
      <c r="CX706" s="38"/>
      <c r="CY706" s="38"/>
      <c r="CZ706" s="38"/>
      <c r="DA706" s="38"/>
      <c r="DB706" s="38"/>
      <c r="DC706" s="38"/>
      <c r="DD706" s="38"/>
      <c r="DE706" s="38"/>
    </row>
    <row r="707" spans="57:109" ht="12.75" x14ac:dyDescent="0.2"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  <c r="CG707" s="38"/>
      <c r="CH707" s="38"/>
      <c r="CI707" s="38"/>
      <c r="CJ707" s="38"/>
      <c r="CK707" s="38"/>
      <c r="CL707" s="38"/>
      <c r="CM707" s="38"/>
      <c r="CN707" s="38"/>
      <c r="CO707" s="38"/>
      <c r="CP707" s="38"/>
      <c r="CQ707" s="38"/>
      <c r="CR707" s="38"/>
      <c r="CS707" s="38"/>
      <c r="CT707" s="38"/>
      <c r="CU707" s="38"/>
      <c r="CV707" s="38"/>
      <c r="CW707" s="38"/>
      <c r="CX707" s="38"/>
      <c r="CY707" s="38"/>
      <c r="CZ707" s="38"/>
      <c r="DA707" s="38"/>
      <c r="DB707" s="38"/>
      <c r="DC707" s="38"/>
      <c r="DD707" s="38"/>
      <c r="DE707" s="38"/>
    </row>
    <row r="708" spans="57:109" ht="12.75" x14ac:dyDescent="0.2"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38"/>
      <c r="CK708" s="38"/>
      <c r="CL708" s="38"/>
      <c r="CM708" s="38"/>
      <c r="CN708" s="38"/>
      <c r="CO708" s="38"/>
      <c r="CP708" s="38"/>
      <c r="CQ708" s="38"/>
      <c r="CR708" s="38"/>
      <c r="CS708" s="38"/>
      <c r="CT708" s="38"/>
      <c r="CU708" s="38"/>
      <c r="CV708" s="38"/>
      <c r="CW708" s="38"/>
      <c r="CX708" s="38"/>
      <c r="CY708" s="38"/>
      <c r="CZ708" s="38"/>
      <c r="DA708" s="38"/>
      <c r="DB708" s="38"/>
      <c r="DC708" s="38"/>
      <c r="DD708" s="38"/>
      <c r="DE708" s="38"/>
    </row>
    <row r="709" spans="57:109" ht="12.75" x14ac:dyDescent="0.2"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38"/>
      <c r="CK709" s="38"/>
      <c r="CL709" s="38"/>
      <c r="CM709" s="38"/>
      <c r="CN709" s="38"/>
      <c r="CO709" s="38"/>
      <c r="CP709" s="38"/>
      <c r="CQ709" s="38"/>
      <c r="CR709" s="38"/>
      <c r="CS709" s="38"/>
      <c r="CT709" s="38"/>
      <c r="CU709" s="38"/>
      <c r="CV709" s="38"/>
      <c r="CW709" s="38"/>
      <c r="CX709" s="38"/>
      <c r="CY709" s="38"/>
      <c r="CZ709" s="38"/>
      <c r="DA709" s="38"/>
      <c r="DB709" s="38"/>
      <c r="DC709" s="38"/>
      <c r="DD709" s="38"/>
      <c r="DE709" s="38"/>
    </row>
    <row r="710" spans="57:109" ht="12.75" x14ac:dyDescent="0.2"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38"/>
      <c r="CK710" s="38"/>
      <c r="CL710" s="38"/>
      <c r="CM710" s="38"/>
      <c r="CN710" s="38"/>
      <c r="CO710" s="38"/>
      <c r="CP710" s="38"/>
      <c r="CQ710" s="38"/>
      <c r="CR710" s="38"/>
      <c r="CS710" s="38"/>
      <c r="CT710" s="38"/>
      <c r="CU710" s="38"/>
      <c r="CV710" s="38"/>
      <c r="CW710" s="38"/>
      <c r="CX710" s="38"/>
      <c r="CY710" s="38"/>
      <c r="CZ710" s="38"/>
      <c r="DA710" s="38"/>
      <c r="DB710" s="38"/>
      <c r="DC710" s="38"/>
      <c r="DD710" s="38"/>
      <c r="DE710" s="38"/>
    </row>
    <row r="711" spans="57:109" ht="12.75" x14ac:dyDescent="0.2"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  <c r="CG711" s="38"/>
      <c r="CH711" s="38"/>
      <c r="CI711" s="38"/>
      <c r="CJ711" s="38"/>
      <c r="CK711" s="38"/>
      <c r="CL711" s="38"/>
      <c r="CM711" s="38"/>
      <c r="CN711" s="38"/>
      <c r="CO711" s="38"/>
      <c r="CP711" s="38"/>
      <c r="CQ711" s="38"/>
      <c r="CR711" s="38"/>
      <c r="CS711" s="38"/>
      <c r="CT711" s="38"/>
      <c r="CU711" s="38"/>
      <c r="CV711" s="38"/>
      <c r="CW711" s="38"/>
      <c r="CX711" s="38"/>
      <c r="CY711" s="38"/>
      <c r="CZ711" s="38"/>
      <c r="DA711" s="38"/>
      <c r="DB711" s="38"/>
      <c r="DC711" s="38"/>
      <c r="DD711" s="38"/>
      <c r="DE711" s="38"/>
    </row>
    <row r="712" spans="57:109" ht="12.75" x14ac:dyDescent="0.2"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  <c r="CG712" s="38"/>
      <c r="CH712" s="38"/>
      <c r="CI712" s="38"/>
      <c r="CJ712" s="38"/>
      <c r="CK712" s="38"/>
      <c r="CL712" s="38"/>
      <c r="CM712" s="38"/>
      <c r="CN712" s="38"/>
      <c r="CO712" s="38"/>
      <c r="CP712" s="38"/>
      <c r="CQ712" s="38"/>
      <c r="CR712" s="38"/>
      <c r="CS712" s="38"/>
      <c r="CT712" s="38"/>
      <c r="CU712" s="38"/>
      <c r="CV712" s="38"/>
      <c r="CW712" s="38"/>
      <c r="CX712" s="38"/>
      <c r="CY712" s="38"/>
      <c r="CZ712" s="38"/>
      <c r="DA712" s="38"/>
      <c r="DB712" s="38"/>
      <c r="DC712" s="38"/>
      <c r="DD712" s="38"/>
      <c r="DE712" s="38"/>
    </row>
    <row r="713" spans="57:109" ht="12.75" x14ac:dyDescent="0.2"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  <c r="CG713" s="38"/>
      <c r="CH713" s="38"/>
      <c r="CI713" s="38"/>
      <c r="CJ713" s="38"/>
      <c r="CK713" s="38"/>
      <c r="CL713" s="38"/>
      <c r="CM713" s="38"/>
      <c r="CN713" s="38"/>
      <c r="CO713" s="38"/>
      <c r="CP713" s="38"/>
      <c r="CQ713" s="38"/>
      <c r="CR713" s="38"/>
      <c r="CS713" s="38"/>
      <c r="CT713" s="38"/>
      <c r="CU713" s="38"/>
      <c r="CV713" s="38"/>
      <c r="CW713" s="38"/>
      <c r="CX713" s="38"/>
      <c r="CY713" s="38"/>
      <c r="CZ713" s="38"/>
      <c r="DA713" s="38"/>
      <c r="DB713" s="38"/>
      <c r="DC713" s="38"/>
      <c r="DD713" s="38"/>
      <c r="DE713" s="38"/>
    </row>
    <row r="714" spans="57:109" ht="12.75" x14ac:dyDescent="0.2"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  <c r="CG714" s="38"/>
      <c r="CH714" s="38"/>
      <c r="CI714" s="38"/>
      <c r="CJ714" s="38"/>
      <c r="CK714" s="38"/>
      <c r="CL714" s="38"/>
      <c r="CM714" s="38"/>
      <c r="CN714" s="38"/>
      <c r="CO714" s="38"/>
      <c r="CP714" s="38"/>
      <c r="CQ714" s="38"/>
      <c r="CR714" s="38"/>
      <c r="CS714" s="38"/>
      <c r="CT714" s="38"/>
      <c r="CU714" s="38"/>
      <c r="CV714" s="38"/>
      <c r="CW714" s="38"/>
      <c r="CX714" s="38"/>
      <c r="CY714" s="38"/>
      <c r="CZ714" s="38"/>
      <c r="DA714" s="38"/>
      <c r="DB714" s="38"/>
      <c r="DC714" s="38"/>
      <c r="DD714" s="38"/>
      <c r="DE714" s="38"/>
    </row>
    <row r="715" spans="57:109" ht="12.75" x14ac:dyDescent="0.2"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  <c r="CE715" s="38"/>
      <c r="CF715" s="38"/>
      <c r="CG715" s="38"/>
      <c r="CH715" s="38"/>
      <c r="CI715" s="38"/>
      <c r="CJ715" s="38"/>
      <c r="CK715" s="38"/>
      <c r="CL715" s="38"/>
      <c r="CM715" s="38"/>
      <c r="CN715" s="38"/>
      <c r="CO715" s="38"/>
      <c r="CP715" s="38"/>
      <c r="CQ715" s="38"/>
      <c r="CR715" s="38"/>
      <c r="CS715" s="38"/>
      <c r="CT715" s="38"/>
      <c r="CU715" s="38"/>
      <c r="CV715" s="38"/>
      <c r="CW715" s="38"/>
      <c r="CX715" s="38"/>
      <c r="CY715" s="38"/>
      <c r="CZ715" s="38"/>
      <c r="DA715" s="38"/>
      <c r="DB715" s="38"/>
      <c r="DC715" s="38"/>
      <c r="DD715" s="38"/>
      <c r="DE715" s="38"/>
    </row>
    <row r="716" spans="57:109" ht="12.75" x14ac:dyDescent="0.2"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/>
      <c r="CC716" s="38"/>
      <c r="CD716" s="38"/>
      <c r="CE716" s="38"/>
      <c r="CF716" s="38"/>
      <c r="CG716" s="38"/>
      <c r="CH716" s="38"/>
      <c r="CI716" s="38"/>
      <c r="CJ716" s="38"/>
      <c r="CK716" s="38"/>
      <c r="CL716" s="38"/>
      <c r="CM716" s="38"/>
      <c r="CN716" s="38"/>
      <c r="CO716" s="38"/>
      <c r="CP716" s="38"/>
      <c r="CQ716" s="38"/>
      <c r="CR716" s="38"/>
      <c r="CS716" s="38"/>
      <c r="CT716" s="38"/>
      <c r="CU716" s="38"/>
      <c r="CV716" s="38"/>
      <c r="CW716" s="38"/>
      <c r="CX716" s="38"/>
      <c r="CY716" s="38"/>
      <c r="CZ716" s="38"/>
      <c r="DA716" s="38"/>
      <c r="DB716" s="38"/>
      <c r="DC716" s="38"/>
      <c r="DD716" s="38"/>
      <c r="DE716" s="38"/>
    </row>
    <row r="717" spans="57:109" ht="12.75" x14ac:dyDescent="0.2"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/>
      <c r="CC717" s="38"/>
      <c r="CD717" s="38"/>
      <c r="CE717" s="38"/>
      <c r="CF717" s="38"/>
      <c r="CG717" s="38"/>
      <c r="CH717" s="38"/>
      <c r="CI717" s="38"/>
      <c r="CJ717" s="38"/>
      <c r="CK717" s="38"/>
      <c r="CL717" s="38"/>
      <c r="CM717" s="38"/>
      <c r="CN717" s="38"/>
      <c r="CO717" s="38"/>
      <c r="CP717" s="38"/>
      <c r="CQ717" s="38"/>
      <c r="CR717" s="38"/>
      <c r="CS717" s="38"/>
      <c r="CT717" s="38"/>
      <c r="CU717" s="38"/>
      <c r="CV717" s="38"/>
      <c r="CW717" s="38"/>
      <c r="CX717" s="38"/>
      <c r="CY717" s="38"/>
      <c r="CZ717" s="38"/>
      <c r="DA717" s="38"/>
      <c r="DB717" s="38"/>
      <c r="DC717" s="38"/>
      <c r="DD717" s="38"/>
      <c r="DE717" s="38"/>
    </row>
    <row r="718" spans="57:109" ht="12.75" x14ac:dyDescent="0.2"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/>
      <c r="CC718" s="38"/>
      <c r="CD718" s="38"/>
      <c r="CE718" s="38"/>
      <c r="CF718" s="38"/>
      <c r="CG718" s="38"/>
      <c r="CH718" s="38"/>
      <c r="CI718" s="38"/>
      <c r="CJ718" s="38"/>
      <c r="CK718" s="38"/>
      <c r="CL718" s="38"/>
      <c r="CM718" s="38"/>
      <c r="CN718" s="38"/>
      <c r="CO718" s="38"/>
      <c r="CP718" s="38"/>
      <c r="CQ718" s="38"/>
      <c r="CR718" s="38"/>
      <c r="CS718" s="38"/>
      <c r="CT718" s="38"/>
      <c r="CU718" s="38"/>
      <c r="CV718" s="38"/>
      <c r="CW718" s="38"/>
      <c r="CX718" s="38"/>
      <c r="CY718" s="38"/>
      <c r="CZ718" s="38"/>
      <c r="DA718" s="38"/>
      <c r="DB718" s="38"/>
      <c r="DC718" s="38"/>
      <c r="DD718" s="38"/>
      <c r="DE718" s="38"/>
    </row>
    <row r="719" spans="57:109" ht="12.75" x14ac:dyDescent="0.2"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/>
      <c r="CC719" s="38"/>
      <c r="CD719" s="38"/>
      <c r="CE719" s="38"/>
      <c r="CF719" s="38"/>
      <c r="CG719" s="38"/>
      <c r="CH719" s="38"/>
      <c r="CI719" s="38"/>
      <c r="CJ719" s="38"/>
      <c r="CK719" s="38"/>
      <c r="CL719" s="38"/>
      <c r="CM719" s="38"/>
      <c r="CN719" s="38"/>
      <c r="CO719" s="38"/>
      <c r="CP719" s="38"/>
      <c r="CQ719" s="38"/>
      <c r="CR719" s="38"/>
      <c r="CS719" s="38"/>
      <c r="CT719" s="38"/>
      <c r="CU719" s="38"/>
      <c r="CV719" s="38"/>
      <c r="CW719" s="38"/>
      <c r="CX719" s="38"/>
      <c r="CY719" s="38"/>
      <c r="CZ719" s="38"/>
      <c r="DA719" s="38"/>
      <c r="DB719" s="38"/>
      <c r="DC719" s="38"/>
      <c r="DD719" s="38"/>
      <c r="DE719" s="38"/>
    </row>
    <row r="720" spans="57:109" ht="12.75" x14ac:dyDescent="0.2"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/>
      <c r="CC720" s="38"/>
      <c r="CD720" s="38"/>
      <c r="CE720" s="38"/>
      <c r="CF720" s="38"/>
      <c r="CG720" s="38"/>
      <c r="CH720" s="38"/>
      <c r="CI720" s="38"/>
      <c r="CJ720" s="38"/>
      <c r="CK720" s="38"/>
      <c r="CL720" s="38"/>
      <c r="CM720" s="38"/>
      <c r="CN720" s="38"/>
      <c r="CO720" s="38"/>
      <c r="CP720" s="38"/>
      <c r="CQ720" s="38"/>
      <c r="CR720" s="38"/>
      <c r="CS720" s="38"/>
      <c r="CT720" s="38"/>
      <c r="CU720" s="38"/>
      <c r="CV720" s="38"/>
      <c r="CW720" s="38"/>
      <c r="CX720" s="38"/>
      <c r="CY720" s="38"/>
      <c r="CZ720" s="38"/>
      <c r="DA720" s="38"/>
      <c r="DB720" s="38"/>
      <c r="DC720" s="38"/>
      <c r="DD720" s="38"/>
      <c r="DE720" s="38"/>
    </row>
    <row r="721" spans="57:109" ht="12.75" x14ac:dyDescent="0.2"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/>
      <c r="CC721" s="38"/>
      <c r="CD721" s="38"/>
      <c r="CE721" s="38"/>
      <c r="CF721" s="38"/>
      <c r="CG721" s="38"/>
      <c r="CH721" s="38"/>
      <c r="CI721" s="38"/>
      <c r="CJ721" s="38"/>
      <c r="CK721" s="38"/>
      <c r="CL721" s="38"/>
      <c r="CM721" s="38"/>
      <c r="CN721" s="38"/>
      <c r="CO721" s="38"/>
      <c r="CP721" s="38"/>
      <c r="CQ721" s="38"/>
      <c r="CR721" s="38"/>
      <c r="CS721" s="38"/>
      <c r="CT721" s="38"/>
      <c r="CU721" s="38"/>
      <c r="CV721" s="38"/>
      <c r="CW721" s="38"/>
      <c r="CX721" s="38"/>
      <c r="CY721" s="38"/>
      <c r="CZ721" s="38"/>
      <c r="DA721" s="38"/>
      <c r="DB721" s="38"/>
      <c r="DC721" s="38"/>
      <c r="DD721" s="38"/>
      <c r="DE721" s="38"/>
    </row>
    <row r="722" spans="57:109" ht="12.75" x14ac:dyDescent="0.2"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/>
      <c r="CC722" s="38"/>
      <c r="CD722" s="38"/>
      <c r="CE722" s="38"/>
      <c r="CF722" s="38"/>
      <c r="CG722" s="38"/>
      <c r="CH722" s="38"/>
      <c r="CI722" s="38"/>
      <c r="CJ722" s="38"/>
      <c r="CK722" s="38"/>
      <c r="CL722" s="38"/>
      <c r="CM722" s="38"/>
      <c r="CN722" s="38"/>
      <c r="CO722" s="38"/>
      <c r="CP722" s="38"/>
      <c r="CQ722" s="38"/>
      <c r="CR722" s="38"/>
      <c r="CS722" s="38"/>
      <c r="CT722" s="38"/>
      <c r="CU722" s="38"/>
      <c r="CV722" s="38"/>
      <c r="CW722" s="38"/>
      <c r="CX722" s="38"/>
      <c r="CY722" s="38"/>
      <c r="CZ722" s="38"/>
      <c r="DA722" s="38"/>
      <c r="DB722" s="38"/>
      <c r="DC722" s="38"/>
      <c r="DD722" s="38"/>
      <c r="DE722" s="38"/>
    </row>
    <row r="723" spans="57:109" ht="12.75" x14ac:dyDescent="0.2"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/>
      <c r="CC723" s="38"/>
      <c r="CD723" s="38"/>
      <c r="CE723" s="38"/>
      <c r="CF723" s="38"/>
      <c r="CG723" s="38"/>
      <c r="CH723" s="38"/>
      <c r="CI723" s="38"/>
      <c r="CJ723" s="38"/>
      <c r="CK723" s="38"/>
      <c r="CL723" s="38"/>
      <c r="CM723" s="38"/>
      <c r="CN723" s="38"/>
      <c r="CO723" s="38"/>
      <c r="CP723" s="38"/>
      <c r="CQ723" s="38"/>
      <c r="CR723" s="38"/>
      <c r="CS723" s="38"/>
      <c r="CT723" s="38"/>
      <c r="CU723" s="38"/>
      <c r="CV723" s="38"/>
      <c r="CW723" s="38"/>
      <c r="CX723" s="38"/>
      <c r="CY723" s="38"/>
      <c r="CZ723" s="38"/>
      <c r="DA723" s="38"/>
      <c r="DB723" s="38"/>
      <c r="DC723" s="38"/>
      <c r="DD723" s="38"/>
      <c r="DE723" s="38"/>
    </row>
    <row r="724" spans="57:109" ht="12.75" x14ac:dyDescent="0.2"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/>
      <c r="CC724" s="38"/>
      <c r="CD724" s="38"/>
      <c r="CE724" s="38"/>
      <c r="CF724" s="38"/>
      <c r="CG724" s="38"/>
      <c r="CH724" s="38"/>
      <c r="CI724" s="38"/>
      <c r="CJ724" s="38"/>
      <c r="CK724" s="38"/>
      <c r="CL724" s="38"/>
      <c r="CM724" s="38"/>
      <c r="CN724" s="38"/>
      <c r="CO724" s="38"/>
      <c r="CP724" s="38"/>
      <c r="CQ724" s="38"/>
      <c r="CR724" s="38"/>
      <c r="CS724" s="38"/>
      <c r="CT724" s="38"/>
      <c r="CU724" s="38"/>
      <c r="CV724" s="38"/>
      <c r="CW724" s="38"/>
      <c r="CX724" s="38"/>
      <c r="CY724" s="38"/>
      <c r="CZ724" s="38"/>
      <c r="DA724" s="38"/>
      <c r="DB724" s="38"/>
      <c r="DC724" s="38"/>
      <c r="DD724" s="38"/>
      <c r="DE724" s="38"/>
    </row>
    <row r="725" spans="57:109" ht="12.75" x14ac:dyDescent="0.2"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/>
      <c r="CC725" s="38"/>
      <c r="CD725" s="38"/>
      <c r="CE725" s="38"/>
      <c r="CF725" s="38"/>
      <c r="CG725" s="38"/>
      <c r="CH725" s="38"/>
      <c r="CI725" s="38"/>
      <c r="CJ725" s="38"/>
      <c r="CK725" s="38"/>
      <c r="CL725" s="38"/>
      <c r="CM725" s="38"/>
      <c r="CN725" s="38"/>
      <c r="CO725" s="38"/>
      <c r="CP725" s="38"/>
      <c r="CQ725" s="38"/>
      <c r="CR725" s="38"/>
      <c r="CS725" s="38"/>
      <c r="CT725" s="38"/>
      <c r="CU725" s="38"/>
      <c r="CV725" s="38"/>
      <c r="CW725" s="38"/>
      <c r="CX725" s="38"/>
      <c r="CY725" s="38"/>
      <c r="CZ725" s="38"/>
      <c r="DA725" s="38"/>
      <c r="DB725" s="38"/>
      <c r="DC725" s="38"/>
      <c r="DD725" s="38"/>
      <c r="DE725" s="38"/>
    </row>
    <row r="726" spans="57:109" ht="12.75" x14ac:dyDescent="0.2"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/>
      <c r="CC726" s="38"/>
      <c r="CD726" s="38"/>
      <c r="CE726" s="38"/>
      <c r="CF726" s="38"/>
      <c r="CG726" s="38"/>
      <c r="CH726" s="38"/>
      <c r="CI726" s="38"/>
      <c r="CJ726" s="38"/>
      <c r="CK726" s="38"/>
      <c r="CL726" s="38"/>
      <c r="CM726" s="38"/>
      <c r="CN726" s="38"/>
      <c r="CO726" s="38"/>
      <c r="CP726" s="38"/>
      <c r="CQ726" s="38"/>
      <c r="CR726" s="38"/>
      <c r="CS726" s="38"/>
      <c r="CT726" s="38"/>
      <c r="CU726" s="38"/>
      <c r="CV726" s="38"/>
      <c r="CW726" s="38"/>
      <c r="CX726" s="38"/>
      <c r="CY726" s="38"/>
      <c r="CZ726" s="38"/>
      <c r="DA726" s="38"/>
      <c r="DB726" s="38"/>
      <c r="DC726" s="38"/>
      <c r="DD726" s="38"/>
      <c r="DE726" s="38"/>
    </row>
    <row r="727" spans="57:109" ht="12.75" x14ac:dyDescent="0.2"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  <c r="CG727" s="38"/>
      <c r="CH727" s="38"/>
      <c r="CI727" s="38"/>
      <c r="CJ727" s="38"/>
      <c r="CK727" s="38"/>
      <c r="CL727" s="38"/>
      <c r="CM727" s="38"/>
      <c r="CN727" s="38"/>
      <c r="CO727" s="38"/>
      <c r="CP727" s="38"/>
      <c r="CQ727" s="38"/>
      <c r="CR727" s="38"/>
      <c r="CS727" s="38"/>
      <c r="CT727" s="38"/>
      <c r="CU727" s="38"/>
      <c r="CV727" s="38"/>
      <c r="CW727" s="38"/>
      <c r="CX727" s="38"/>
      <c r="CY727" s="38"/>
      <c r="CZ727" s="38"/>
      <c r="DA727" s="38"/>
      <c r="DB727" s="38"/>
      <c r="DC727" s="38"/>
      <c r="DD727" s="38"/>
      <c r="DE727" s="38"/>
    </row>
    <row r="728" spans="57:109" ht="12.75" x14ac:dyDescent="0.2"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  <c r="CG728" s="38"/>
      <c r="CH728" s="38"/>
      <c r="CI728" s="38"/>
      <c r="CJ728" s="38"/>
      <c r="CK728" s="38"/>
      <c r="CL728" s="38"/>
      <c r="CM728" s="38"/>
      <c r="CN728" s="38"/>
      <c r="CO728" s="38"/>
      <c r="CP728" s="38"/>
      <c r="CQ728" s="38"/>
      <c r="CR728" s="38"/>
      <c r="CS728" s="38"/>
      <c r="CT728" s="38"/>
      <c r="CU728" s="38"/>
      <c r="CV728" s="38"/>
      <c r="CW728" s="38"/>
      <c r="CX728" s="38"/>
      <c r="CY728" s="38"/>
      <c r="CZ728" s="38"/>
      <c r="DA728" s="38"/>
      <c r="DB728" s="38"/>
      <c r="DC728" s="38"/>
      <c r="DD728" s="38"/>
      <c r="DE728" s="38"/>
    </row>
    <row r="729" spans="57:109" ht="12.75" x14ac:dyDescent="0.2"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  <c r="CG729" s="38"/>
      <c r="CH729" s="38"/>
      <c r="CI729" s="38"/>
      <c r="CJ729" s="38"/>
      <c r="CK729" s="38"/>
      <c r="CL729" s="38"/>
      <c r="CM729" s="38"/>
      <c r="CN729" s="38"/>
      <c r="CO729" s="38"/>
      <c r="CP729" s="38"/>
      <c r="CQ729" s="38"/>
      <c r="CR729" s="38"/>
      <c r="CS729" s="38"/>
      <c r="CT729" s="38"/>
      <c r="CU729" s="38"/>
      <c r="CV729" s="38"/>
      <c r="CW729" s="38"/>
      <c r="CX729" s="38"/>
      <c r="CY729" s="38"/>
      <c r="CZ729" s="38"/>
      <c r="DA729" s="38"/>
      <c r="DB729" s="38"/>
      <c r="DC729" s="38"/>
      <c r="DD729" s="38"/>
      <c r="DE729" s="38"/>
    </row>
    <row r="730" spans="57:109" ht="12.75" x14ac:dyDescent="0.2"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  <c r="CG730" s="38"/>
      <c r="CH730" s="38"/>
      <c r="CI730" s="38"/>
      <c r="CJ730" s="38"/>
      <c r="CK730" s="38"/>
      <c r="CL730" s="38"/>
      <c r="CM730" s="38"/>
      <c r="CN730" s="38"/>
      <c r="CO730" s="38"/>
      <c r="CP730" s="38"/>
      <c r="CQ730" s="38"/>
      <c r="CR730" s="38"/>
      <c r="CS730" s="38"/>
      <c r="CT730" s="38"/>
      <c r="CU730" s="38"/>
      <c r="CV730" s="38"/>
      <c r="CW730" s="38"/>
      <c r="CX730" s="38"/>
      <c r="CY730" s="38"/>
      <c r="CZ730" s="38"/>
      <c r="DA730" s="38"/>
      <c r="DB730" s="38"/>
      <c r="DC730" s="38"/>
      <c r="DD730" s="38"/>
      <c r="DE730" s="38"/>
    </row>
    <row r="731" spans="57:109" ht="12.75" x14ac:dyDescent="0.2"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/>
      <c r="CC731" s="38"/>
      <c r="CD731" s="38"/>
      <c r="CE731" s="38"/>
      <c r="CF731" s="38"/>
      <c r="CG731" s="38"/>
      <c r="CH731" s="38"/>
      <c r="CI731" s="38"/>
      <c r="CJ731" s="38"/>
      <c r="CK731" s="38"/>
      <c r="CL731" s="38"/>
      <c r="CM731" s="38"/>
      <c r="CN731" s="38"/>
      <c r="CO731" s="38"/>
      <c r="CP731" s="38"/>
      <c r="CQ731" s="38"/>
      <c r="CR731" s="38"/>
      <c r="CS731" s="38"/>
      <c r="CT731" s="38"/>
      <c r="CU731" s="38"/>
      <c r="CV731" s="38"/>
      <c r="CW731" s="38"/>
      <c r="CX731" s="38"/>
      <c r="CY731" s="38"/>
      <c r="CZ731" s="38"/>
      <c r="DA731" s="38"/>
      <c r="DB731" s="38"/>
      <c r="DC731" s="38"/>
      <c r="DD731" s="38"/>
      <c r="DE731" s="38"/>
    </row>
    <row r="732" spans="57:109" ht="12.75" x14ac:dyDescent="0.2"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/>
      <c r="CC732" s="38"/>
      <c r="CD732" s="38"/>
      <c r="CE732" s="38"/>
      <c r="CF732" s="38"/>
      <c r="CG732" s="38"/>
      <c r="CH732" s="38"/>
      <c r="CI732" s="38"/>
      <c r="CJ732" s="38"/>
      <c r="CK732" s="38"/>
      <c r="CL732" s="38"/>
      <c r="CM732" s="38"/>
      <c r="CN732" s="38"/>
      <c r="CO732" s="38"/>
      <c r="CP732" s="38"/>
      <c r="CQ732" s="38"/>
      <c r="CR732" s="38"/>
      <c r="CS732" s="38"/>
      <c r="CT732" s="38"/>
      <c r="CU732" s="38"/>
      <c r="CV732" s="38"/>
      <c r="CW732" s="38"/>
      <c r="CX732" s="38"/>
      <c r="CY732" s="38"/>
      <c r="CZ732" s="38"/>
      <c r="DA732" s="38"/>
      <c r="DB732" s="38"/>
      <c r="DC732" s="38"/>
      <c r="DD732" s="38"/>
      <c r="DE732" s="38"/>
    </row>
    <row r="733" spans="57:109" ht="12.75" x14ac:dyDescent="0.2"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/>
      <c r="CC733" s="38"/>
      <c r="CD733" s="38"/>
      <c r="CE733" s="38"/>
      <c r="CF733" s="38"/>
      <c r="CG733" s="38"/>
      <c r="CH733" s="38"/>
      <c r="CI733" s="38"/>
      <c r="CJ733" s="38"/>
      <c r="CK733" s="38"/>
      <c r="CL733" s="38"/>
      <c r="CM733" s="38"/>
      <c r="CN733" s="38"/>
      <c r="CO733" s="38"/>
      <c r="CP733" s="38"/>
      <c r="CQ733" s="38"/>
      <c r="CR733" s="38"/>
      <c r="CS733" s="38"/>
      <c r="CT733" s="38"/>
      <c r="CU733" s="38"/>
      <c r="CV733" s="38"/>
      <c r="CW733" s="38"/>
      <c r="CX733" s="38"/>
      <c r="CY733" s="38"/>
      <c r="CZ733" s="38"/>
      <c r="DA733" s="38"/>
      <c r="DB733" s="38"/>
      <c r="DC733" s="38"/>
      <c r="DD733" s="38"/>
      <c r="DE733" s="38"/>
    </row>
    <row r="734" spans="57:109" ht="12.75" x14ac:dyDescent="0.2"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/>
      <c r="CC734" s="38"/>
      <c r="CD734" s="38"/>
      <c r="CE734" s="38"/>
      <c r="CF734" s="38"/>
      <c r="CG734" s="38"/>
      <c r="CH734" s="38"/>
      <c r="CI734" s="38"/>
      <c r="CJ734" s="38"/>
      <c r="CK734" s="38"/>
      <c r="CL734" s="38"/>
      <c r="CM734" s="38"/>
      <c r="CN734" s="38"/>
      <c r="CO734" s="38"/>
      <c r="CP734" s="38"/>
      <c r="CQ734" s="38"/>
      <c r="CR734" s="38"/>
      <c r="CS734" s="38"/>
      <c r="CT734" s="38"/>
      <c r="CU734" s="38"/>
      <c r="CV734" s="38"/>
      <c r="CW734" s="38"/>
      <c r="CX734" s="38"/>
      <c r="CY734" s="38"/>
      <c r="CZ734" s="38"/>
      <c r="DA734" s="38"/>
      <c r="DB734" s="38"/>
      <c r="DC734" s="38"/>
      <c r="DD734" s="38"/>
      <c r="DE734" s="38"/>
    </row>
    <row r="735" spans="57:109" ht="12.75" x14ac:dyDescent="0.2"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/>
      <c r="CC735" s="38"/>
      <c r="CD735" s="38"/>
      <c r="CE735" s="38"/>
      <c r="CF735" s="38"/>
      <c r="CG735" s="38"/>
      <c r="CH735" s="38"/>
      <c r="CI735" s="38"/>
      <c r="CJ735" s="38"/>
      <c r="CK735" s="38"/>
      <c r="CL735" s="38"/>
      <c r="CM735" s="38"/>
      <c r="CN735" s="38"/>
      <c r="CO735" s="38"/>
      <c r="CP735" s="38"/>
      <c r="CQ735" s="38"/>
      <c r="CR735" s="38"/>
      <c r="CS735" s="38"/>
      <c r="CT735" s="38"/>
      <c r="CU735" s="38"/>
      <c r="CV735" s="38"/>
      <c r="CW735" s="38"/>
      <c r="CX735" s="38"/>
      <c r="CY735" s="38"/>
      <c r="CZ735" s="38"/>
      <c r="DA735" s="38"/>
      <c r="DB735" s="38"/>
      <c r="DC735" s="38"/>
      <c r="DD735" s="38"/>
      <c r="DE735" s="38"/>
    </row>
    <row r="736" spans="57:109" ht="12.75" x14ac:dyDescent="0.2"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/>
      <c r="CC736" s="38"/>
      <c r="CD736" s="38"/>
      <c r="CE736" s="38"/>
      <c r="CF736" s="38"/>
      <c r="CG736" s="38"/>
      <c r="CH736" s="38"/>
      <c r="CI736" s="38"/>
      <c r="CJ736" s="38"/>
      <c r="CK736" s="38"/>
      <c r="CL736" s="38"/>
      <c r="CM736" s="38"/>
      <c r="CN736" s="38"/>
      <c r="CO736" s="38"/>
      <c r="CP736" s="38"/>
      <c r="CQ736" s="38"/>
      <c r="CR736" s="38"/>
      <c r="CS736" s="38"/>
      <c r="CT736" s="38"/>
      <c r="CU736" s="38"/>
      <c r="CV736" s="38"/>
      <c r="CW736" s="38"/>
      <c r="CX736" s="38"/>
      <c r="CY736" s="38"/>
      <c r="CZ736" s="38"/>
      <c r="DA736" s="38"/>
      <c r="DB736" s="38"/>
      <c r="DC736" s="38"/>
      <c r="DD736" s="38"/>
      <c r="DE736" s="38"/>
    </row>
    <row r="737" spans="57:109" ht="12.75" x14ac:dyDescent="0.2"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  <c r="CP737" s="38"/>
      <c r="CQ737" s="38"/>
      <c r="CR737" s="38"/>
      <c r="CS737" s="38"/>
      <c r="CT737" s="38"/>
      <c r="CU737" s="38"/>
      <c r="CV737" s="38"/>
      <c r="CW737" s="38"/>
      <c r="CX737" s="38"/>
      <c r="CY737" s="38"/>
      <c r="CZ737" s="38"/>
      <c r="DA737" s="38"/>
      <c r="DB737" s="38"/>
      <c r="DC737" s="38"/>
      <c r="DD737" s="38"/>
      <c r="DE737" s="38"/>
    </row>
    <row r="738" spans="57:109" ht="12.75" x14ac:dyDescent="0.2"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  <c r="CP738" s="38"/>
      <c r="CQ738" s="38"/>
      <c r="CR738" s="38"/>
      <c r="CS738" s="38"/>
      <c r="CT738" s="38"/>
      <c r="CU738" s="38"/>
      <c r="CV738" s="38"/>
      <c r="CW738" s="38"/>
      <c r="CX738" s="38"/>
      <c r="CY738" s="38"/>
      <c r="CZ738" s="38"/>
      <c r="DA738" s="38"/>
      <c r="DB738" s="38"/>
      <c r="DC738" s="38"/>
      <c r="DD738" s="38"/>
      <c r="DE738" s="38"/>
    </row>
    <row r="739" spans="57:109" ht="12.75" x14ac:dyDescent="0.2"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  <c r="CP739" s="38"/>
      <c r="CQ739" s="38"/>
      <c r="CR739" s="38"/>
      <c r="CS739" s="38"/>
      <c r="CT739" s="38"/>
      <c r="CU739" s="38"/>
      <c r="CV739" s="38"/>
      <c r="CW739" s="38"/>
      <c r="CX739" s="38"/>
      <c r="CY739" s="38"/>
      <c r="CZ739" s="38"/>
      <c r="DA739" s="38"/>
      <c r="DB739" s="38"/>
      <c r="DC739" s="38"/>
      <c r="DD739" s="38"/>
      <c r="DE739" s="38"/>
    </row>
    <row r="740" spans="57:109" ht="12.75" x14ac:dyDescent="0.2"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38"/>
      <c r="CK740" s="38"/>
      <c r="CL740" s="38"/>
      <c r="CM740" s="38"/>
      <c r="CN740" s="38"/>
      <c r="CO740" s="38"/>
      <c r="CP740" s="38"/>
      <c r="CQ740" s="38"/>
      <c r="CR740" s="38"/>
      <c r="CS740" s="38"/>
      <c r="CT740" s="38"/>
      <c r="CU740" s="38"/>
      <c r="CV740" s="38"/>
      <c r="CW740" s="38"/>
      <c r="CX740" s="38"/>
      <c r="CY740" s="38"/>
      <c r="CZ740" s="38"/>
      <c r="DA740" s="38"/>
      <c r="DB740" s="38"/>
      <c r="DC740" s="38"/>
      <c r="DD740" s="38"/>
      <c r="DE740" s="38"/>
    </row>
    <row r="741" spans="57:109" ht="12.75" x14ac:dyDescent="0.2"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  <c r="CP741" s="38"/>
      <c r="CQ741" s="38"/>
      <c r="CR741" s="38"/>
      <c r="CS741" s="38"/>
      <c r="CT741" s="38"/>
      <c r="CU741" s="38"/>
      <c r="CV741" s="38"/>
      <c r="CW741" s="38"/>
      <c r="CX741" s="38"/>
      <c r="CY741" s="38"/>
      <c r="CZ741" s="38"/>
      <c r="DA741" s="38"/>
      <c r="DB741" s="38"/>
      <c r="DC741" s="38"/>
      <c r="DD741" s="38"/>
      <c r="DE741" s="38"/>
    </row>
    <row r="742" spans="57:109" ht="12.75" x14ac:dyDescent="0.2"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  <c r="CP742" s="38"/>
      <c r="CQ742" s="38"/>
      <c r="CR742" s="38"/>
      <c r="CS742" s="38"/>
      <c r="CT742" s="38"/>
      <c r="CU742" s="38"/>
      <c r="CV742" s="38"/>
      <c r="CW742" s="38"/>
      <c r="CX742" s="38"/>
      <c r="CY742" s="38"/>
      <c r="CZ742" s="38"/>
      <c r="DA742" s="38"/>
      <c r="DB742" s="38"/>
      <c r="DC742" s="38"/>
      <c r="DD742" s="38"/>
      <c r="DE742" s="38"/>
    </row>
    <row r="743" spans="57:109" ht="12.75" x14ac:dyDescent="0.2"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  <c r="CE743" s="38"/>
      <c r="CF743" s="38"/>
      <c r="CG743" s="38"/>
      <c r="CH743" s="38"/>
      <c r="CI743" s="38"/>
      <c r="CJ743" s="38"/>
      <c r="CK743" s="38"/>
      <c r="CL743" s="38"/>
      <c r="CM743" s="38"/>
      <c r="CN743" s="38"/>
      <c r="CO743" s="38"/>
      <c r="CP743" s="38"/>
      <c r="CQ743" s="38"/>
      <c r="CR743" s="38"/>
      <c r="CS743" s="38"/>
      <c r="CT743" s="38"/>
      <c r="CU743" s="38"/>
      <c r="CV743" s="38"/>
      <c r="CW743" s="38"/>
      <c r="CX743" s="38"/>
      <c r="CY743" s="38"/>
      <c r="CZ743" s="38"/>
      <c r="DA743" s="38"/>
      <c r="DB743" s="38"/>
      <c r="DC743" s="38"/>
      <c r="DD743" s="38"/>
      <c r="DE743" s="38"/>
    </row>
    <row r="744" spans="57:109" ht="12.75" x14ac:dyDescent="0.2"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/>
      <c r="CC744" s="38"/>
      <c r="CD744" s="38"/>
      <c r="CE744" s="38"/>
      <c r="CF744" s="38"/>
      <c r="CG744" s="38"/>
      <c r="CH744" s="38"/>
      <c r="CI744" s="38"/>
      <c r="CJ744" s="38"/>
      <c r="CK744" s="38"/>
      <c r="CL744" s="38"/>
      <c r="CM744" s="38"/>
      <c r="CN744" s="38"/>
      <c r="CO744" s="38"/>
      <c r="CP744" s="38"/>
      <c r="CQ744" s="38"/>
      <c r="CR744" s="38"/>
      <c r="CS744" s="38"/>
      <c r="CT744" s="38"/>
      <c r="CU744" s="38"/>
      <c r="CV744" s="38"/>
      <c r="CW744" s="38"/>
      <c r="CX744" s="38"/>
      <c r="CY744" s="38"/>
      <c r="CZ744" s="38"/>
      <c r="DA744" s="38"/>
      <c r="DB744" s="38"/>
      <c r="DC744" s="38"/>
      <c r="DD744" s="38"/>
      <c r="DE744" s="38"/>
    </row>
    <row r="745" spans="57:109" ht="12.75" x14ac:dyDescent="0.2"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/>
      <c r="CC745" s="38"/>
      <c r="CD745" s="38"/>
      <c r="CE745" s="38"/>
      <c r="CF745" s="38"/>
      <c r="CG745" s="38"/>
      <c r="CH745" s="38"/>
      <c r="CI745" s="38"/>
      <c r="CJ745" s="38"/>
      <c r="CK745" s="38"/>
      <c r="CL745" s="38"/>
      <c r="CM745" s="38"/>
      <c r="CN745" s="38"/>
      <c r="CO745" s="38"/>
      <c r="CP745" s="38"/>
      <c r="CQ745" s="38"/>
      <c r="CR745" s="38"/>
      <c r="CS745" s="38"/>
      <c r="CT745" s="38"/>
      <c r="CU745" s="38"/>
      <c r="CV745" s="38"/>
      <c r="CW745" s="38"/>
      <c r="CX745" s="38"/>
      <c r="CY745" s="38"/>
      <c r="CZ745" s="38"/>
      <c r="DA745" s="38"/>
      <c r="DB745" s="38"/>
      <c r="DC745" s="38"/>
      <c r="DD745" s="38"/>
      <c r="DE745" s="38"/>
    </row>
    <row r="746" spans="57:109" ht="12.75" x14ac:dyDescent="0.2"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/>
      <c r="CC746" s="38"/>
      <c r="CD746" s="38"/>
      <c r="CE746" s="38"/>
      <c r="CF746" s="38"/>
      <c r="CG746" s="38"/>
      <c r="CH746" s="38"/>
      <c r="CI746" s="38"/>
      <c r="CJ746" s="38"/>
      <c r="CK746" s="38"/>
      <c r="CL746" s="38"/>
      <c r="CM746" s="38"/>
      <c r="CN746" s="38"/>
      <c r="CO746" s="38"/>
      <c r="CP746" s="38"/>
      <c r="CQ746" s="38"/>
      <c r="CR746" s="38"/>
      <c r="CS746" s="38"/>
      <c r="CT746" s="38"/>
      <c r="CU746" s="38"/>
      <c r="CV746" s="38"/>
      <c r="CW746" s="38"/>
      <c r="CX746" s="38"/>
      <c r="CY746" s="38"/>
      <c r="CZ746" s="38"/>
      <c r="DA746" s="38"/>
      <c r="DB746" s="38"/>
      <c r="DC746" s="38"/>
      <c r="DD746" s="38"/>
      <c r="DE746" s="38"/>
    </row>
    <row r="747" spans="57:109" ht="12.75" x14ac:dyDescent="0.2"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/>
      <c r="CC747" s="38"/>
      <c r="CD747" s="38"/>
      <c r="CE747" s="38"/>
      <c r="CF747" s="38"/>
      <c r="CG747" s="38"/>
      <c r="CH747" s="38"/>
      <c r="CI747" s="38"/>
      <c r="CJ747" s="38"/>
      <c r="CK747" s="38"/>
      <c r="CL747" s="38"/>
      <c r="CM747" s="38"/>
      <c r="CN747" s="38"/>
      <c r="CO747" s="38"/>
      <c r="CP747" s="38"/>
      <c r="CQ747" s="38"/>
      <c r="CR747" s="38"/>
      <c r="CS747" s="38"/>
      <c r="CT747" s="38"/>
      <c r="CU747" s="38"/>
      <c r="CV747" s="38"/>
      <c r="CW747" s="38"/>
      <c r="CX747" s="38"/>
      <c r="CY747" s="38"/>
      <c r="CZ747" s="38"/>
      <c r="DA747" s="38"/>
      <c r="DB747" s="38"/>
      <c r="DC747" s="38"/>
      <c r="DD747" s="38"/>
      <c r="DE747" s="38"/>
    </row>
    <row r="748" spans="57:109" ht="12.75" x14ac:dyDescent="0.2"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  <c r="CG748" s="38"/>
      <c r="CH748" s="38"/>
      <c r="CI748" s="38"/>
      <c r="CJ748" s="38"/>
      <c r="CK748" s="38"/>
      <c r="CL748" s="38"/>
      <c r="CM748" s="38"/>
      <c r="CN748" s="38"/>
      <c r="CO748" s="38"/>
      <c r="CP748" s="38"/>
      <c r="CQ748" s="38"/>
      <c r="CR748" s="38"/>
      <c r="CS748" s="38"/>
      <c r="CT748" s="38"/>
      <c r="CU748" s="38"/>
      <c r="CV748" s="38"/>
      <c r="CW748" s="38"/>
      <c r="CX748" s="38"/>
      <c r="CY748" s="38"/>
      <c r="CZ748" s="38"/>
      <c r="DA748" s="38"/>
      <c r="DB748" s="38"/>
      <c r="DC748" s="38"/>
      <c r="DD748" s="38"/>
      <c r="DE748" s="38"/>
    </row>
    <row r="749" spans="57:109" ht="12.75" x14ac:dyDescent="0.2"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  <c r="CG749" s="38"/>
      <c r="CH749" s="38"/>
      <c r="CI749" s="38"/>
      <c r="CJ749" s="38"/>
      <c r="CK749" s="38"/>
      <c r="CL749" s="38"/>
      <c r="CM749" s="38"/>
      <c r="CN749" s="38"/>
      <c r="CO749" s="38"/>
      <c r="CP749" s="38"/>
      <c r="CQ749" s="38"/>
      <c r="CR749" s="38"/>
      <c r="CS749" s="38"/>
      <c r="CT749" s="38"/>
      <c r="CU749" s="38"/>
      <c r="CV749" s="38"/>
      <c r="CW749" s="38"/>
      <c r="CX749" s="38"/>
      <c r="CY749" s="38"/>
      <c r="CZ749" s="38"/>
      <c r="DA749" s="38"/>
      <c r="DB749" s="38"/>
      <c r="DC749" s="38"/>
      <c r="DD749" s="38"/>
      <c r="DE749" s="38"/>
    </row>
    <row r="750" spans="57:109" ht="12.75" x14ac:dyDescent="0.2"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  <c r="CG750" s="38"/>
      <c r="CH750" s="38"/>
      <c r="CI750" s="38"/>
      <c r="CJ750" s="38"/>
      <c r="CK750" s="38"/>
      <c r="CL750" s="38"/>
      <c r="CM750" s="38"/>
      <c r="CN750" s="38"/>
      <c r="CO750" s="38"/>
      <c r="CP750" s="38"/>
      <c r="CQ750" s="38"/>
      <c r="CR750" s="38"/>
      <c r="CS750" s="38"/>
      <c r="CT750" s="38"/>
      <c r="CU750" s="38"/>
      <c r="CV750" s="38"/>
      <c r="CW750" s="38"/>
      <c r="CX750" s="38"/>
      <c r="CY750" s="38"/>
      <c r="CZ750" s="38"/>
      <c r="DA750" s="38"/>
      <c r="DB750" s="38"/>
      <c r="DC750" s="38"/>
      <c r="DD750" s="38"/>
      <c r="DE750" s="38"/>
    </row>
    <row r="751" spans="57:109" ht="12.75" x14ac:dyDescent="0.2"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/>
      <c r="CC751" s="38"/>
      <c r="CD751" s="38"/>
      <c r="CE751" s="38"/>
      <c r="CF751" s="38"/>
      <c r="CG751" s="38"/>
      <c r="CH751" s="38"/>
      <c r="CI751" s="38"/>
      <c r="CJ751" s="38"/>
      <c r="CK751" s="38"/>
      <c r="CL751" s="38"/>
      <c r="CM751" s="38"/>
      <c r="CN751" s="38"/>
      <c r="CO751" s="38"/>
      <c r="CP751" s="38"/>
      <c r="CQ751" s="38"/>
      <c r="CR751" s="38"/>
      <c r="CS751" s="38"/>
      <c r="CT751" s="38"/>
      <c r="CU751" s="38"/>
      <c r="CV751" s="38"/>
      <c r="CW751" s="38"/>
      <c r="CX751" s="38"/>
      <c r="CY751" s="38"/>
      <c r="CZ751" s="38"/>
      <c r="DA751" s="38"/>
      <c r="DB751" s="38"/>
      <c r="DC751" s="38"/>
      <c r="DD751" s="38"/>
      <c r="DE751" s="38"/>
    </row>
    <row r="752" spans="57:109" ht="12.75" x14ac:dyDescent="0.2"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/>
      <c r="CC752" s="38"/>
      <c r="CD752" s="38"/>
      <c r="CE752" s="38"/>
      <c r="CF752" s="38"/>
      <c r="CG752" s="38"/>
      <c r="CH752" s="38"/>
      <c r="CI752" s="38"/>
      <c r="CJ752" s="38"/>
      <c r="CK752" s="38"/>
      <c r="CL752" s="38"/>
      <c r="CM752" s="38"/>
      <c r="CN752" s="38"/>
      <c r="CO752" s="38"/>
      <c r="CP752" s="38"/>
      <c r="CQ752" s="38"/>
      <c r="CR752" s="38"/>
      <c r="CS752" s="38"/>
      <c r="CT752" s="38"/>
      <c r="CU752" s="38"/>
      <c r="CV752" s="38"/>
      <c r="CW752" s="38"/>
      <c r="CX752" s="38"/>
      <c r="CY752" s="38"/>
      <c r="CZ752" s="38"/>
      <c r="DA752" s="38"/>
      <c r="DB752" s="38"/>
      <c r="DC752" s="38"/>
      <c r="DD752" s="38"/>
      <c r="DE752" s="38"/>
    </row>
    <row r="753" spans="57:109" ht="12.75" x14ac:dyDescent="0.2"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/>
      <c r="CC753" s="38"/>
      <c r="CD753" s="38"/>
      <c r="CE753" s="38"/>
      <c r="CF753" s="38"/>
      <c r="CG753" s="38"/>
      <c r="CH753" s="38"/>
      <c r="CI753" s="38"/>
      <c r="CJ753" s="38"/>
      <c r="CK753" s="38"/>
      <c r="CL753" s="38"/>
      <c r="CM753" s="38"/>
      <c r="CN753" s="38"/>
      <c r="CO753" s="38"/>
      <c r="CP753" s="38"/>
      <c r="CQ753" s="38"/>
      <c r="CR753" s="38"/>
      <c r="CS753" s="38"/>
      <c r="CT753" s="38"/>
      <c r="CU753" s="38"/>
      <c r="CV753" s="38"/>
      <c r="CW753" s="38"/>
      <c r="CX753" s="38"/>
      <c r="CY753" s="38"/>
      <c r="CZ753" s="38"/>
      <c r="DA753" s="38"/>
      <c r="DB753" s="38"/>
      <c r="DC753" s="38"/>
      <c r="DD753" s="38"/>
      <c r="DE753" s="38"/>
    </row>
    <row r="754" spans="57:109" ht="12.75" x14ac:dyDescent="0.2"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/>
      <c r="CC754" s="38"/>
      <c r="CD754" s="38"/>
      <c r="CE754" s="38"/>
      <c r="CF754" s="38"/>
      <c r="CG754" s="38"/>
      <c r="CH754" s="38"/>
      <c r="CI754" s="38"/>
      <c r="CJ754" s="38"/>
      <c r="CK754" s="38"/>
      <c r="CL754" s="38"/>
      <c r="CM754" s="38"/>
      <c r="CN754" s="38"/>
      <c r="CO754" s="38"/>
      <c r="CP754" s="38"/>
      <c r="CQ754" s="38"/>
      <c r="CR754" s="38"/>
      <c r="CS754" s="38"/>
      <c r="CT754" s="38"/>
      <c r="CU754" s="38"/>
      <c r="CV754" s="38"/>
      <c r="CW754" s="38"/>
      <c r="CX754" s="38"/>
      <c r="CY754" s="38"/>
      <c r="CZ754" s="38"/>
      <c r="DA754" s="38"/>
      <c r="DB754" s="38"/>
      <c r="DC754" s="38"/>
      <c r="DD754" s="38"/>
      <c r="DE754" s="38"/>
    </row>
    <row r="755" spans="57:109" ht="12.75" x14ac:dyDescent="0.2"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/>
      <c r="CC755" s="38"/>
      <c r="CD755" s="38"/>
      <c r="CE755" s="38"/>
      <c r="CF755" s="38"/>
      <c r="CG755" s="38"/>
      <c r="CH755" s="38"/>
      <c r="CI755" s="38"/>
      <c r="CJ755" s="38"/>
      <c r="CK755" s="38"/>
      <c r="CL755" s="38"/>
      <c r="CM755" s="38"/>
      <c r="CN755" s="38"/>
      <c r="CO755" s="38"/>
      <c r="CP755" s="38"/>
      <c r="CQ755" s="38"/>
      <c r="CR755" s="38"/>
      <c r="CS755" s="38"/>
      <c r="CT755" s="38"/>
      <c r="CU755" s="38"/>
      <c r="CV755" s="38"/>
      <c r="CW755" s="38"/>
      <c r="CX755" s="38"/>
      <c r="CY755" s="38"/>
      <c r="CZ755" s="38"/>
      <c r="DA755" s="38"/>
      <c r="DB755" s="38"/>
      <c r="DC755" s="38"/>
      <c r="DD755" s="38"/>
      <c r="DE755" s="38"/>
    </row>
    <row r="756" spans="57:109" ht="12.75" x14ac:dyDescent="0.2"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/>
      <c r="CC756" s="38"/>
      <c r="CD756" s="38"/>
      <c r="CE756" s="38"/>
      <c r="CF756" s="38"/>
      <c r="CG756" s="38"/>
      <c r="CH756" s="38"/>
      <c r="CI756" s="38"/>
      <c r="CJ756" s="38"/>
      <c r="CK756" s="38"/>
      <c r="CL756" s="38"/>
      <c r="CM756" s="38"/>
      <c r="CN756" s="38"/>
      <c r="CO756" s="38"/>
      <c r="CP756" s="38"/>
      <c r="CQ756" s="38"/>
      <c r="CR756" s="38"/>
      <c r="CS756" s="38"/>
      <c r="CT756" s="38"/>
      <c r="CU756" s="38"/>
      <c r="CV756" s="38"/>
      <c r="CW756" s="38"/>
      <c r="CX756" s="38"/>
      <c r="CY756" s="38"/>
      <c r="CZ756" s="38"/>
      <c r="DA756" s="38"/>
      <c r="DB756" s="38"/>
      <c r="DC756" s="38"/>
      <c r="DD756" s="38"/>
      <c r="DE756" s="38"/>
    </row>
    <row r="757" spans="57:109" ht="12.75" x14ac:dyDescent="0.2"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/>
      <c r="CC757" s="38"/>
      <c r="CD757" s="38"/>
      <c r="CE757" s="38"/>
      <c r="CF757" s="38"/>
      <c r="CG757" s="38"/>
      <c r="CH757" s="38"/>
      <c r="CI757" s="38"/>
      <c r="CJ757" s="38"/>
      <c r="CK757" s="38"/>
      <c r="CL757" s="38"/>
      <c r="CM757" s="38"/>
      <c r="CN757" s="38"/>
      <c r="CO757" s="38"/>
      <c r="CP757" s="38"/>
      <c r="CQ757" s="38"/>
      <c r="CR757" s="38"/>
      <c r="CS757" s="38"/>
      <c r="CT757" s="38"/>
      <c r="CU757" s="38"/>
      <c r="CV757" s="38"/>
      <c r="CW757" s="38"/>
      <c r="CX757" s="38"/>
      <c r="CY757" s="38"/>
      <c r="CZ757" s="38"/>
      <c r="DA757" s="38"/>
      <c r="DB757" s="38"/>
      <c r="DC757" s="38"/>
      <c r="DD757" s="38"/>
      <c r="DE757" s="38"/>
    </row>
    <row r="758" spans="57:109" ht="12.75" x14ac:dyDescent="0.2"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/>
      <c r="CC758" s="38"/>
      <c r="CD758" s="38"/>
      <c r="CE758" s="38"/>
      <c r="CF758" s="38"/>
      <c r="CG758" s="38"/>
      <c r="CH758" s="38"/>
      <c r="CI758" s="38"/>
      <c r="CJ758" s="38"/>
      <c r="CK758" s="38"/>
      <c r="CL758" s="38"/>
      <c r="CM758" s="38"/>
      <c r="CN758" s="38"/>
      <c r="CO758" s="38"/>
      <c r="CP758" s="38"/>
      <c r="CQ758" s="38"/>
      <c r="CR758" s="38"/>
      <c r="CS758" s="38"/>
      <c r="CT758" s="38"/>
      <c r="CU758" s="38"/>
      <c r="CV758" s="38"/>
      <c r="CW758" s="38"/>
      <c r="CX758" s="38"/>
      <c r="CY758" s="38"/>
      <c r="CZ758" s="38"/>
      <c r="DA758" s="38"/>
      <c r="DB758" s="38"/>
      <c r="DC758" s="38"/>
      <c r="DD758" s="38"/>
      <c r="DE758" s="38"/>
    </row>
    <row r="759" spans="57:109" ht="12.75" x14ac:dyDescent="0.2"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/>
      <c r="CC759" s="38"/>
      <c r="CD759" s="38"/>
      <c r="CE759" s="38"/>
      <c r="CF759" s="38"/>
      <c r="CG759" s="38"/>
      <c r="CH759" s="38"/>
      <c r="CI759" s="38"/>
      <c r="CJ759" s="38"/>
      <c r="CK759" s="38"/>
      <c r="CL759" s="38"/>
      <c r="CM759" s="38"/>
      <c r="CN759" s="38"/>
      <c r="CO759" s="38"/>
      <c r="CP759" s="38"/>
      <c r="CQ759" s="38"/>
      <c r="CR759" s="38"/>
      <c r="CS759" s="38"/>
      <c r="CT759" s="38"/>
      <c r="CU759" s="38"/>
      <c r="CV759" s="38"/>
      <c r="CW759" s="38"/>
      <c r="CX759" s="38"/>
      <c r="CY759" s="38"/>
      <c r="CZ759" s="38"/>
      <c r="DA759" s="38"/>
      <c r="DB759" s="38"/>
      <c r="DC759" s="38"/>
      <c r="DD759" s="38"/>
      <c r="DE759" s="38"/>
    </row>
    <row r="760" spans="57:109" ht="12.75" x14ac:dyDescent="0.2"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/>
      <c r="CC760" s="38"/>
      <c r="CD760" s="38"/>
      <c r="CE760" s="38"/>
      <c r="CF760" s="38"/>
      <c r="CG760" s="38"/>
      <c r="CH760" s="38"/>
      <c r="CI760" s="38"/>
      <c r="CJ760" s="38"/>
      <c r="CK760" s="38"/>
      <c r="CL760" s="38"/>
      <c r="CM760" s="38"/>
      <c r="CN760" s="38"/>
      <c r="CO760" s="38"/>
      <c r="CP760" s="38"/>
      <c r="CQ760" s="38"/>
      <c r="CR760" s="38"/>
      <c r="CS760" s="38"/>
      <c r="CT760" s="38"/>
      <c r="CU760" s="38"/>
      <c r="CV760" s="38"/>
      <c r="CW760" s="38"/>
      <c r="CX760" s="38"/>
      <c r="CY760" s="38"/>
      <c r="CZ760" s="38"/>
      <c r="DA760" s="38"/>
      <c r="DB760" s="38"/>
      <c r="DC760" s="38"/>
      <c r="DD760" s="38"/>
      <c r="DE760" s="38"/>
    </row>
    <row r="761" spans="57:109" ht="12.75" x14ac:dyDescent="0.2"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/>
      <c r="CC761" s="38"/>
      <c r="CD761" s="38"/>
      <c r="CE761" s="38"/>
      <c r="CF761" s="38"/>
      <c r="CG761" s="38"/>
      <c r="CH761" s="38"/>
      <c r="CI761" s="38"/>
      <c r="CJ761" s="38"/>
      <c r="CK761" s="38"/>
      <c r="CL761" s="38"/>
      <c r="CM761" s="38"/>
      <c r="CN761" s="38"/>
      <c r="CO761" s="38"/>
      <c r="CP761" s="38"/>
      <c r="CQ761" s="38"/>
      <c r="CR761" s="38"/>
      <c r="CS761" s="38"/>
      <c r="CT761" s="38"/>
      <c r="CU761" s="38"/>
      <c r="CV761" s="38"/>
      <c r="CW761" s="38"/>
      <c r="CX761" s="38"/>
      <c r="CY761" s="38"/>
      <c r="CZ761" s="38"/>
      <c r="DA761" s="38"/>
      <c r="DB761" s="38"/>
      <c r="DC761" s="38"/>
      <c r="DD761" s="38"/>
      <c r="DE761" s="38"/>
    </row>
    <row r="762" spans="57:109" ht="12.75" x14ac:dyDescent="0.2"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/>
      <c r="CC762" s="38"/>
      <c r="CD762" s="38"/>
      <c r="CE762" s="38"/>
      <c r="CF762" s="38"/>
      <c r="CG762" s="38"/>
      <c r="CH762" s="38"/>
      <c r="CI762" s="38"/>
      <c r="CJ762" s="38"/>
      <c r="CK762" s="38"/>
      <c r="CL762" s="38"/>
      <c r="CM762" s="38"/>
      <c r="CN762" s="38"/>
      <c r="CO762" s="38"/>
      <c r="CP762" s="38"/>
      <c r="CQ762" s="38"/>
      <c r="CR762" s="38"/>
      <c r="CS762" s="38"/>
      <c r="CT762" s="38"/>
      <c r="CU762" s="38"/>
      <c r="CV762" s="38"/>
      <c r="CW762" s="38"/>
      <c r="CX762" s="38"/>
      <c r="CY762" s="38"/>
      <c r="CZ762" s="38"/>
      <c r="DA762" s="38"/>
      <c r="DB762" s="38"/>
      <c r="DC762" s="38"/>
      <c r="DD762" s="38"/>
      <c r="DE762" s="38"/>
    </row>
    <row r="763" spans="57:109" ht="12.75" x14ac:dyDescent="0.2"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/>
      <c r="CC763" s="38"/>
      <c r="CD763" s="38"/>
      <c r="CE763" s="38"/>
      <c r="CF763" s="38"/>
      <c r="CG763" s="38"/>
      <c r="CH763" s="38"/>
      <c r="CI763" s="38"/>
      <c r="CJ763" s="38"/>
      <c r="CK763" s="38"/>
      <c r="CL763" s="38"/>
      <c r="CM763" s="38"/>
      <c r="CN763" s="38"/>
      <c r="CO763" s="38"/>
      <c r="CP763" s="38"/>
      <c r="CQ763" s="38"/>
      <c r="CR763" s="38"/>
      <c r="CS763" s="38"/>
      <c r="CT763" s="38"/>
      <c r="CU763" s="38"/>
      <c r="CV763" s="38"/>
      <c r="CW763" s="38"/>
      <c r="CX763" s="38"/>
      <c r="CY763" s="38"/>
      <c r="CZ763" s="38"/>
      <c r="DA763" s="38"/>
      <c r="DB763" s="38"/>
      <c r="DC763" s="38"/>
      <c r="DD763" s="38"/>
      <c r="DE763" s="38"/>
    </row>
    <row r="764" spans="57:109" ht="12.75" x14ac:dyDescent="0.2"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  <c r="CG764" s="38"/>
      <c r="CH764" s="38"/>
      <c r="CI764" s="38"/>
      <c r="CJ764" s="38"/>
      <c r="CK764" s="38"/>
      <c r="CL764" s="38"/>
      <c r="CM764" s="38"/>
      <c r="CN764" s="38"/>
      <c r="CO764" s="38"/>
      <c r="CP764" s="38"/>
      <c r="CQ764" s="38"/>
      <c r="CR764" s="38"/>
      <c r="CS764" s="38"/>
      <c r="CT764" s="38"/>
      <c r="CU764" s="38"/>
      <c r="CV764" s="38"/>
      <c r="CW764" s="38"/>
      <c r="CX764" s="38"/>
      <c r="CY764" s="38"/>
      <c r="CZ764" s="38"/>
      <c r="DA764" s="38"/>
      <c r="DB764" s="38"/>
      <c r="DC764" s="38"/>
      <c r="DD764" s="38"/>
      <c r="DE764" s="38"/>
    </row>
    <row r="765" spans="57:109" ht="12.75" x14ac:dyDescent="0.2"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  <c r="CG765" s="38"/>
      <c r="CH765" s="38"/>
      <c r="CI765" s="38"/>
      <c r="CJ765" s="38"/>
      <c r="CK765" s="38"/>
      <c r="CL765" s="38"/>
      <c r="CM765" s="38"/>
      <c r="CN765" s="38"/>
      <c r="CO765" s="38"/>
      <c r="CP765" s="38"/>
      <c r="CQ765" s="38"/>
      <c r="CR765" s="38"/>
      <c r="CS765" s="38"/>
      <c r="CT765" s="38"/>
      <c r="CU765" s="38"/>
      <c r="CV765" s="38"/>
      <c r="CW765" s="38"/>
      <c r="CX765" s="38"/>
      <c r="CY765" s="38"/>
      <c r="CZ765" s="38"/>
      <c r="DA765" s="38"/>
      <c r="DB765" s="38"/>
      <c r="DC765" s="38"/>
      <c r="DD765" s="38"/>
      <c r="DE765" s="38"/>
    </row>
    <row r="766" spans="57:109" ht="12.75" x14ac:dyDescent="0.2"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  <c r="CG766" s="38"/>
      <c r="CH766" s="38"/>
      <c r="CI766" s="38"/>
      <c r="CJ766" s="38"/>
      <c r="CK766" s="38"/>
      <c r="CL766" s="38"/>
      <c r="CM766" s="38"/>
      <c r="CN766" s="38"/>
      <c r="CO766" s="38"/>
      <c r="CP766" s="38"/>
      <c r="CQ766" s="38"/>
      <c r="CR766" s="38"/>
      <c r="CS766" s="38"/>
      <c r="CT766" s="38"/>
      <c r="CU766" s="38"/>
      <c r="CV766" s="38"/>
      <c r="CW766" s="38"/>
      <c r="CX766" s="38"/>
      <c r="CY766" s="38"/>
      <c r="CZ766" s="38"/>
      <c r="DA766" s="38"/>
      <c r="DB766" s="38"/>
      <c r="DC766" s="38"/>
      <c r="DD766" s="38"/>
      <c r="DE766" s="38"/>
    </row>
    <row r="767" spans="57:109" ht="12.75" x14ac:dyDescent="0.2"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  <c r="CG767" s="38"/>
      <c r="CH767" s="38"/>
      <c r="CI767" s="38"/>
      <c r="CJ767" s="38"/>
      <c r="CK767" s="38"/>
      <c r="CL767" s="38"/>
      <c r="CM767" s="38"/>
      <c r="CN767" s="38"/>
      <c r="CO767" s="38"/>
      <c r="CP767" s="38"/>
      <c r="CQ767" s="38"/>
      <c r="CR767" s="38"/>
      <c r="CS767" s="38"/>
      <c r="CT767" s="38"/>
      <c r="CU767" s="38"/>
      <c r="CV767" s="38"/>
      <c r="CW767" s="38"/>
      <c r="CX767" s="38"/>
      <c r="CY767" s="38"/>
      <c r="CZ767" s="38"/>
      <c r="DA767" s="38"/>
      <c r="DB767" s="38"/>
      <c r="DC767" s="38"/>
      <c r="DD767" s="38"/>
      <c r="DE767" s="38"/>
    </row>
    <row r="768" spans="57:109" ht="12.75" x14ac:dyDescent="0.2"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  <c r="CG768" s="38"/>
      <c r="CH768" s="38"/>
      <c r="CI768" s="38"/>
      <c r="CJ768" s="38"/>
      <c r="CK768" s="38"/>
      <c r="CL768" s="38"/>
      <c r="CM768" s="38"/>
      <c r="CN768" s="38"/>
      <c r="CO768" s="38"/>
      <c r="CP768" s="38"/>
      <c r="CQ768" s="38"/>
      <c r="CR768" s="38"/>
      <c r="CS768" s="38"/>
      <c r="CT768" s="38"/>
      <c r="CU768" s="38"/>
      <c r="CV768" s="38"/>
      <c r="CW768" s="38"/>
      <c r="CX768" s="38"/>
      <c r="CY768" s="38"/>
      <c r="CZ768" s="38"/>
      <c r="DA768" s="38"/>
      <c r="DB768" s="38"/>
      <c r="DC768" s="38"/>
      <c r="DD768" s="38"/>
      <c r="DE768" s="38"/>
    </row>
    <row r="769" spans="57:109" ht="12.75" x14ac:dyDescent="0.2"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  <c r="CG769" s="38"/>
      <c r="CH769" s="38"/>
      <c r="CI769" s="38"/>
      <c r="CJ769" s="38"/>
      <c r="CK769" s="38"/>
      <c r="CL769" s="38"/>
      <c r="CM769" s="38"/>
      <c r="CN769" s="38"/>
      <c r="CO769" s="38"/>
      <c r="CP769" s="38"/>
      <c r="CQ769" s="38"/>
      <c r="CR769" s="38"/>
      <c r="CS769" s="38"/>
      <c r="CT769" s="38"/>
      <c r="CU769" s="38"/>
      <c r="CV769" s="38"/>
      <c r="CW769" s="38"/>
      <c r="CX769" s="38"/>
      <c r="CY769" s="38"/>
      <c r="CZ769" s="38"/>
      <c r="DA769" s="38"/>
      <c r="DB769" s="38"/>
      <c r="DC769" s="38"/>
      <c r="DD769" s="38"/>
      <c r="DE769" s="38"/>
    </row>
    <row r="770" spans="57:109" ht="12.75" x14ac:dyDescent="0.2"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  <c r="CG770" s="38"/>
      <c r="CH770" s="38"/>
      <c r="CI770" s="38"/>
      <c r="CJ770" s="38"/>
      <c r="CK770" s="38"/>
      <c r="CL770" s="38"/>
      <c r="CM770" s="38"/>
      <c r="CN770" s="38"/>
      <c r="CO770" s="38"/>
      <c r="CP770" s="38"/>
      <c r="CQ770" s="38"/>
      <c r="CR770" s="38"/>
      <c r="CS770" s="38"/>
      <c r="CT770" s="38"/>
      <c r="CU770" s="38"/>
      <c r="CV770" s="38"/>
      <c r="CW770" s="38"/>
      <c r="CX770" s="38"/>
      <c r="CY770" s="38"/>
      <c r="CZ770" s="38"/>
      <c r="DA770" s="38"/>
      <c r="DB770" s="38"/>
      <c r="DC770" s="38"/>
      <c r="DD770" s="38"/>
      <c r="DE770" s="38"/>
    </row>
    <row r="771" spans="57:109" ht="12.75" x14ac:dyDescent="0.2"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/>
      <c r="CC771" s="38"/>
      <c r="CD771" s="38"/>
      <c r="CE771" s="38"/>
      <c r="CF771" s="38"/>
      <c r="CG771" s="38"/>
      <c r="CH771" s="38"/>
      <c r="CI771" s="38"/>
      <c r="CJ771" s="38"/>
      <c r="CK771" s="38"/>
      <c r="CL771" s="38"/>
      <c r="CM771" s="38"/>
      <c r="CN771" s="38"/>
      <c r="CO771" s="38"/>
      <c r="CP771" s="38"/>
      <c r="CQ771" s="38"/>
      <c r="CR771" s="38"/>
      <c r="CS771" s="38"/>
      <c r="CT771" s="38"/>
      <c r="CU771" s="38"/>
      <c r="CV771" s="38"/>
      <c r="CW771" s="38"/>
      <c r="CX771" s="38"/>
      <c r="CY771" s="38"/>
      <c r="CZ771" s="38"/>
      <c r="DA771" s="38"/>
      <c r="DB771" s="38"/>
      <c r="DC771" s="38"/>
      <c r="DD771" s="38"/>
      <c r="DE771" s="38"/>
    </row>
    <row r="772" spans="57:109" ht="12.75" x14ac:dyDescent="0.2"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/>
      <c r="CC772" s="38"/>
      <c r="CD772" s="38"/>
      <c r="CE772" s="38"/>
      <c r="CF772" s="38"/>
      <c r="CG772" s="38"/>
      <c r="CH772" s="38"/>
      <c r="CI772" s="38"/>
      <c r="CJ772" s="38"/>
      <c r="CK772" s="38"/>
      <c r="CL772" s="38"/>
      <c r="CM772" s="38"/>
      <c r="CN772" s="38"/>
      <c r="CO772" s="38"/>
      <c r="CP772" s="38"/>
      <c r="CQ772" s="38"/>
      <c r="CR772" s="38"/>
      <c r="CS772" s="38"/>
      <c r="CT772" s="38"/>
      <c r="CU772" s="38"/>
      <c r="CV772" s="38"/>
      <c r="CW772" s="38"/>
      <c r="CX772" s="38"/>
      <c r="CY772" s="38"/>
      <c r="CZ772" s="38"/>
      <c r="DA772" s="38"/>
      <c r="DB772" s="38"/>
      <c r="DC772" s="38"/>
      <c r="DD772" s="38"/>
      <c r="DE772" s="38"/>
    </row>
    <row r="773" spans="57:109" ht="12.75" x14ac:dyDescent="0.2"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38"/>
      <c r="CK773" s="38"/>
      <c r="CL773" s="38"/>
      <c r="CM773" s="38"/>
      <c r="CN773" s="38"/>
      <c r="CO773" s="38"/>
      <c r="CP773" s="38"/>
      <c r="CQ773" s="38"/>
      <c r="CR773" s="38"/>
      <c r="CS773" s="38"/>
      <c r="CT773" s="38"/>
      <c r="CU773" s="38"/>
      <c r="CV773" s="38"/>
      <c r="CW773" s="38"/>
      <c r="CX773" s="38"/>
      <c r="CY773" s="38"/>
      <c r="CZ773" s="38"/>
      <c r="DA773" s="38"/>
      <c r="DB773" s="38"/>
      <c r="DC773" s="38"/>
      <c r="DD773" s="38"/>
      <c r="DE773" s="38"/>
    </row>
    <row r="774" spans="57:109" ht="12.75" x14ac:dyDescent="0.2"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38"/>
      <c r="CK774" s="38"/>
      <c r="CL774" s="38"/>
      <c r="CM774" s="38"/>
      <c r="CN774" s="38"/>
      <c r="CO774" s="38"/>
      <c r="CP774" s="38"/>
      <c r="CQ774" s="38"/>
      <c r="CR774" s="38"/>
      <c r="CS774" s="38"/>
      <c r="CT774" s="38"/>
      <c r="CU774" s="38"/>
      <c r="CV774" s="38"/>
      <c r="CW774" s="38"/>
      <c r="CX774" s="38"/>
      <c r="CY774" s="38"/>
      <c r="CZ774" s="38"/>
      <c r="DA774" s="38"/>
      <c r="DB774" s="38"/>
      <c r="DC774" s="38"/>
      <c r="DD774" s="38"/>
      <c r="DE774" s="38"/>
    </row>
    <row r="775" spans="57:109" ht="12.75" x14ac:dyDescent="0.2"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38"/>
      <c r="CK775" s="38"/>
      <c r="CL775" s="38"/>
      <c r="CM775" s="38"/>
      <c r="CN775" s="38"/>
      <c r="CO775" s="38"/>
      <c r="CP775" s="38"/>
      <c r="CQ775" s="38"/>
      <c r="CR775" s="38"/>
      <c r="CS775" s="38"/>
      <c r="CT775" s="38"/>
      <c r="CU775" s="38"/>
      <c r="CV775" s="38"/>
      <c r="CW775" s="38"/>
      <c r="CX775" s="38"/>
      <c r="CY775" s="38"/>
      <c r="CZ775" s="38"/>
      <c r="DA775" s="38"/>
      <c r="DB775" s="38"/>
      <c r="DC775" s="38"/>
      <c r="DD775" s="38"/>
      <c r="DE775" s="38"/>
    </row>
    <row r="776" spans="57:109" ht="12.75" x14ac:dyDescent="0.2"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/>
      <c r="CC776" s="38"/>
      <c r="CD776" s="38"/>
      <c r="CE776" s="38"/>
      <c r="CF776" s="38"/>
      <c r="CG776" s="38"/>
      <c r="CH776" s="38"/>
      <c r="CI776" s="38"/>
      <c r="CJ776" s="38"/>
      <c r="CK776" s="38"/>
      <c r="CL776" s="38"/>
      <c r="CM776" s="38"/>
      <c r="CN776" s="38"/>
      <c r="CO776" s="38"/>
      <c r="CP776" s="38"/>
      <c r="CQ776" s="38"/>
      <c r="CR776" s="38"/>
      <c r="CS776" s="38"/>
      <c r="CT776" s="38"/>
      <c r="CU776" s="38"/>
      <c r="CV776" s="38"/>
      <c r="CW776" s="38"/>
      <c r="CX776" s="38"/>
      <c r="CY776" s="38"/>
      <c r="CZ776" s="38"/>
      <c r="DA776" s="38"/>
      <c r="DB776" s="38"/>
      <c r="DC776" s="38"/>
      <c r="DD776" s="38"/>
      <c r="DE776" s="38"/>
    </row>
    <row r="777" spans="57:109" ht="12.75" x14ac:dyDescent="0.2"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/>
      <c r="CC777" s="38"/>
      <c r="CD777" s="38"/>
      <c r="CE777" s="38"/>
      <c r="CF777" s="38"/>
      <c r="CG777" s="38"/>
      <c r="CH777" s="38"/>
      <c r="CI777" s="38"/>
      <c r="CJ777" s="38"/>
      <c r="CK777" s="38"/>
      <c r="CL777" s="38"/>
      <c r="CM777" s="38"/>
      <c r="CN777" s="38"/>
      <c r="CO777" s="38"/>
      <c r="CP777" s="38"/>
      <c r="CQ777" s="38"/>
      <c r="CR777" s="38"/>
      <c r="CS777" s="38"/>
      <c r="CT777" s="38"/>
      <c r="CU777" s="38"/>
      <c r="CV777" s="38"/>
      <c r="CW777" s="38"/>
      <c r="CX777" s="38"/>
      <c r="CY777" s="38"/>
      <c r="CZ777" s="38"/>
      <c r="DA777" s="38"/>
      <c r="DB777" s="38"/>
      <c r="DC777" s="38"/>
      <c r="DD777" s="38"/>
      <c r="DE777" s="38"/>
    </row>
    <row r="778" spans="57:109" ht="12.75" x14ac:dyDescent="0.2"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38"/>
      <c r="CK778" s="38"/>
      <c r="CL778" s="38"/>
      <c r="CM778" s="38"/>
      <c r="CN778" s="38"/>
      <c r="CO778" s="38"/>
      <c r="CP778" s="38"/>
      <c r="CQ778" s="38"/>
      <c r="CR778" s="38"/>
      <c r="CS778" s="38"/>
      <c r="CT778" s="38"/>
      <c r="CU778" s="38"/>
      <c r="CV778" s="38"/>
      <c r="CW778" s="38"/>
      <c r="CX778" s="38"/>
      <c r="CY778" s="38"/>
      <c r="CZ778" s="38"/>
      <c r="DA778" s="38"/>
      <c r="DB778" s="38"/>
      <c r="DC778" s="38"/>
      <c r="DD778" s="38"/>
      <c r="DE778" s="38"/>
    </row>
    <row r="779" spans="57:109" ht="12.75" x14ac:dyDescent="0.2"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38"/>
      <c r="CK779" s="38"/>
      <c r="CL779" s="38"/>
      <c r="CM779" s="38"/>
      <c r="CN779" s="38"/>
      <c r="CO779" s="38"/>
      <c r="CP779" s="38"/>
      <c r="CQ779" s="38"/>
      <c r="CR779" s="38"/>
      <c r="CS779" s="38"/>
      <c r="CT779" s="38"/>
      <c r="CU779" s="38"/>
      <c r="CV779" s="38"/>
      <c r="CW779" s="38"/>
      <c r="CX779" s="38"/>
      <c r="CY779" s="38"/>
      <c r="CZ779" s="38"/>
      <c r="DA779" s="38"/>
      <c r="DB779" s="38"/>
      <c r="DC779" s="38"/>
      <c r="DD779" s="38"/>
      <c r="DE779" s="38"/>
    </row>
    <row r="780" spans="57:109" ht="12.75" x14ac:dyDescent="0.2"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38"/>
      <c r="CK780" s="38"/>
      <c r="CL780" s="38"/>
      <c r="CM780" s="38"/>
      <c r="CN780" s="38"/>
      <c r="CO780" s="38"/>
      <c r="CP780" s="38"/>
      <c r="CQ780" s="38"/>
      <c r="CR780" s="38"/>
      <c r="CS780" s="38"/>
      <c r="CT780" s="38"/>
      <c r="CU780" s="38"/>
      <c r="CV780" s="38"/>
      <c r="CW780" s="38"/>
      <c r="CX780" s="38"/>
      <c r="CY780" s="38"/>
      <c r="CZ780" s="38"/>
      <c r="DA780" s="38"/>
      <c r="DB780" s="38"/>
      <c r="DC780" s="38"/>
      <c r="DD780" s="38"/>
      <c r="DE780" s="38"/>
    </row>
    <row r="781" spans="57:109" ht="12.75" x14ac:dyDescent="0.2"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/>
      <c r="CC781" s="38"/>
      <c r="CD781" s="38"/>
      <c r="CE781" s="38"/>
      <c r="CF781" s="38"/>
      <c r="CG781" s="38"/>
      <c r="CH781" s="38"/>
      <c r="CI781" s="38"/>
      <c r="CJ781" s="38"/>
      <c r="CK781" s="38"/>
      <c r="CL781" s="38"/>
      <c r="CM781" s="38"/>
      <c r="CN781" s="38"/>
      <c r="CO781" s="38"/>
      <c r="CP781" s="38"/>
      <c r="CQ781" s="38"/>
      <c r="CR781" s="38"/>
      <c r="CS781" s="38"/>
      <c r="CT781" s="38"/>
      <c r="CU781" s="38"/>
      <c r="CV781" s="38"/>
      <c r="CW781" s="38"/>
      <c r="CX781" s="38"/>
      <c r="CY781" s="38"/>
      <c r="CZ781" s="38"/>
      <c r="DA781" s="38"/>
      <c r="DB781" s="38"/>
      <c r="DC781" s="38"/>
      <c r="DD781" s="38"/>
      <c r="DE781" s="38"/>
    </row>
    <row r="782" spans="57:109" ht="12.75" x14ac:dyDescent="0.2"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/>
      <c r="CC782" s="38"/>
      <c r="CD782" s="38"/>
      <c r="CE782" s="38"/>
      <c r="CF782" s="38"/>
      <c r="CG782" s="38"/>
      <c r="CH782" s="38"/>
      <c r="CI782" s="38"/>
      <c r="CJ782" s="38"/>
      <c r="CK782" s="38"/>
      <c r="CL782" s="38"/>
      <c r="CM782" s="38"/>
      <c r="CN782" s="38"/>
      <c r="CO782" s="38"/>
      <c r="CP782" s="38"/>
      <c r="CQ782" s="38"/>
      <c r="CR782" s="38"/>
      <c r="CS782" s="38"/>
      <c r="CT782" s="38"/>
      <c r="CU782" s="38"/>
      <c r="CV782" s="38"/>
      <c r="CW782" s="38"/>
      <c r="CX782" s="38"/>
      <c r="CY782" s="38"/>
      <c r="CZ782" s="38"/>
      <c r="DA782" s="38"/>
      <c r="DB782" s="38"/>
      <c r="DC782" s="38"/>
      <c r="DD782" s="38"/>
      <c r="DE782" s="38"/>
    </row>
    <row r="783" spans="57:109" ht="12.75" x14ac:dyDescent="0.2"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/>
      <c r="CC783" s="38"/>
      <c r="CD783" s="38"/>
      <c r="CE783" s="38"/>
      <c r="CF783" s="38"/>
      <c r="CG783" s="38"/>
      <c r="CH783" s="38"/>
      <c r="CI783" s="38"/>
      <c r="CJ783" s="38"/>
      <c r="CK783" s="38"/>
      <c r="CL783" s="38"/>
      <c r="CM783" s="38"/>
      <c r="CN783" s="38"/>
      <c r="CO783" s="38"/>
      <c r="CP783" s="38"/>
      <c r="CQ783" s="38"/>
      <c r="CR783" s="38"/>
      <c r="CS783" s="38"/>
      <c r="CT783" s="38"/>
      <c r="CU783" s="38"/>
      <c r="CV783" s="38"/>
      <c r="CW783" s="38"/>
      <c r="CX783" s="38"/>
      <c r="CY783" s="38"/>
      <c r="CZ783" s="38"/>
      <c r="DA783" s="38"/>
      <c r="DB783" s="38"/>
      <c r="DC783" s="38"/>
      <c r="DD783" s="38"/>
      <c r="DE783" s="38"/>
    </row>
    <row r="784" spans="57:109" ht="12.75" x14ac:dyDescent="0.2"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/>
      <c r="CC784" s="38"/>
      <c r="CD784" s="38"/>
      <c r="CE784" s="38"/>
      <c r="CF784" s="38"/>
      <c r="CG784" s="38"/>
      <c r="CH784" s="38"/>
      <c r="CI784" s="38"/>
      <c r="CJ784" s="38"/>
      <c r="CK784" s="38"/>
      <c r="CL784" s="38"/>
      <c r="CM784" s="38"/>
      <c r="CN784" s="38"/>
      <c r="CO784" s="38"/>
      <c r="CP784" s="38"/>
      <c r="CQ784" s="38"/>
      <c r="CR784" s="38"/>
      <c r="CS784" s="38"/>
      <c r="CT784" s="38"/>
      <c r="CU784" s="38"/>
      <c r="CV784" s="38"/>
      <c r="CW784" s="38"/>
      <c r="CX784" s="38"/>
      <c r="CY784" s="38"/>
      <c r="CZ784" s="38"/>
      <c r="DA784" s="38"/>
      <c r="DB784" s="38"/>
      <c r="DC784" s="38"/>
      <c r="DD784" s="38"/>
      <c r="DE784" s="38"/>
    </row>
    <row r="785" spans="57:109" ht="12.75" x14ac:dyDescent="0.2"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/>
      <c r="CC785" s="38"/>
      <c r="CD785" s="38"/>
      <c r="CE785" s="38"/>
      <c r="CF785" s="38"/>
      <c r="CG785" s="38"/>
      <c r="CH785" s="38"/>
      <c r="CI785" s="38"/>
      <c r="CJ785" s="38"/>
      <c r="CK785" s="38"/>
      <c r="CL785" s="38"/>
      <c r="CM785" s="38"/>
      <c r="CN785" s="38"/>
      <c r="CO785" s="38"/>
      <c r="CP785" s="38"/>
      <c r="CQ785" s="38"/>
      <c r="CR785" s="38"/>
      <c r="CS785" s="38"/>
      <c r="CT785" s="38"/>
      <c r="CU785" s="38"/>
      <c r="CV785" s="38"/>
      <c r="CW785" s="38"/>
      <c r="CX785" s="38"/>
      <c r="CY785" s="38"/>
      <c r="CZ785" s="38"/>
      <c r="DA785" s="38"/>
      <c r="DB785" s="38"/>
      <c r="DC785" s="38"/>
      <c r="DD785" s="38"/>
      <c r="DE785" s="38"/>
    </row>
    <row r="786" spans="57:109" ht="12.75" x14ac:dyDescent="0.2"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/>
      <c r="CC786" s="38"/>
      <c r="CD786" s="38"/>
      <c r="CE786" s="38"/>
      <c r="CF786" s="38"/>
      <c r="CG786" s="38"/>
      <c r="CH786" s="38"/>
      <c r="CI786" s="38"/>
      <c r="CJ786" s="38"/>
      <c r="CK786" s="38"/>
      <c r="CL786" s="38"/>
      <c r="CM786" s="38"/>
      <c r="CN786" s="38"/>
      <c r="CO786" s="38"/>
      <c r="CP786" s="38"/>
      <c r="CQ786" s="38"/>
      <c r="CR786" s="38"/>
      <c r="CS786" s="38"/>
      <c r="CT786" s="38"/>
      <c r="CU786" s="38"/>
      <c r="CV786" s="38"/>
      <c r="CW786" s="38"/>
      <c r="CX786" s="38"/>
      <c r="CY786" s="38"/>
      <c r="CZ786" s="38"/>
      <c r="DA786" s="38"/>
      <c r="DB786" s="38"/>
      <c r="DC786" s="38"/>
      <c r="DD786" s="38"/>
      <c r="DE786" s="38"/>
    </row>
    <row r="787" spans="57:109" ht="12.75" x14ac:dyDescent="0.2"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/>
      <c r="CC787" s="38"/>
      <c r="CD787" s="38"/>
      <c r="CE787" s="38"/>
      <c r="CF787" s="38"/>
      <c r="CG787" s="38"/>
      <c r="CH787" s="38"/>
      <c r="CI787" s="38"/>
      <c r="CJ787" s="38"/>
      <c r="CK787" s="38"/>
      <c r="CL787" s="38"/>
      <c r="CM787" s="38"/>
      <c r="CN787" s="38"/>
      <c r="CO787" s="38"/>
      <c r="CP787" s="38"/>
      <c r="CQ787" s="38"/>
      <c r="CR787" s="38"/>
      <c r="CS787" s="38"/>
      <c r="CT787" s="38"/>
      <c r="CU787" s="38"/>
      <c r="CV787" s="38"/>
      <c r="CW787" s="38"/>
      <c r="CX787" s="38"/>
      <c r="CY787" s="38"/>
      <c r="CZ787" s="38"/>
      <c r="DA787" s="38"/>
      <c r="DB787" s="38"/>
      <c r="DC787" s="38"/>
      <c r="DD787" s="38"/>
      <c r="DE787" s="38"/>
    </row>
    <row r="788" spans="57:109" ht="12.75" x14ac:dyDescent="0.2"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/>
      <c r="CC788" s="38"/>
      <c r="CD788" s="38"/>
      <c r="CE788" s="38"/>
      <c r="CF788" s="38"/>
      <c r="CG788" s="38"/>
      <c r="CH788" s="38"/>
      <c r="CI788" s="38"/>
      <c r="CJ788" s="38"/>
      <c r="CK788" s="38"/>
      <c r="CL788" s="38"/>
      <c r="CM788" s="38"/>
      <c r="CN788" s="38"/>
      <c r="CO788" s="38"/>
      <c r="CP788" s="38"/>
      <c r="CQ788" s="38"/>
      <c r="CR788" s="38"/>
      <c r="CS788" s="38"/>
      <c r="CT788" s="38"/>
      <c r="CU788" s="38"/>
      <c r="CV788" s="38"/>
      <c r="CW788" s="38"/>
      <c r="CX788" s="38"/>
      <c r="CY788" s="38"/>
      <c r="CZ788" s="38"/>
      <c r="DA788" s="38"/>
      <c r="DB788" s="38"/>
      <c r="DC788" s="38"/>
      <c r="DD788" s="38"/>
      <c r="DE788" s="38"/>
    </row>
    <row r="789" spans="57:109" ht="12.75" x14ac:dyDescent="0.2"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/>
      <c r="CC789" s="38"/>
      <c r="CD789" s="38"/>
      <c r="CE789" s="38"/>
      <c r="CF789" s="38"/>
      <c r="CG789" s="38"/>
      <c r="CH789" s="38"/>
      <c r="CI789" s="38"/>
      <c r="CJ789" s="38"/>
      <c r="CK789" s="38"/>
      <c r="CL789" s="38"/>
      <c r="CM789" s="38"/>
      <c r="CN789" s="38"/>
      <c r="CO789" s="38"/>
      <c r="CP789" s="38"/>
      <c r="CQ789" s="38"/>
      <c r="CR789" s="38"/>
      <c r="CS789" s="38"/>
      <c r="CT789" s="38"/>
      <c r="CU789" s="38"/>
      <c r="CV789" s="38"/>
      <c r="CW789" s="38"/>
      <c r="CX789" s="38"/>
      <c r="CY789" s="38"/>
      <c r="CZ789" s="38"/>
      <c r="DA789" s="38"/>
      <c r="DB789" s="38"/>
      <c r="DC789" s="38"/>
      <c r="DD789" s="38"/>
      <c r="DE789" s="38"/>
    </row>
    <row r="790" spans="57:109" ht="12.75" x14ac:dyDescent="0.2"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/>
      <c r="CC790" s="38"/>
      <c r="CD790" s="38"/>
      <c r="CE790" s="38"/>
      <c r="CF790" s="38"/>
      <c r="CG790" s="38"/>
      <c r="CH790" s="38"/>
      <c r="CI790" s="38"/>
      <c r="CJ790" s="38"/>
      <c r="CK790" s="38"/>
      <c r="CL790" s="38"/>
      <c r="CM790" s="38"/>
      <c r="CN790" s="38"/>
      <c r="CO790" s="38"/>
      <c r="CP790" s="38"/>
      <c r="CQ790" s="38"/>
      <c r="CR790" s="38"/>
      <c r="CS790" s="38"/>
      <c r="CT790" s="38"/>
      <c r="CU790" s="38"/>
      <c r="CV790" s="38"/>
      <c r="CW790" s="38"/>
      <c r="CX790" s="38"/>
      <c r="CY790" s="38"/>
      <c r="CZ790" s="38"/>
      <c r="DA790" s="38"/>
      <c r="DB790" s="38"/>
      <c r="DC790" s="38"/>
      <c r="DD790" s="38"/>
      <c r="DE790" s="38"/>
    </row>
    <row r="791" spans="57:109" ht="12.75" x14ac:dyDescent="0.2"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/>
      <c r="CC791" s="38"/>
      <c r="CD791" s="38"/>
      <c r="CE791" s="38"/>
      <c r="CF791" s="38"/>
      <c r="CG791" s="38"/>
      <c r="CH791" s="38"/>
      <c r="CI791" s="38"/>
      <c r="CJ791" s="38"/>
      <c r="CK791" s="38"/>
      <c r="CL791" s="38"/>
      <c r="CM791" s="38"/>
      <c r="CN791" s="38"/>
      <c r="CO791" s="38"/>
      <c r="CP791" s="38"/>
      <c r="CQ791" s="38"/>
      <c r="CR791" s="38"/>
      <c r="CS791" s="38"/>
      <c r="CT791" s="38"/>
      <c r="CU791" s="38"/>
      <c r="CV791" s="38"/>
      <c r="CW791" s="38"/>
      <c r="CX791" s="38"/>
      <c r="CY791" s="38"/>
      <c r="CZ791" s="38"/>
      <c r="DA791" s="38"/>
      <c r="DB791" s="38"/>
      <c r="DC791" s="38"/>
      <c r="DD791" s="38"/>
      <c r="DE791" s="38"/>
    </row>
    <row r="792" spans="57:109" ht="12.75" x14ac:dyDescent="0.2"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/>
      <c r="CC792" s="38"/>
      <c r="CD792" s="38"/>
      <c r="CE792" s="38"/>
      <c r="CF792" s="38"/>
      <c r="CG792" s="38"/>
      <c r="CH792" s="38"/>
      <c r="CI792" s="38"/>
      <c r="CJ792" s="38"/>
      <c r="CK792" s="38"/>
      <c r="CL792" s="38"/>
      <c r="CM792" s="38"/>
      <c r="CN792" s="38"/>
      <c r="CO792" s="38"/>
      <c r="CP792" s="38"/>
      <c r="CQ792" s="38"/>
      <c r="CR792" s="38"/>
      <c r="CS792" s="38"/>
      <c r="CT792" s="38"/>
      <c r="CU792" s="38"/>
      <c r="CV792" s="38"/>
      <c r="CW792" s="38"/>
      <c r="CX792" s="38"/>
      <c r="CY792" s="38"/>
      <c r="CZ792" s="38"/>
      <c r="DA792" s="38"/>
      <c r="DB792" s="38"/>
      <c r="DC792" s="38"/>
      <c r="DD792" s="38"/>
      <c r="DE792" s="38"/>
    </row>
    <row r="793" spans="57:109" ht="12.75" x14ac:dyDescent="0.2"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/>
      <c r="CC793" s="38"/>
      <c r="CD793" s="38"/>
      <c r="CE793" s="38"/>
      <c r="CF793" s="38"/>
      <c r="CG793" s="38"/>
      <c r="CH793" s="38"/>
      <c r="CI793" s="38"/>
      <c r="CJ793" s="38"/>
      <c r="CK793" s="38"/>
      <c r="CL793" s="38"/>
      <c r="CM793" s="38"/>
      <c r="CN793" s="38"/>
      <c r="CO793" s="38"/>
      <c r="CP793" s="38"/>
      <c r="CQ793" s="38"/>
      <c r="CR793" s="38"/>
      <c r="CS793" s="38"/>
      <c r="CT793" s="38"/>
      <c r="CU793" s="38"/>
      <c r="CV793" s="38"/>
      <c r="CW793" s="38"/>
      <c r="CX793" s="38"/>
      <c r="CY793" s="38"/>
      <c r="CZ793" s="38"/>
      <c r="DA793" s="38"/>
      <c r="DB793" s="38"/>
      <c r="DC793" s="38"/>
      <c r="DD793" s="38"/>
      <c r="DE793" s="38"/>
    </row>
    <row r="794" spans="57:109" ht="12.75" x14ac:dyDescent="0.2"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/>
      <c r="CC794" s="38"/>
      <c r="CD794" s="38"/>
      <c r="CE794" s="38"/>
      <c r="CF794" s="38"/>
      <c r="CG794" s="38"/>
      <c r="CH794" s="38"/>
      <c r="CI794" s="38"/>
      <c r="CJ794" s="38"/>
      <c r="CK794" s="38"/>
      <c r="CL794" s="38"/>
      <c r="CM794" s="38"/>
      <c r="CN794" s="38"/>
      <c r="CO794" s="38"/>
      <c r="CP794" s="38"/>
      <c r="CQ794" s="38"/>
      <c r="CR794" s="38"/>
      <c r="CS794" s="38"/>
      <c r="CT794" s="38"/>
      <c r="CU794" s="38"/>
      <c r="CV794" s="38"/>
      <c r="CW794" s="38"/>
      <c r="CX794" s="38"/>
      <c r="CY794" s="38"/>
      <c r="CZ794" s="38"/>
      <c r="DA794" s="38"/>
      <c r="DB794" s="38"/>
      <c r="DC794" s="38"/>
      <c r="DD794" s="38"/>
      <c r="DE794" s="38"/>
    </row>
    <row r="795" spans="57:109" ht="12.75" x14ac:dyDescent="0.2"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/>
      <c r="CC795" s="38"/>
      <c r="CD795" s="38"/>
      <c r="CE795" s="38"/>
      <c r="CF795" s="38"/>
      <c r="CG795" s="38"/>
      <c r="CH795" s="38"/>
      <c r="CI795" s="38"/>
      <c r="CJ795" s="38"/>
      <c r="CK795" s="38"/>
      <c r="CL795" s="38"/>
      <c r="CM795" s="38"/>
      <c r="CN795" s="38"/>
      <c r="CO795" s="38"/>
      <c r="CP795" s="38"/>
      <c r="CQ795" s="38"/>
      <c r="CR795" s="38"/>
      <c r="CS795" s="38"/>
      <c r="CT795" s="38"/>
      <c r="CU795" s="38"/>
      <c r="CV795" s="38"/>
      <c r="CW795" s="38"/>
      <c r="CX795" s="38"/>
      <c r="CY795" s="38"/>
      <c r="CZ795" s="38"/>
      <c r="DA795" s="38"/>
      <c r="DB795" s="38"/>
      <c r="DC795" s="38"/>
      <c r="DD795" s="38"/>
      <c r="DE795" s="38"/>
    </row>
    <row r="796" spans="57:109" ht="12.75" x14ac:dyDescent="0.2"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/>
      <c r="CC796" s="38"/>
      <c r="CD796" s="38"/>
      <c r="CE796" s="38"/>
      <c r="CF796" s="38"/>
      <c r="CG796" s="38"/>
      <c r="CH796" s="38"/>
      <c r="CI796" s="38"/>
      <c r="CJ796" s="38"/>
      <c r="CK796" s="38"/>
      <c r="CL796" s="38"/>
      <c r="CM796" s="38"/>
      <c r="CN796" s="38"/>
      <c r="CO796" s="38"/>
      <c r="CP796" s="38"/>
      <c r="CQ796" s="38"/>
      <c r="CR796" s="38"/>
      <c r="CS796" s="38"/>
      <c r="CT796" s="38"/>
      <c r="CU796" s="38"/>
      <c r="CV796" s="38"/>
      <c r="CW796" s="38"/>
      <c r="CX796" s="38"/>
      <c r="CY796" s="38"/>
      <c r="CZ796" s="38"/>
      <c r="DA796" s="38"/>
      <c r="DB796" s="38"/>
      <c r="DC796" s="38"/>
      <c r="DD796" s="38"/>
      <c r="DE796" s="38"/>
    </row>
    <row r="797" spans="57:109" ht="12.75" x14ac:dyDescent="0.2"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/>
      <c r="CC797" s="38"/>
      <c r="CD797" s="38"/>
      <c r="CE797" s="38"/>
      <c r="CF797" s="38"/>
      <c r="CG797" s="38"/>
      <c r="CH797" s="38"/>
      <c r="CI797" s="38"/>
      <c r="CJ797" s="38"/>
      <c r="CK797" s="38"/>
      <c r="CL797" s="38"/>
      <c r="CM797" s="38"/>
      <c r="CN797" s="38"/>
      <c r="CO797" s="38"/>
      <c r="CP797" s="38"/>
      <c r="CQ797" s="38"/>
      <c r="CR797" s="38"/>
      <c r="CS797" s="38"/>
      <c r="CT797" s="38"/>
      <c r="CU797" s="38"/>
      <c r="CV797" s="38"/>
      <c r="CW797" s="38"/>
      <c r="CX797" s="38"/>
      <c r="CY797" s="38"/>
      <c r="CZ797" s="38"/>
      <c r="DA797" s="38"/>
      <c r="DB797" s="38"/>
      <c r="DC797" s="38"/>
      <c r="DD797" s="38"/>
      <c r="DE797" s="38"/>
    </row>
    <row r="798" spans="57:109" ht="12.75" x14ac:dyDescent="0.2"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/>
      <c r="CC798" s="38"/>
      <c r="CD798" s="38"/>
      <c r="CE798" s="38"/>
      <c r="CF798" s="38"/>
      <c r="CG798" s="38"/>
      <c r="CH798" s="38"/>
      <c r="CI798" s="38"/>
      <c r="CJ798" s="38"/>
      <c r="CK798" s="38"/>
      <c r="CL798" s="38"/>
      <c r="CM798" s="38"/>
      <c r="CN798" s="38"/>
      <c r="CO798" s="38"/>
      <c r="CP798" s="38"/>
      <c r="CQ798" s="38"/>
      <c r="CR798" s="38"/>
      <c r="CS798" s="38"/>
      <c r="CT798" s="38"/>
      <c r="CU798" s="38"/>
      <c r="CV798" s="38"/>
      <c r="CW798" s="38"/>
      <c r="CX798" s="38"/>
      <c r="CY798" s="38"/>
      <c r="CZ798" s="38"/>
      <c r="DA798" s="38"/>
      <c r="DB798" s="38"/>
      <c r="DC798" s="38"/>
      <c r="DD798" s="38"/>
      <c r="DE798" s="38"/>
    </row>
    <row r="799" spans="57:109" ht="12.75" x14ac:dyDescent="0.2"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/>
      <c r="CC799" s="38"/>
      <c r="CD799" s="38"/>
      <c r="CE799" s="38"/>
      <c r="CF799" s="38"/>
      <c r="CG799" s="38"/>
      <c r="CH799" s="38"/>
      <c r="CI799" s="38"/>
      <c r="CJ799" s="38"/>
      <c r="CK799" s="38"/>
      <c r="CL799" s="38"/>
      <c r="CM799" s="38"/>
      <c r="CN799" s="38"/>
      <c r="CO799" s="38"/>
      <c r="CP799" s="38"/>
      <c r="CQ799" s="38"/>
      <c r="CR799" s="38"/>
      <c r="CS799" s="38"/>
      <c r="CT799" s="38"/>
      <c r="CU799" s="38"/>
      <c r="CV799" s="38"/>
      <c r="CW799" s="38"/>
      <c r="CX799" s="38"/>
      <c r="CY799" s="38"/>
      <c r="CZ799" s="38"/>
      <c r="DA799" s="38"/>
      <c r="DB799" s="38"/>
      <c r="DC799" s="38"/>
      <c r="DD799" s="38"/>
      <c r="DE799" s="38"/>
    </row>
    <row r="800" spans="57:109" ht="12.75" x14ac:dyDescent="0.2"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/>
      <c r="CC800" s="38"/>
      <c r="CD800" s="38"/>
      <c r="CE800" s="38"/>
      <c r="CF800" s="38"/>
      <c r="CG800" s="38"/>
      <c r="CH800" s="38"/>
      <c r="CI800" s="38"/>
      <c r="CJ800" s="38"/>
      <c r="CK800" s="38"/>
      <c r="CL800" s="38"/>
      <c r="CM800" s="38"/>
      <c r="CN800" s="38"/>
      <c r="CO800" s="38"/>
      <c r="CP800" s="38"/>
      <c r="CQ800" s="38"/>
      <c r="CR800" s="38"/>
      <c r="CS800" s="38"/>
      <c r="CT800" s="38"/>
      <c r="CU800" s="38"/>
      <c r="CV800" s="38"/>
      <c r="CW800" s="38"/>
      <c r="CX800" s="38"/>
      <c r="CY800" s="38"/>
      <c r="CZ800" s="38"/>
      <c r="DA800" s="38"/>
      <c r="DB800" s="38"/>
      <c r="DC800" s="38"/>
      <c r="DD800" s="38"/>
      <c r="DE800" s="38"/>
    </row>
    <row r="801" spans="57:109" ht="12.75" x14ac:dyDescent="0.2"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/>
      <c r="CC801" s="38"/>
      <c r="CD801" s="38"/>
      <c r="CE801" s="38"/>
      <c r="CF801" s="38"/>
      <c r="CG801" s="38"/>
      <c r="CH801" s="38"/>
      <c r="CI801" s="38"/>
      <c r="CJ801" s="38"/>
      <c r="CK801" s="38"/>
      <c r="CL801" s="38"/>
      <c r="CM801" s="38"/>
      <c r="CN801" s="38"/>
      <c r="CO801" s="38"/>
      <c r="CP801" s="38"/>
      <c r="CQ801" s="38"/>
      <c r="CR801" s="38"/>
      <c r="CS801" s="38"/>
      <c r="CT801" s="38"/>
      <c r="CU801" s="38"/>
      <c r="CV801" s="38"/>
      <c r="CW801" s="38"/>
      <c r="CX801" s="38"/>
      <c r="CY801" s="38"/>
      <c r="CZ801" s="38"/>
      <c r="DA801" s="38"/>
      <c r="DB801" s="38"/>
      <c r="DC801" s="38"/>
      <c r="DD801" s="38"/>
      <c r="DE801" s="38"/>
    </row>
    <row r="802" spans="57:109" ht="12.75" x14ac:dyDescent="0.2"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/>
      <c r="CC802" s="38"/>
      <c r="CD802" s="38"/>
      <c r="CE802" s="38"/>
      <c r="CF802" s="38"/>
      <c r="CG802" s="38"/>
      <c r="CH802" s="38"/>
      <c r="CI802" s="38"/>
      <c r="CJ802" s="38"/>
      <c r="CK802" s="38"/>
      <c r="CL802" s="38"/>
      <c r="CM802" s="38"/>
      <c r="CN802" s="38"/>
      <c r="CO802" s="38"/>
      <c r="CP802" s="38"/>
      <c r="CQ802" s="38"/>
      <c r="CR802" s="38"/>
      <c r="CS802" s="38"/>
      <c r="CT802" s="38"/>
      <c r="CU802" s="38"/>
      <c r="CV802" s="38"/>
      <c r="CW802" s="38"/>
      <c r="CX802" s="38"/>
      <c r="CY802" s="38"/>
      <c r="CZ802" s="38"/>
      <c r="DA802" s="38"/>
      <c r="DB802" s="38"/>
      <c r="DC802" s="38"/>
      <c r="DD802" s="38"/>
      <c r="DE802" s="38"/>
    </row>
    <row r="803" spans="57:109" ht="12.75" x14ac:dyDescent="0.2"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/>
      <c r="CC803" s="38"/>
      <c r="CD803" s="38"/>
      <c r="CE803" s="38"/>
      <c r="CF803" s="38"/>
      <c r="CG803" s="38"/>
      <c r="CH803" s="38"/>
      <c r="CI803" s="38"/>
      <c r="CJ803" s="38"/>
      <c r="CK803" s="38"/>
      <c r="CL803" s="38"/>
      <c r="CM803" s="38"/>
      <c r="CN803" s="38"/>
      <c r="CO803" s="38"/>
      <c r="CP803" s="38"/>
      <c r="CQ803" s="38"/>
      <c r="CR803" s="38"/>
      <c r="CS803" s="38"/>
      <c r="CT803" s="38"/>
      <c r="CU803" s="38"/>
      <c r="CV803" s="38"/>
      <c r="CW803" s="38"/>
      <c r="CX803" s="38"/>
      <c r="CY803" s="38"/>
      <c r="CZ803" s="38"/>
      <c r="DA803" s="38"/>
      <c r="DB803" s="38"/>
      <c r="DC803" s="38"/>
      <c r="DD803" s="38"/>
      <c r="DE803" s="38"/>
    </row>
    <row r="804" spans="57:109" ht="12.75" x14ac:dyDescent="0.2"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/>
      <c r="CC804" s="38"/>
      <c r="CD804" s="38"/>
      <c r="CE804" s="38"/>
      <c r="CF804" s="38"/>
      <c r="CG804" s="38"/>
      <c r="CH804" s="38"/>
      <c r="CI804" s="38"/>
      <c r="CJ804" s="38"/>
      <c r="CK804" s="38"/>
      <c r="CL804" s="38"/>
      <c r="CM804" s="38"/>
      <c r="CN804" s="38"/>
      <c r="CO804" s="38"/>
      <c r="CP804" s="38"/>
      <c r="CQ804" s="38"/>
      <c r="CR804" s="38"/>
      <c r="CS804" s="38"/>
      <c r="CT804" s="38"/>
      <c r="CU804" s="38"/>
      <c r="CV804" s="38"/>
      <c r="CW804" s="38"/>
      <c r="CX804" s="38"/>
      <c r="CY804" s="38"/>
      <c r="CZ804" s="38"/>
      <c r="DA804" s="38"/>
      <c r="DB804" s="38"/>
      <c r="DC804" s="38"/>
      <c r="DD804" s="38"/>
      <c r="DE804" s="38"/>
    </row>
    <row r="805" spans="57:109" ht="12.75" x14ac:dyDescent="0.2"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/>
      <c r="CC805" s="38"/>
      <c r="CD805" s="38"/>
      <c r="CE805" s="38"/>
      <c r="CF805" s="38"/>
      <c r="CG805" s="38"/>
      <c r="CH805" s="38"/>
      <c r="CI805" s="38"/>
      <c r="CJ805" s="38"/>
      <c r="CK805" s="38"/>
      <c r="CL805" s="38"/>
      <c r="CM805" s="38"/>
      <c r="CN805" s="38"/>
      <c r="CO805" s="38"/>
      <c r="CP805" s="38"/>
      <c r="CQ805" s="38"/>
      <c r="CR805" s="38"/>
      <c r="CS805" s="38"/>
      <c r="CT805" s="38"/>
      <c r="CU805" s="38"/>
      <c r="CV805" s="38"/>
      <c r="CW805" s="38"/>
      <c r="CX805" s="38"/>
      <c r="CY805" s="38"/>
      <c r="CZ805" s="38"/>
      <c r="DA805" s="38"/>
      <c r="DB805" s="38"/>
      <c r="DC805" s="38"/>
      <c r="DD805" s="38"/>
      <c r="DE805" s="38"/>
    </row>
    <row r="806" spans="57:109" ht="12.75" x14ac:dyDescent="0.2"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B806" s="38"/>
      <c r="CC806" s="38"/>
      <c r="CD806" s="38"/>
      <c r="CE806" s="38"/>
      <c r="CF806" s="38"/>
      <c r="CG806" s="38"/>
      <c r="CH806" s="38"/>
      <c r="CI806" s="38"/>
      <c r="CJ806" s="38"/>
      <c r="CK806" s="38"/>
      <c r="CL806" s="38"/>
      <c r="CM806" s="38"/>
      <c r="CN806" s="38"/>
      <c r="CO806" s="38"/>
      <c r="CP806" s="38"/>
      <c r="CQ806" s="38"/>
      <c r="CR806" s="38"/>
      <c r="CS806" s="38"/>
      <c r="CT806" s="38"/>
      <c r="CU806" s="38"/>
      <c r="CV806" s="38"/>
      <c r="CW806" s="38"/>
      <c r="CX806" s="38"/>
      <c r="CY806" s="38"/>
      <c r="CZ806" s="38"/>
      <c r="DA806" s="38"/>
      <c r="DB806" s="38"/>
      <c r="DC806" s="38"/>
      <c r="DD806" s="38"/>
      <c r="DE806" s="38"/>
    </row>
    <row r="807" spans="57:109" ht="12.75" x14ac:dyDescent="0.2"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B807" s="38"/>
      <c r="CC807" s="38"/>
      <c r="CD807" s="38"/>
      <c r="CE807" s="38"/>
      <c r="CF807" s="38"/>
      <c r="CG807" s="38"/>
      <c r="CH807" s="38"/>
      <c r="CI807" s="38"/>
      <c r="CJ807" s="38"/>
      <c r="CK807" s="38"/>
      <c r="CL807" s="38"/>
      <c r="CM807" s="38"/>
      <c r="CN807" s="38"/>
      <c r="CO807" s="38"/>
      <c r="CP807" s="38"/>
      <c r="CQ807" s="38"/>
      <c r="CR807" s="38"/>
      <c r="CS807" s="38"/>
      <c r="CT807" s="38"/>
      <c r="CU807" s="38"/>
      <c r="CV807" s="38"/>
      <c r="CW807" s="38"/>
      <c r="CX807" s="38"/>
      <c r="CY807" s="38"/>
      <c r="CZ807" s="38"/>
      <c r="DA807" s="38"/>
      <c r="DB807" s="38"/>
      <c r="DC807" s="38"/>
      <c r="DD807" s="38"/>
      <c r="DE807" s="38"/>
    </row>
    <row r="808" spans="57:109" ht="12.75" x14ac:dyDescent="0.2"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B808" s="38"/>
      <c r="CC808" s="38"/>
      <c r="CD808" s="38"/>
      <c r="CE808" s="38"/>
      <c r="CF808" s="38"/>
      <c r="CG808" s="38"/>
      <c r="CH808" s="38"/>
      <c r="CI808" s="38"/>
      <c r="CJ808" s="38"/>
      <c r="CK808" s="38"/>
      <c r="CL808" s="38"/>
      <c r="CM808" s="38"/>
      <c r="CN808" s="38"/>
      <c r="CO808" s="38"/>
      <c r="CP808" s="38"/>
      <c r="CQ808" s="38"/>
      <c r="CR808" s="38"/>
      <c r="CS808" s="38"/>
      <c r="CT808" s="38"/>
      <c r="CU808" s="38"/>
      <c r="CV808" s="38"/>
      <c r="CW808" s="38"/>
      <c r="CX808" s="38"/>
      <c r="CY808" s="38"/>
      <c r="CZ808" s="38"/>
      <c r="DA808" s="38"/>
      <c r="DB808" s="38"/>
      <c r="DC808" s="38"/>
      <c r="DD808" s="38"/>
      <c r="DE808" s="38"/>
    </row>
    <row r="809" spans="57:109" ht="12.75" x14ac:dyDescent="0.2"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B809" s="38"/>
      <c r="CC809" s="38"/>
      <c r="CD809" s="38"/>
      <c r="CE809" s="38"/>
      <c r="CF809" s="38"/>
      <c r="CG809" s="38"/>
      <c r="CH809" s="38"/>
      <c r="CI809" s="38"/>
      <c r="CJ809" s="38"/>
      <c r="CK809" s="38"/>
      <c r="CL809" s="38"/>
      <c r="CM809" s="38"/>
      <c r="CN809" s="38"/>
      <c r="CO809" s="38"/>
      <c r="CP809" s="38"/>
      <c r="CQ809" s="38"/>
      <c r="CR809" s="38"/>
      <c r="CS809" s="38"/>
      <c r="CT809" s="38"/>
      <c r="CU809" s="38"/>
      <c r="CV809" s="38"/>
      <c r="CW809" s="38"/>
      <c r="CX809" s="38"/>
      <c r="CY809" s="38"/>
      <c r="CZ809" s="38"/>
      <c r="DA809" s="38"/>
      <c r="DB809" s="38"/>
      <c r="DC809" s="38"/>
      <c r="DD809" s="38"/>
      <c r="DE809" s="38"/>
    </row>
    <row r="810" spans="57:109" ht="12.75" x14ac:dyDescent="0.2"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B810" s="38"/>
      <c r="CC810" s="38"/>
      <c r="CD810" s="38"/>
      <c r="CE810" s="38"/>
      <c r="CF810" s="38"/>
      <c r="CG810" s="38"/>
      <c r="CH810" s="38"/>
      <c r="CI810" s="38"/>
      <c r="CJ810" s="38"/>
      <c r="CK810" s="38"/>
      <c r="CL810" s="38"/>
      <c r="CM810" s="38"/>
      <c r="CN810" s="38"/>
      <c r="CO810" s="38"/>
      <c r="CP810" s="38"/>
      <c r="CQ810" s="38"/>
      <c r="CR810" s="38"/>
      <c r="CS810" s="38"/>
      <c r="CT810" s="38"/>
      <c r="CU810" s="38"/>
      <c r="CV810" s="38"/>
      <c r="CW810" s="38"/>
      <c r="CX810" s="38"/>
      <c r="CY810" s="38"/>
      <c r="CZ810" s="38"/>
      <c r="DA810" s="38"/>
      <c r="DB810" s="38"/>
      <c r="DC810" s="38"/>
      <c r="DD810" s="38"/>
      <c r="DE810" s="38"/>
    </row>
    <row r="811" spans="57:109" ht="12.75" x14ac:dyDescent="0.2"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B811" s="38"/>
      <c r="CC811" s="38"/>
      <c r="CD811" s="38"/>
      <c r="CE811" s="38"/>
      <c r="CF811" s="38"/>
      <c r="CG811" s="38"/>
      <c r="CH811" s="38"/>
      <c r="CI811" s="38"/>
      <c r="CJ811" s="38"/>
      <c r="CK811" s="38"/>
      <c r="CL811" s="38"/>
      <c r="CM811" s="38"/>
      <c r="CN811" s="38"/>
      <c r="CO811" s="38"/>
      <c r="CP811" s="38"/>
      <c r="CQ811" s="38"/>
      <c r="CR811" s="38"/>
      <c r="CS811" s="38"/>
      <c r="CT811" s="38"/>
      <c r="CU811" s="38"/>
      <c r="CV811" s="38"/>
      <c r="CW811" s="38"/>
      <c r="CX811" s="38"/>
      <c r="CY811" s="38"/>
      <c r="CZ811" s="38"/>
      <c r="DA811" s="38"/>
      <c r="DB811" s="38"/>
      <c r="DC811" s="38"/>
      <c r="DD811" s="38"/>
      <c r="DE811" s="38"/>
    </row>
    <row r="812" spans="57:109" ht="12.75" x14ac:dyDescent="0.2"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B812" s="38"/>
      <c r="CC812" s="38"/>
      <c r="CD812" s="38"/>
      <c r="CE812" s="38"/>
      <c r="CF812" s="38"/>
      <c r="CG812" s="38"/>
      <c r="CH812" s="38"/>
      <c r="CI812" s="38"/>
      <c r="CJ812" s="38"/>
      <c r="CK812" s="38"/>
      <c r="CL812" s="38"/>
      <c r="CM812" s="38"/>
      <c r="CN812" s="38"/>
      <c r="CO812" s="38"/>
      <c r="CP812" s="38"/>
      <c r="CQ812" s="38"/>
      <c r="CR812" s="38"/>
      <c r="CS812" s="38"/>
      <c r="CT812" s="38"/>
      <c r="CU812" s="38"/>
      <c r="CV812" s="38"/>
      <c r="CW812" s="38"/>
      <c r="CX812" s="38"/>
      <c r="CY812" s="38"/>
      <c r="CZ812" s="38"/>
      <c r="DA812" s="38"/>
      <c r="DB812" s="38"/>
      <c r="DC812" s="38"/>
      <c r="DD812" s="38"/>
      <c r="DE812" s="38"/>
    </row>
    <row r="813" spans="57:109" ht="12.75" x14ac:dyDescent="0.2"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B813" s="38"/>
      <c r="CC813" s="38"/>
      <c r="CD813" s="38"/>
      <c r="CE813" s="38"/>
      <c r="CF813" s="38"/>
      <c r="CG813" s="38"/>
      <c r="CH813" s="38"/>
      <c r="CI813" s="38"/>
      <c r="CJ813" s="38"/>
      <c r="CK813" s="38"/>
      <c r="CL813" s="38"/>
      <c r="CM813" s="38"/>
      <c r="CN813" s="38"/>
      <c r="CO813" s="38"/>
      <c r="CP813" s="38"/>
      <c r="CQ813" s="38"/>
      <c r="CR813" s="38"/>
      <c r="CS813" s="38"/>
      <c r="CT813" s="38"/>
      <c r="CU813" s="38"/>
      <c r="CV813" s="38"/>
      <c r="CW813" s="38"/>
      <c r="CX813" s="38"/>
      <c r="CY813" s="38"/>
      <c r="CZ813" s="38"/>
      <c r="DA813" s="38"/>
      <c r="DB813" s="38"/>
      <c r="DC813" s="38"/>
      <c r="DD813" s="38"/>
      <c r="DE813" s="38"/>
    </row>
    <row r="814" spans="57:109" ht="12.75" x14ac:dyDescent="0.2"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B814" s="38"/>
      <c r="CC814" s="38"/>
      <c r="CD814" s="38"/>
      <c r="CE814" s="38"/>
      <c r="CF814" s="38"/>
      <c r="CG814" s="38"/>
      <c r="CH814" s="38"/>
      <c r="CI814" s="38"/>
      <c r="CJ814" s="38"/>
      <c r="CK814" s="38"/>
      <c r="CL814" s="38"/>
      <c r="CM814" s="38"/>
      <c r="CN814" s="38"/>
      <c r="CO814" s="38"/>
      <c r="CP814" s="38"/>
      <c r="CQ814" s="38"/>
      <c r="CR814" s="38"/>
      <c r="CS814" s="38"/>
      <c r="CT814" s="38"/>
      <c r="CU814" s="38"/>
      <c r="CV814" s="38"/>
      <c r="CW814" s="38"/>
      <c r="CX814" s="38"/>
      <c r="CY814" s="38"/>
      <c r="CZ814" s="38"/>
      <c r="DA814" s="38"/>
      <c r="DB814" s="38"/>
      <c r="DC814" s="38"/>
      <c r="DD814" s="38"/>
      <c r="DE814" s="38"/>
    </row>
    <row r="815" spans="57:109" ht="12.75" x14ac:dyDescent="0.2"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/>
      <c r="CC815" s="38"/>
      <c r="CD815" s="38"/>
      <c r="CE815" s="38"/>
      <c r="CF815" s="38"/>
      <c r="CG815" s="38"/>
      <c r="CH815" s="38"/>
      <c r="CI815" s="38"/>
      <c r="CJ815" s="38"/>
      <c r="CK815" s="38"/>
      <c r="CL815" s="38"/>
      <c r="CM815" s="38"/>
      <c r="CN815" s="38"/>
      <c r="CO815" s="38"/>
      <c r="CP815" s="38"/>
      <c r="CQ815" s="38"/>
      <c r="CR815" s="38"/>
      <c r="CS815" s="38"/>
      <c r="CT815" s="38"/>
      <c r="CU815" s="38"/>
      <c r="CV815" s="38"/>
      <c r="CW815" s="38"/>
      <c r="CX815" s="38"/>
      <c r="CY815" s="38"/>
      <c r="CZ815" s="38"/>
      <c r="DA815" s="38"/>
      <c r="DB815" s="38"/>
      <c r="DC815" s="38"/>
      <c r="DD815" s="38"/>
      <c r="DE815" s="38"/>
    </row>
    <row r="816" spans="57:109" ht="12.75" x14ac:dyDescent="0.2"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B816" s="38"/>
      <c r="CC816" s="38"/>
      <c r="CD816" s="38"/>
      <c r="CE816" s="38"/>
      <c r="CF816" s="38"/>
      <c r="CG816" s="38"/>
      <c r="CH816" s="38"/>
      <c r="CI816" s="38"/>
      <c r="CJ816" s="38"/>
      <c r="CK816" s="38"/>
      <c r="CL816" s="38"/>
      <c r="CM816" s="38"/>
      <c r="CN816" s="38"/>
      <c r="CO816" s="38"/>
      <c r="CP816" s="38"/>
      <c r="CQ816" s="38"/>
      <c r="CR816" s="38"/>
      <c r="CS816" s="38"/>
      <c r="CT816" s="38"/>
      <c r="CU816" s="38"/>
      <c r="CV816" s="38"/>
      <c r="CW816" s="38"/>
      <c r="CX816" s="38"/>
      <c r="CY816" s="38"/>
      <c r="CZ816" s="38"/>
      <c r="DA816" s="38"/>
      <c r="DB816" s="38"/>
      <c r="DC816" s="38"/>
      <c r="DD816" s="38"/>
      <c r="DE816" s="38"/>
    </row>
    <row r="817" spans="57:109" ht="12.75" x14ac:dyDescent="0.2"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B817" s="38"/>
      <c r="CC817" s="38"/>
      <c r="CD817" s="38"/>
      <c r="CE817" s="38"/>
      <c r="CF817" s="38"/>
      <c r="CG817" s="38"/>
      <c r="CH817" s="38"/>
      <c r="CI817" s="38"/>
      <c r="CJ817" s="38"/>
      <c r="CK817" s="38"/>
      <c r="CL817" s="38"/>
      <c r="CM817" s="38"/>
      <c r="CN817" s="38"/>
      <c r="CO817" s="38"/>
      <c r="CP817" s="38"/>
      <c r="CQ817" s="38"/>
      <c r="CR817" s="38"/>
      <c r="CS817" s="38"/>
      <c r="CT817" s="38"/>
      <c r="CU817" s="38"/>
      <c r="CV817" s="38"/>
      <c r="CW817" s="38"/>
      <c r="CX817" s="38"/>
      <c r="CY817" s="38"/>
      <c r="CZ817" s="38"/>
      <c r="DA817" s="38"/>
      <c r="DB817" s="38"/>
      <c r="DC817" s="38"/>
      <c r="DD817" s="38"/>
      <c r="DE817" s="38"/>
    </row>
    <row r="818" spans="57:109" ht="12.75" x14ac:dyDescent="0.2"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B818" s="38"/>
      <c r="CC818" s="38"/>
      <c r="CD818" s="38"/>
      <c r="CE818" s="38"/>
      <c r="CF818" s="38"/>
      <c r="CG818" s="38"/>
      <c r="CH818" s="38"/>
      <c r="CI818" s="38"/>
      <c r="CJ818" s="38"/>
      <c r="CK818" s="38"/>
      <c r="CL818" s="38"/>
      <c r="CM818" s="38"/>
      <c r="CN818" s="38"/>
      <c r="CO818" s="38"/>
      <c r="CP818" s="38"/>
      <c r="CQ818" s="38"/>
      <c r="CR818" s="38"/>
      <c r="CS818" s="38"/>
      <c r="CT818" s="38"/>
      <c r="CU818" s="38"/>
      <c r="CV818" s="38"/>
      <c r="CW818" s="38"/>
      <c r="CX818" s="38"/>
      <c r="CY818" s="38"/>
      <c r="CZ818" s="38"/>
      <c r="DA818" s="38"/>
      <c r="DB818" s="38"/>
      <c r="DC818" s="38"/>
      <c r="DD818" s="38"/>
      <c r="DE818" s="38"/>
    </row>
    <row r="819" spans="57:109" ht="12.75" x14ac:dyDescent="0.2"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B819" s="38"/>
      <c r="CC819" s="38"/>
      <c r="CD819" s="38"/>
      <c r="CE819" s="38"/>
      <c r="CF819" s="38"/>
      <c r="CG819" s="38"/>
      <c r="CH819" s="38"/>
      <c r="CI819" s="38"/>
      <c r="CJ819" s="38"/>
      <c r="CK819" s="38"/>
      <c r="CL819" s="38"/>
      <c r="CM819" s="38"/>
      <c r="CN819" s="38"/>
      <c r="CO819" s="38"/>
      <c r="CP819" s="38"/>
      <c r="CQ819" s="38"/>
      <c r="CR819" s="38"/>
      <c r="CS819" s="38"/>
      <c r="CT819" s="38"/>
      <c r="CU819" s="38"/>
      <c r="CV819" s="38"/>
      <c r="CW819" s="38"/>
      <c r="CX819" s="38"/>
      <c r="CY819" s="38"/>
      <c r="CZ819" s="38"/>
      <c r="DA819" s="38"/>
      <c r="DB819" s="38"/>
      <c r="DC819" s="38"/>
      <c r="DD819" s="38"/>
      <c r="DE819" s="38"/>
    </row>
    <row r="820" spans="57:109" ht="12.75" x14ac:dyDescent="0.2"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B820" s="38"/>
      <c r="CC820" s="38"/>
      <c r="CD820" s="38"/>
      <c r="CE820" s="38"/>
      <c r="CF820" s="38"/>
      <c r="CG820" s="38"/>
      <c r="CH820" s="38"/>
      <c r="CI820" s="38"/>
      <c r="CJ820" s="38"/>
      <c r="CK820" s="38"/>
      <c r="CL820" s="38"/>
      <c r="CM820" s="38"/>
      <c r="CN820" s="38"/>
      <c r="CO820" s="38"/>
      <c r="CP820" s="38"/>
      <c r="CQ820" s="38"/>
      <c r="CR820" s="38"/>
      <c r="CS820" s="38"/>
      <c r="CT820" s="38"/>
      <c r="CU820" s="38"/>
      <c r="CV820" s="38"/>
      <c r="CW820" s="38"/>
      <c r="CX820" s="38"/>
      <c r="CY820" s="38"/>
      <c r="CZ820" s="38"/>
      <c r="DA820" s="38"/>
      <c r="DB820" s="38"/>
      <c r="DC820" s="38"/>
      <c r="DD820" s="38"/>
      <c r="DE820" s="38"/>
    </row>
    <row r="821" spans="57:109" ht="12.75" x14ac:dyDescent="0.2"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B821" s="38"/>
      <c r="CC821" s="38"/>
      <c r="CD821" s="38"/>
      <c r="CE821" s="38"/>
      <c r="CF821" s="38"/>
      <c r="CG821" s="38"/>
      <c r="CH821" s="38"/>
      <c r="CI821" s="38"/>
      <c r="CJ821" s="38"/>
      <c r="CK821" s="38"/>
      <c r="CL821" s="38"/>
      <c r="CM821" s="38"/>
      <c r="CN821" s="38"/>
      <c r="CO821" s="38"/>
      <c r="CP821" s="38"/>
      <c r="CQ821" s="38"/>
      <c r="CR821" s="38"/>
      <c r="CS821" s="38"/>
      <c r="CT821" s="38"/>
      <c r="CU821" s="38"/>
      <c r="CV821" s="38"/>
      <c r="CW821" s="38"/>
      <c r="CX821" s="38"/>
      <c r="CY821" s="38"/>
      <c r="CZ821" s="38"/>
      <c r="DA821" s="38"/>
      <c r="DB821" s="38"/>
      <c r="DC821" s="38"/>
      <c r="DD821" s="38"/>
      <c r="DE821" s="38"/>
    </row>
    <row r="822" spans="57:109" ht="12.75" x14ac:dyDescent="0.2"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B822" s="38"/>
      <c r="CC822" s="38"/>
      <c r="CD822" s="38"/>
      <c r="CE822" s="38"/>
      <c r="CF822" s="38"/>
      <c r="CG822" s="38"/>
      <c r="CH822" s="38"/>
      <c r="CI822" s="38"/>
      <c r="CJ822" s="38"/>
      <c r="CK822" s="38"/>
      <c r="CL822" s="38"/>
      <c r="CM822" s="38"/>
      <c r="CN822" s="38"/>
      <c r="CO822" s="38"/>
      <c r="CP822" s="38"/>
      <c r="CQ822" s="38"/>
      <c r="CR822" s="38"/>
      <c r="CS822" s="38"/>
      <c r="CT822" s="38"/>
      <c r="CU822" s="38"/>
      <c r="CV822" s="38"/>
      <c r="CW822" s="38"/>
      <c r="CX822" s="38"/>
      <c r="CY822" s="38"/>
      <c r="CZ822" s="38"/>
      <c r="DA822" s="38"/>
      <c r="DB822" s="38"/>
      <c r="DC822" s="38"/>
      <c r="DD822" s="38"/>
      <c r="DE822" s="38"/>
    </row>
    <row r="823" spans="57:109" ht="12.75" x14ac:dyDescent="0.2"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B823" s="38"/>
      <c r="CC823" s="38"/>
      <c r="CD823" s="38"/>
      <c r="CE823" s="38"/>
      <c r="CF823" s="38"/>
      <c r="CG823" s="38"/>
      <c r="CH823" s="38"/>
      <c r="CI823" s="38"/>
      <c r="CJ823" s="38"/>
      <c r="CK823" s="38"/>
      <c r="CL823" s="38"/>
      <c r="CM823" s="38"/>
      <c r="CN823" s="38"/>
      <c r="CO823" s="38"/>
      <c r="CP823" s="38"/>
      <c r="CQ823" s="38"/>
      <c r="CR823" s="38"/>
      <c r="CS823" s="38"/>
      <c r="CT823" s="38"/>
      <c r="CU823" s="38"/>
      <c r="CV823" s="38"/>
      <c r="CW823" s="38"/>
      <c r="CX823" s="38"/>
      <c r="CY823" s="38"/>
      <c r="CZ823" s="38"/>
      <c r="DA823" s="38"/>
      <c r="DB823" s="38"/>
      <c r="DC823" s="38"/>
      <c r="DD823" s="38"/>
      <c r="DE823" s="38"/>
    </row>
    <row r="824" spans="57:109" ht="12.75" x14ac:dyDescent="0.2"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B824" s="38"/>
      <c r="CC824" s="38"/>
      <c r="CD824" s="38"/>
      <c r="CE824" s="38"/>
      <c r="CF824" s="38"/>
      <c r="CG824" s="38"/>
      <c r="CH824" s="38"/>
      <c r="CI824" s="38"/>
      <c r="CJ824" s="38"/>
      <c r="CK824" s="38"/>
      <c r="CL824" s="38"/>
      <c r="CM824" s="38"/>
      <c r="CN824" s="38"/>
      <c r="CO824" s="38"/>
      <c r="CP824" s="38"/>
      <c r="CQ824" s="38"/>
      <c r="CR824" s="38"/>
      <c r="CS824" s="38"/>
      <c r="CT824" s="38"/>
      <c r="CU824" s="38"/>
      <c r="CV824" s="38"/>
      <c r="CW824" s="38"/>
      <c r="CX824" s="38"/>
      <c r="CY824" s="38"/>
      <c r="CZ824" s="38"/>
      <c r="DA824" s="38"/>
      <c r="DB824" s="38"/>
      <c r="DC824" s="38"/>
      <c r="DD824" s="38"/>
      <c r="DE824" s="38"/>
    </row>
    <row r="825" spans="57:109" ht="12.75" x14ac:dyDescent="0.2"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B825" s="38"/>
      <c r="CC825" s="38"/>
      <c r="CD825" s="38"/>
      <c r="CE825" s="38"/>
      <c r="CF825" s="38"/>
      <c r="CG825" s="38"/>
      <c r="CH825" s="38"/>
      <c r="CI825" s="38"/>
      <c r="CJ825" s="38"/>
      <c r="CK825" s="38"/>
      <c r="CL825" s="38"/>
      <c r="CM825" s="38"/>
      <c r="CN825" s="38"/>
      <c r="CO825" s="38"/>
      <c r="CP825" s="38"/>
      <c r="CQ825" s="38"/>
      <c r="CR825" s="38"/>
      <c r="CS825" s="38"/>
      <c r="CT825" s="38"/>
      <c r="CU825" s="38"/>
      <c r="CV825" s="38"/>
      <c r="CW825" s="38"/>
      <c r="CX825" s="38"/>
      <c r="CY825" s="38"/>
      <c r="CZ825" s="38"/>
      <c r="DA825" s="38"/>
      <c r="DB825" s="38"/>
      <c r="DC825" s="38"/>
      <c r="DD825" s="38"/>
      <c r="DE825" s="38"/>
    </row>
    <row r="826" spans="57:109" ht="12.75" x14ac:dyDescent="0.2"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B826" s="38"/>
      <c r="CC826" s="38"/>
      <c r="CD826" s="38"/>
      <c r="CE826" s="38"/>
      <c r="CF826" s="38"/>
      <c r="CG826" s="38"/>
      <c r="CH826" s="38"/>
      <c r="CI826" s="38"/>
      <c r="CJ826" s="38"/>
      <c r="CK826" s="38"/>
      <c r="CL826" s="38"/>
      <c r="CM826" s="38"/>
      <c r="CN826" s="38"/>
      <c r="CO826" s="38"/>
      <c r="CP826" s="38"/>
      <c r="CQ826" s="38"/>
      <c r="CR826" s="38"/>
      <c r="CS826" s="38"/>
      <c r="CT826" s="38"/>
      <c r="CU826" s="38"/>
      <c r="CV826" s="38"/>
      <c r="CW826" s="38"/>
      <c r="CX826" s="38"/>
      <c r="CY826" s="38"/>
      <c r="CZ826" s="38"/>
      <c r="DA826" s="38"/>
      <c r="DB826" s="38"/>
      <c r="DC826" s="38"/>
      <c r="DD826" s="38"/>
      <c r="DE826" s="38"/>
    </row>
    <row r="827" spans="57:109" ht="12.75" x14ac:dyDescent="0.2"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/>
      <c r="CC827" s="38"/>
      <c r="CD827" s="38"/>
      <c r="CE827" s="38"/>
      <c r="CF827" s="38"/>
      <c r="CG827" s="38"/>
      <c r="CH827" s="38"/>
      <c r="CI827" s="38"/>
      <c r="CJ827" s="38"/>
      <c r="CK827" s="38"/>
      <c r="CL827" s="38"/>
      <c r="CM827" s="38"/>
      <c r="CN827" s="38"/>
      <c r="CO827" s="38"/>
      <c r="CP827" s="38"/>
      <c r="CQ827" s="38"/>
      <c r="CR827" s="38"/>
      <c r="CS827" s="38"/>
      <c r="CT827" s="38"/>
      <c r="CU827" s="38"/>
      <c r="CV827" s="38"/>
      <c r="CW827" s="38"/>
      <c r="CX827" s="38"/>
      <c r="CY827" s="38"/>
      <c r="CZ827" s="38"/>
      <c r="DA827" s="38"/>
      <c r="DB827" s="38"/>
      <c r="DC827" s="38"/>
      <c r="DD827" s="38"/>
      <c r="DE827" s="38"/>
    </row>
    <row r="828" spans="57:109" ht="12.75" x14ac:dyDescent="0.2"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/>
      <c r="CC828" s="38"/>
      <c r="CD828" s="38"/>
      <c r="CE828" s="38"/>
      <c r="CF828" s="38"/>
      <c r="CG828" s="38"/>
      <c r="CH828" s="38"/>
      <c r="CI828" s="38"/>
      <c r="CJ828" s="38"/>
      <c r="CK828" s="38"/>
      <c r="CL828" s="38"/>
      <c r="CM828" s="38"/>
      <c r="CN828" s="38"/>
      <c r="CO828" s="38"/>
      <c r="CP828" s="38"/>
      <c r="CQ828" s="38"/>
      <c r="CR828" s="38"/>
      <c r="CS828" s="38"/>
      <c r="CT828" s="38"/>
      <c r="CU828" s="38"/>
      <c r="CV828" s="38"/>
      <c r="CW828" s="38"/>
      <c r="CX828" s="38"/>
      <c r="CY828" s="38"/>
      <c r="CZ828" s="38"/>
      <c r="DA828" s="38"/>
      <c r="DB828" s="38"/>
      <c r="DC828" s="38"/>
      <c r="DD828" s="38"/>
      <c r="DE828" s="38"/>
    </row>
    <row r="829" spans="57:109" ht="12.75" x14ac:dyDescent="0.2"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/>
      <c r="CC829" s="38"/>
      <c r="CD829" s="38"/>
      <c r="CE829" s="38"/>
      <c r="CF829" s="38"/>
      <c r="CG829" s="38"/>
      <c r="CH829" s="38"/>
      <c r="CI829" s="38"/>
      <c r="CJ829" s="38"/>
      <c r="CK829" s="38"/>
      <c r="CL829" s="38"/>
      <c r="CM829" s="38"/>
      <c r="CN829" s="38"/>
      <c r="CO829" s="38"/>
      <c r="CP829" s="38"/>
      <c r="CQ829" s="38"/>
      <c r="CR829" s="38"/>
      <c r="CS829" s="38"/>
      <c r="CT829" s="38"/>
      <c r="CU829" s="38"/>
      <c r="CV829" s="38"/>
      <c r="CW829" s="38"/>
      <c r="CX829" s="38"/>
      <c r="CY829" s="38"/>
      <c r="CZ829" s="38"/>
      <c r="DA829" s="38"/>
      <c r="DB829" s="38"/>
      <c r="DC829" s="38"/>
      <c r="DD829" s="38"/>
      <c r="DE829" s="38"/>
    </row>
    <row r="830" spans="57:109" ht="12.75" x14ac:dyDescent="0.2"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B830" s="38"/>
      <c r="CC830" s="38"/>
      <c r="CD830" s="38"/>
      <c r="CE830" s="38"/>
      <c r="CF830" s="38"/>
      <c r="CG830" s="38"/>
      <c r="CH830" s="38"/>
      <c r="CI830" s="38"/>
      <c r="CJ830" s="38"/>
      <c r="CK830" s="38"/>
      <c r="CL830" s="38"/>
      <c r="CM830" s="38"/>
      <c r="CN830" s="38"/>
      <c r="CO830" s="38"/>
      <c r="CP830" s="38"/>
      <c r="CQ830" s="38"/>
      <c r="CR830" s="38"/>
      <c r="CS830" s="38"/>
      <c r="CT830" s="38"/>
      <c r="CU830" s="38"/>
      <c r="CV830" s="38"/>
      <c r="CW830" s="38"/>
      <c r="CX830" s="38"/>
      <c r="CY830" s="38"/>
      <c r="CZ830" s="38"/>
      <c r="DA830" s="38"/>
      <c r="DB830" s="38"/>
      <c r="DC830" s="38"/>
      <c r="DD830" s="38"/>
      <c r="DE830" s="38"/>
    </row>
    <row r="831" spans="57:109" ht="12.75" x14ac:dyDescent="0.2"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B831" s="38"/>
      <c r="CC831" s="38"/>
      <c r="CD831" s="38"/>
      <c r="CE831" s="38"/>
      <c r="CF831" s="38"/>
      <c r="CG831" s="38"/>
      <c r="CH831" s="38"/>
      <c r="CI831" s="38"/>
      <c r="CJ831" s="38"/>
      <c r="CK831" s="38"/>
      <c r="CL831" s="38"/>
      <c r="CM831" s="38"/>
      <c r="CN831" s="38"/>
      <c r="CO831" s="38"/>
      <c r="CP831" s="38"/>
      <c r="CQ831" s="38"/>
      <c r="CR831" s="38"/>
      <c r="CS831" s="38"/>
      <c r="CT831" s="38"/>
      <c r="CU831" s="38"/>
      <c r="CV831" s="38"/>
      <c r="CW831" s="38"/>
      <c r="CX831" s="38"/>
      <c r="CY831" s="38"/>
      <c r="CZ831" s="38"/>
      <c r="DA831" s="38"/>
      <c r="DB831" s="38"/>
      <c r="DC831" s="38"/>
      <c r="DD831" s="38"/>
      <c r="DE831" s="38"/>
    </row>
    <row r="832" spans="57:109" ht="12.75" x14ac:dyDescent="0.2"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B832" s="38"/>
      <c r="CC832" s="38"/>
      <c r="CD832" s="38"/>
      <c r="CE832" s="38"/>
      <c r="CF832" s="38"/>
      <c r="CG832" s="38"/>
      <c r="CH832" s="38"/>
      <c r="CI832" s="38"/>
      <c r="CJ832" s="38"/>
      <c r="CK832" s="38"/>
      <c r="CL832" s="38"/>
      <c r="CM832" s="38"/>
      <c r="CN832" s="38"/>
      <c r="CO832" s="38"/>
      <c r="CP832" s="38"/>
      <c r="CQ832" s="38"/>
      <c r="CR832" s="38"/>
      <c r="CS832" s="38"/>
      <c r="CT832" s="38"/>
      <c r="CU832" s="38"/>
      <c r="CV832" s="38"/>
      <c r="CW832" s="38"/>
      <c r="CX832" s="38"/>
      <c r="CY832" s="38"/>
      <c r="CZ832" s="38"/>
      <c r="DA832" s="38"/>
      <c r="DB832" s="38"/>
      <c r="DC832" s="38"/>
      <c r="DD832" s="38"/>
      <c r="DE832" s="38"/>
    </row>
    <row r="833" spans="57:109" ht="12.75" x14ac:dyDescent="0.2"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B833" s="38"/>
      <c r="CC833" s="38"/>
      <c r="CD833" s="38"/>
      <c r="CE833" s="38"/>
      <c r="CF833" s="38"/>
      <c r="CG833" s="38"/>
      <c r="CH833" s="38"/>
      <c r="CI833" s="38"/>
      <c r="CJ833" s="38"/>
      <c r="CK833" s="38"/>
      <c r="CL833" s="38"/>
      <c r="CM833" s="38"/>
      <c r="CN833" s="38"/>
      <c r="CO833" s="38"/>
      <c r="CP833" s="38"/>
      <c r="CQ833" s="38"/>
      <c r="CR833" s="38"/>
      <c r="CS833" s="38"/>
      <c r="CT833" s="38"/>
      <c r="CU833" s="38"/>
      <c r="CV833" s="38"/>
      <c r="CW833" s="38"/>
      <c r="CX833" s="38"/>
      <c r="CY833" s="38"/>
      <c r="CZ833" s="38"/>
      <c r="DA833" s="38"/>
      <c r="DB833" s="38"/>
      <c r="DC833" s="38"/>
      <c r="DD833" s="38"/>
      <c r="DE833" s="38"/>
    </row>
    <row r="834" spans="57:109" ht="12.75" x14ac:dyDescent="0.2"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B834" s="38"/>
      <c r="CC834" s="38"/>
      <c r="CD834" s="38"/>
      <c r="CE834" s="38"/>
      <c r="CF834" s="38"/>
      <c r="CG834" s="38"/>
      <c r="CH834" s="38"/>
      <c r="CI834" s="38"/>
      <c r="CJ834" s="38"/>
      <c r="CK834" s="38"/>
      <c r="CL834" s="38"/>
      <c r="CM834" s="38"/>
      <c r="CN834" s="38"/>
      <c r="CO834" s="38"/>
      <c r="CP834" s="38"/>
      <c r="CQ834" s="38"/>
      <c r="CR834" s="38"/>
      <c r="CS834" s="38"/>
      <c r="CT834" s="38"/>
      <c r="CU834" s="38"/>
      <c r="CV834" s="38"/>
      <c r="CW834" s="38"/>
      <c r="CX834" s="38"/>
      <c r="CY834" s="38"/>
      <c r="CZ834" s="38"/>
      <c r="DA834" s="38"/>
      <c r="DB834" s="38"/>
      <c r="DC834" s="38"/>
      <c r="DD834" s="38"/>
      <c r="DE834" s="38"/>
    </row>
    <row r="835" spans="57:109" ht="12.75" x14ac:dyDescent="0.2"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38"/>
      <c r="CF835" s="38"/>
      <c r="CG835" s="38"/>
      <c r="CH835" s="38"/>
      <c r="CI835" s="38"/>
      <c r="CJ835" s="38"/>
      <c r="CK835" s="38"/>
      <c r="CL835" s="38"/>
      <c r="CM835" s="38"/>
      <c r="CN835" s="38"/>
      <c r="CO835" s="38"/>
      <c r="CP835" s="38"/>
      <c r="CQ835" s="38"/>
      <c r="CR835" s="38"/>
      <c r="CS835" s="38"/>
      <c r="CT835" s="38"/>
      <c r="CU835" s="38"/>
      <c r="CV835" s="38"/>
      <c r="CW835" s="38"/>
      <c r="CX835" s="38"/>
      <c r="CY835" s="38"/>
      <c r="CZ835" s="38"/>
      <c r="DA835" s="38"/>
      <c r="DB835" s="38"/>
      <c r="DC835" s="38"/>
      <c r="DD835" s="38"/>
      <c r="DE835" s="38"/>
    </row>
    <row r="836" spans="57:109" ht="12.75" x14ac:dyDescent="0.2"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38"/>
      <c r="CF836" s="38"/>
      <c r="CG836" s="38"/>
      <c r="CH836" s="38"/>
      <c r="CI836" s="38"/>
      <c r="CJ836" s="38"/>
      <c r="CK836" s="38"/>
      <c r="CL836" s="38"/>
      <c r="CM836" s="38"/>
      <c r="CN836" s="38"/>
      <c r="CO836" s="38"/>
      <c r="CP836" s="38"/>
      <c r="CQ836" s="38"/>
      <c r="CR836" s="38"/>
      <c r="CS836" s="38"/>
      <c r="CT836" s="38"/>
      <c r="CU836" s="38"/>
      <c r="CV836" s="38"/>
      <c r="CW836" s="38"/>
      <c r="CX836" s="38"/>
      <c r="CY836" s="38"/>
      <c r="CZ836" s="38"/>
      <c r="DA836" s="38"/>
      <c r="DB836" s="38"/>
      <c r="DC836" s="38"/>
      <c r="DD836" s="38"/>
      <c r="DE836" s="38"/>
    </row>
    <row r="837" spans="57:109" ht="12.75" x14ac:dyDescent="0.2"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38"/>
      <c r="CF837" s="38"/>
      <c r="CG837" s="38"/>
      <c r="CH837" s="38"/>
      <c r="CI837" s="38"/>
      <c r="CJ837" s="38"/>
      <c r="CK837" s="38"/>
      <c r="CL837" s="38"/>
      <c r="CM837" s="38"/>
      <c r="CN837" s="38"/>
      <c r="CO837" s="38"/>
      <c r="CP837" s="38"/>
      <c r="CQ837" s="38"/>
      <c r="CR837" s="38"/>
      <c r="CS837" s="38"/>
      <c r="CT837" s="38"/>
      <c r="CU837" s="38"/>
      <c r="CV837" s="38"/>
      <c r="CW837" s="38"/>
      <c r="CX837" s="38"/>
      <c r="CY837" s="38"/>
      <c r="CZ837" s="38"/>
      <c r="DA837" s="38"/>
      <c r="DB837" s="38"/>
      <c r="DC837" s="38"/>
      <c r="DD837" s="38"/>
      <c r="DE837" s="38"/>
    </row>
    <row r="838" spans="57:109" ht="12.75" x14ac:dyDescent="0.2"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B838" s="38"/>
      <c r="CC838" s="38"/>
      <c r="CD838" s="38"/>
      <c r="CE838" s="38"/>
      <c r="CF838" s="38"/>
      <c r="CG838" s="38"/>
      <c r="CH838" s="38"/>
      <c r="CI838" s="38"/>
      <c r="CJ838" s="38"/>
      <c r="CK838" s="38"/>
      <c r="CL838" s="38"/>
      <c r="CM838" s="38"/>
      <c r="CN838" s="38"/>
      <c r="CO838" s="38"/>
      <c r="CP838" s="38"/>
      <c r="CQ838" s="38"/>
      <c r="CR838" s="38"/>
      <c r="CS838" s="38"/>
      <c r="CT838" s="38"/>
      <c r="CU838" s="38"/>
      <c r="CV838" s="38"/>
      <c r="CW838" s="38"/>
      <c r="CX838" s="38"/>
      <c r="CY838" s="38"/>
      <c r="CZ838" s="38"/>
      <c r="DA838" s="38"/>
      <c r="DB838" s="38"/>
      <c r="DC838" s="38"/>
      <c r="DD838" s="38"/>
      <c r="DE838" s="38"/>
    </row>
    <row r="839" spans="57:109" ht="12.75" x14ac:dyDescent="0.2"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B839" s="38"/>
      <c r="CC839" s="38"/>
      <c r="CD839" s="38"/>
      <c r="CE839" s="38"/>
      <c r="CF839" s="38"/>
      <c r="CG839" s="38"/>
      <c r="CH839" s="38"/>
      <c r="CI839" s="38"/>
      <c r="CJ839" s="38"/>
      <c r="CK839" s="38"/>
      <c r="CL839" s="38"/>
      <c r="CM839" s="38"/>
      <c r="CN839" s="38"/>
      <c r="CO839" s="38"/>
      <c r="CP839" s="38"/>
      <c r="CQ839" s="38"/>
      <c r="CR839" s="38"/>
      <c r="CS839" s="38"/>
      <c r="CT839" s="38"/>
      <c r="CU839" s="38"/>
      <c r="CV839" s="38"/>
      <c r="CW839" s="38"/>
      <c r="CX839" s="38"/>
      <c r="CY839" s="38"/>
      <c r="CZ839" s="38"/>
      <c r="DA839" s="38"/>
      <c r="DB839" s="38"/>
      <c r="DC839" s="38"/>
      <c r="DD839" s="38"/>
      <c r="DE839" s="38"/>
    </row>
    <row r="840" spans="57:109" ht="12.75" x14ac:dyDescent="0.2"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B840" s="38"/>
      <c r="CC840" s="38"/>
      <c r="CD840" s="38"/>
      <c r="CE840" s="38"/>
      <c r="CF840" s="38"/>
      <c r="CG840" s="38"/>
      <c r="CH840" s="38"/>
      <c r="CI840" s="38"/>
      <c r="CJ840" s="38"/>
      <c r="CK840" s="38"/>
      <c r="CL840" s="38"/>
      <c r="CM840" s="38"/>
      <c r="CN840" s="38"/>
      <c r="CO840" s="38"/>
      <c r="CP840" s="38"/>
      <c r="CQ840" s="38"/>
      <c r="CR840" s="38"/>
      <c r="CS840" s="38"/>
      <c r="CT840" s="38"/>
      <c r="CU840" s="38"/>
      <c r="CV840" s="38"/>
      <c r="CW840" s="38"/>
      <c r="CX840" s="38"/>
      <c r="CY840" s="38"/>
      <c r="CZ840" s="38"/>
      <c r="DA840" s="38"/>
      <c r="DB840" s="38"/>
      <c r="DC840" s="38"/>
      <c r="DD840" s="38"/>
      <c r="DE840" s="38"/>
    </row>
    <row r="841" spans="57:109" ht="12.75" x14ac:dyDescent="0.2"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B841" s="38"/>
      <c r="CC841" s="38"/>
      <c r="CD841" s="38"/>
      <c r="CE841" s="38"/>
      <c r="CF841" s="38"/>
      <c r="CG841" s="38"/>
      <c r="CH841" s="38"/>
      <c r="CI841" s="38"/>
      <c r="CJ841" s="38"/>
      <c r="CK841" s="38"/>
      <c r="CL841" s="38"/>
      <c r="CM841" s="38"/>
      <c r="CN841" s="38"/>
      <c r="CO841" s="38"/>
      <c r="CP841" s="38"/>
      <c r="CQ841" s="38"/>
      <c r="CR841" s="38"/>
      <c r="CS841" s="38"/>
      <c r="CT841" s="38"/>
      <c r="CU841" s="38"/>
      <c r="CV841" s="38"/>
      <c r="CW841" s="38"/>
      <c r="CX841" s="38"/>
      <c r="CY841" s="38"/>
      <c r="CZ841" s="38"/>
      <c r="DA841" s="38"/>
      <c r="DB841" s="38"/>
      <c r="DC841" s="38"/>
      <c r="DD841" s="38"/>
      <c r="DE841" s="38"/>
    </row>
    <row r="842" spans="57:109" ht="12.75" x14ac:dyDescent="0.2"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B842" s="38"/>
      <c r="CC842" s="38"/>
      <c r="CD842" s="38"/>
      <c r="CE842" s="38"/>
      <c r="CF842" s="38"/>
      <c r="CG842" s="38"/>
      <c r="CH842" s="38"/>
      <c r="CI842" s="38"/>
      <c r="CJ842" s="38"/>
      <c r="CK842" s="38"/>
      <c r="CL842" s="38"/>
      <c r="CM842" s="38"/>
      <c r="CN842" s="38"/>
      <c r="CO842" s="38"/>
      <c r="CP842" s="38"/>
      <c r="CQ842" s="38"/>
      <c r="CR842" s="38"/>
      <c r="CS842" s="38"/>
      <c r="CT842" s="38"/>
      <c r="CU842" s="38"/>
      <c r="CV842" s="38"/>
      <c r="CW842" s="38"/>
      <c r="CX842" s="38"/>
      <c r="CY842" s="38"/>
      <c r="CZ842" s="38"/>
      <c r="DA842" s="38"/>
      <c r="DB842" s="38"/>
      <c r="DC842" s="38"/>
      <c r="DD842" s="38"/>
      <c r="DE842" s="38"/>
    </row>
    <row r="843" spans="57:109" ht="12.75" x14ac:dyDescent="0.2"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B843" s="38"/>
      <c r="CC843" s="38"/>
      <c r="CD843" s="38"/>
      <c r="CE843" s="38"/>
      <c r="CF843" s="38"/>
      <c r="CG843" s="38"/>
      <c r="CH843" s="38"/>
      <c r="CI843" s="38"/>
      <c r="CJ843" s="38"/>
      <c r="CK843" s="38"/>
      <c r="CL843" s="38"/>
      <c r="CM843" s="38"/>
      <c r="CN843" s="38"/>
      <c r="CO843" s="38"/>
      <c r="CP843" s="38"/>
      <c r="CQ843" s="38"/>
      <c r="CR843" s="38"/>
      <c r="CS843" s="38"/>
      <c r="CT843" s="38"/>
      <c r="CU843" s="38"/>
      <c r="CV843" s="38"/>
      <c r="CW843" s="38"/>
      <c r="CX843" s="38"/>
      <c r="CY843" s="38"/>
      <c r="CZ843" s="38"/>
      <c r="DA843" s="38"/>
      <c r="DB843" s="38"/>
      <c r="DC843" s="38"/>
      <c r="DD843" s="38"/>
      <c r="DE843" s="38"/>
    </row>
    <row r="844" spans="57:109" ht="12.75" x14ac:dyDescent="0.2"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B844" s="38"/>
      <c r="CC844" s="38"/>
      <c r="CD844" s="38"/>
      <c r="CE844" s="38"/>
      <c r="CF844" s="38"/>
      <c r="CG844" s="38"/>
      <c r="CH844" s="38"/>
      <c r="CI844" s="38"/>
      <c r="CJ844" s="38"/>
      <c r="CK844" s="38"/>
      <c r="CL844" s="38"/>
      <c r="CM844" s="38"/>
      <c r="CN844" s="38"/>
      <c r="CO844" s="38"/>
      <c r="CP844" s="38"/>
      <c r="CQ844" s="38"/>
      <c r="CR844" s="38"/>
      <c r="CS844" s="38"/>
      <c r="CT844" s="38"/>
      <c r="CU844" s="38"/>
      <c r="CV844" s="38"/>
      <c r="CW844" s="38"/>
      <c r="CX844" s="38"/>
      <c r="CY844" s="38"/>
      <c r="CZ844" s="38"/>
      <c r="DA844" s="38"/>
      <c r="DB844" s="38"/>
      <c r="DC844" s="38"/>
      <c r="DD844" s="38"/>
      <c r="DE844" s="38"/>
    </row>
    <row r="845" spans="57:109" ht="12.75" x14ac:dyDescent="0.2"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B845" s="38"/>
      <c r="CC845" s="38"/>
      <c r="CD845" s="38"/>
      <c r="CE845" s="38"/>
      <c r="CF845" s="38"/>
      <c r="CG845" s="38"/>
      <c r="CH845" s="38"/>
      <c r="CI845" s="38"/>
      <c r="CJ845" s="38"/>
      <c r="CK845" s="38"/>
      <c r="CL845" s="38"/>
      <c r="CM845" s="38"/>
      <c r="CN845" s="38"/>
      <c r="CO845" s="38"/>
      <c r="CP845" s="38"/>
      <c r="CQ845" s="38"/>
      <c r="CR845" s="38"/>
      <c r="CS845" s="38"/>
      <c r="CT845" s="38"/>
      <c r="CU845" s="38"/>
      <c r="CV845" s="38"/>
      <c r="CW845" s="38"/>
      <c r="CX845" s="38"/>
      <c r="CY845" s="38"/>
      <c r="CZ845" s="38"/>
      <c r="DA845" s="38"/>
      <c r="DB845" s="38"/>
      <c r="DC845" s="38"/>
      <c r="DD845" s="38"/>
      <c r="DE845" s="38"/>
    </row>
    <row r="846" spans="57:109" ht="12.75" x14ac:dyDescent="0.2"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B846" s="38"/>
      <c r="CC846" s="38"/>
      <c r="CD846" s="38"/>
      <c r="CE846" s="38"/>
      <c r="CF846" s="38"/>
      <c r="CG846" s="38"/>
      <c r="CH846" s="38"/>
      <c r="CI846" s="38"/>
      <c r="CJ846" s="38"/>
      <c r="CK846" s="38"/>
      <c r="CL846" s="38"/>
      <c r="CM846" s="38"/>
      <c r="CN846" s="38"/>
      <c r="CO846" s="38"/>
      <c r="CP846" s="38"/>
      <c r="CQ846" s="38"/>
      <c r="CR846" s="38"/>
      <c r="CS846" s="38"/>
      <c r="CT846" s="38"/>
      <c r="CU846" s="38"/>
      <c r="CV846" s="38"/>
      <c r="CW846" s="38"/>
      <c r="CX846" s="38"/>
      <c r="CY846" s="38"/>
      <c r="CZ846" s="38"/>
      <c r="DA846" s="38"/>
      <c r="DB846" s="38"/>
      <c r="DC846" s="38"/>
      <c r="DD846" s="38"/>
      <c r="DE846" s="38"/>
    </row>
    <row r="847" spans="57:109" ht="12.75" x14ac:dyDescent="0.2"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B847" s="38"/>
      <c r="CC847" s="38"/>
      <c r="CD847" s="38"/>
      <c r="CE847" s="38"/>
      <c r="CF847" s="38"/>
      <c r="CG847" s="38"/>
      <c r="CH847" s="38"/>
      <c r="CI847" s="38"/>
      <c r="CJ847" s="38"/>
      <c r="CK847" s="38"/>
      <c r="CL847" s="38"/>
      <c r="CM847" s="38"/>
      <c r="CN847" s="38"/>
      <c r="CO847" s="38"/>
      <c r="CP847" s="38"/>
      <c r="CQ847" s="38"/>
      <c r="CR847" s="38"/>
      <c r="CS847" s="38"/>
      <c r="CT847" s="38"/>
      <c r="CU847" s="38"/>
      <c r="CV847" s="38"/>
      <c r="CW847" s="38"/>
      <c r="CX847" s="38"/>
      <c r="CY847" s="38"/>
      <c r="CZ847" s="38"/>
      <c r="DA847" s="38"/>
      <c r="DB847" s="38"/>
      <c r="DC847" s="38"/>
      <c r="DD847" s="38"/>
      <c r="DE847" s="38"/>
    </row>
    <row r="848" spans="57:109" ht="12.75" x14ac:dyDescent="0.2"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B848" s="38"/>
      <c r="CC848" s="38"/>
      <c r="CD848" s="38"/>
      <c r="CE848" s="38"/>
      <c r="CF848" s="38"/>
      <c r="CG848" s="38"/>
      <c r="CH848" s="38"/>
      <c r="CI848" s="38"/>
      <c r="CJ848" s="38"/>
      <c r="CK848" s="38"/>
      <c r="CL848" s="38"/>
      <c r="CM848" s="38"/>
      <c r="CN848" s="38"/>
      <c r="CO848" s="38"/>
      <c r="CP848" s="38"/>
      <c r="CQ848" s="38"/>
      <c r="CR848" s="38"/>
      <c r="CS848" s="38"/>
      <c r="CT848" s="38"/>
      <c r="CU848" s="38"/>
      <c r="CV848" s="38"/>
      <c r="CW848" s="38"/>
      <c r="CX848" s="38"/>
      <c r="CY848" s="38"/>
      <c r="CZ848" s="38"/>
      <c r="DA848" s="38"/>
      <c r="DB848" s="38"/>
      <c r="DC848" s="38"/>
      <c r="DD848" s="38"/>
      <c r="DE848" s="38"/>
    </row>
    <row r="849" spans="57:109" ht="12.75" x14ac:dyDescent="0.2"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B849" s="38"/>
      <c r="CC849" s="38"/>
      <c r="CD849" s="38"/>
      <c r="CE849" s="38"/>
      <c r="CF849" s="38"/>
      <c r="CG849" s="38"/>
      <c r="CH849" s="38"/>
      <c r="CI849" s="38"/>
      <c r="CJ849" s="38"/>
      <c r="CK849" s="38"/>
      <c r="CL849" s="38"/>
      <c r="CM849" s="38"/>
      <c r="CN849" s="38"/>
      <c r="CO849" s="38"/>
      <c r="CP849" s="38"/>
      <c r="CQ849" s="38"/>
      <c r="CR849" s="38"/>
      <c r="CS849" s="38"/>
      <c r="CT849" s="38"/>
      <c r="CU849" s="38"/>
      <c r="CV849" s="38"/>
      <c r="CW849" s="38"/>
      <c r="CX849" s="38"/>
      <c r="CY849" s="38"/>
      <c r="CZ849" s="38"/>
      <c r="DA849" s="38"/>
      <c r="DB849" s="38"/>
      <c r="DC849" s="38"/>
      <c r="DD849" s="38"/>
      <c r="DE849" s="38"/>
    </row>
    <row r="850" spans="57:109" ht="12.75" x14ac:dyDescent="0.2"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B850" s="38"/>
      <c r="CC850" s="38"/>
      <c r="CD850" s="38"/>
      <c r="CE850" s="38"/>
      <c r="CF850" s="38"/>
      <c r="CG850" s="38"/>
      <c r="CH850" s="38"/>
      <c r="CI850" s="38"/>
      <c r="CJ850" s="38"/>
      <c r="CK850" s="38"/>
      <c r="CL850" s="38"/>
      <c r="CM850" s="38"/>
      <c r="CN850" s="38"/>
      <c r="CO850" s="38"/>
      <c r="CP850" s="38"/>
      <c r="CQ850" s="38"/>
      <c r="CR850" s="38"/>
      <c r="CS850" s="38"/>
      <c r="CT850" s="38"/>
      <c r="CU850" s="38"/>
      <c r="CV850" s="38"/>
      <c r="CW850" s="38"/>
      <c r="CX850" s="38"/>
      <c r="CY850" s="38"/>
      <c r="CZ850" s="38"/>
      <c r="DA850" s="38"/>
      <c r="DB850" s="38"/>
      <c r="DC850" s="38"/>
      <c r="DD850" s="38"/>
      <c r="DE850" s="38"/>
    </row>
    <row r="851" spans="57:109" ht="12.75" x14ac:dyDescent="0.2"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B851" s="38"/>
      <c r="CC851" s="38"/>
      <c r="CD851" s="38"/>
      <c r="CE851" s="38"/>
      <c r="CF851" s="38"/>
      <c r="CG851" s="38"/>
      <c r="CH851" s="38"/>
      <c r="CI851" s="38"/>
      <c r="CJ851" s="38"/>
      <c r="CK851" s="38"/>
      <c r="CL851" s="38"/>
      <c r="CM851" s="38"/>
      <c r="CN851" s="38"/>
      <c r="CO851" s="38"/>
      <c r="CP851" s="38"/>
      <c r="CQ851" s="38"/>
      <c r="CR851" s="38"/>
      <c r="CS851" s="38"/>
      <c r="CT851" s="38"/>
      <c r="CU851" s="38"/>
      <c r="CV851" s="38"/>
      <c r="CW851" s="38"/>
      <c r="CX851" s="38"/>
      <c r="CY851" s="38"/>
      <c r="CZ851" s="38"/>
      <c r="DA851" s="38"/>
      <c r="DB851" s="38"/>
      <c r="DC851" s="38"/>
      <c r="DD851" s="38"/>
      <c r="DE851" s="38"/>
    </row>
    <row r="852" spans="57:109" ht="12.75" x14ac:dyDescent="0.2"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B852" s="38"/>
      <c r="CC852" s="38"/>
      <c r="CD852" s="38"/>
      <c r="CE852" s="38"/>
      <c r="CF852" s="38"/>
      <c r="CG852" s="38"/>
      <c r="CH852" s="38"/>
      <c r="CI852" s="38"/>
      <c r="CJ852" s="38"/>
      <c r="CK852" s="38"/>
      <c r="CL852" s="38"/>
      <c r="CM852" s="38"/>
      <c r="CN852" s="38"/>
      <c r="CO852" s="38"/>
      <c r="CP852" s="38"/>
      <c r="CQ852" s="38"/>
      <c r="CR852" s="38"/>
      <c r="CS852" s="38"/>
      <c r="CT852" s="38"/>
      <c r="CU852" s="38"/>
      <c r="CV852" s="38"/>
      <c r="CW852" s="38"/>
      <c r="CX852" s="38"/>
      <c r="CY852" s="38"/>
      <c r="CZ852" s="38"/>
      <c r="DA852" s="38"/>
      <c r="DB852" s="38"/>
      <c r="DC852" s="38"/>
      <c r="DD852" s="38"/>
      <c r="DE852" s="38"/>
    </row>
    <row r="853" spans="57:109" ht="12.75" x14ac:dyDescent="0.2"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B853" s="38"/>
      <c r="CC853" s="38"/>
      <c r="CD853" s="38"/>
      <c r="CE853" s="38"/>
      <c r="CF853" s="38"/>
      <c r="CG853" s="38"/>
      <c r="CH853" s="38"/>
      <c r="CI853" s="38"/>
      <c r="CJ853" s="38"/>
      <c r="CK853" s="38"/>
      <c r="CL853" s="38"/>
      <c r="CM853" s="38"/>
      <c r="CN853" s="38"/>
      <c r="CO853" s="38"/>
      <c r="CP853" s="38"/>
      <c r="CQ853" s="38"/>
      <c r="CR853" s="38"/>
      <c r="CS853" s="38"/>
      <c r="CT853" s="38"/>
      <c r="CU853" s="38"/>
      <c r="CV853" s="38"/>
      <c r="CW853" s="38"/>
      <c r="CX853" s="38"/>
      <c r="CY853" s="38"/>
      <c r="CZ853" s="38"/>
      <c r="DA853" s="38"/>
      <c r="DB853" s="38"/>
      <c r="DC853" s="38"/>
      <c r="DD853" s="38"/>
      <c r="DE853" s="38"/>
    </row>
    <row r="854" spans="57:109" ht="12.75" x14ac:dyDescent="0.2"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B854" s="38"/>
      <c r="CC854" s="38"/>
      <c r="CD854" s="38"/>
      <c r="CE854" s="38"/>
      <c r="CF854" s="38"/>
      <c r="CG854" s="38"/>
      <c r="CH854" s="38"/>
      <c r="CI854" s="38"/>
      <c r="CJ854" s="38"/>
      <c r="CK854" s="38"/>
      <c r="CL854" s="38"/>
      <c r="CM854" s="38"/>
      <c r="CN854" s="38"/>
      <c r="CO854" s="38"/>
      <c r="CP854" s="38"/>
      <c r="CQ854" s="38"/>
      <c r="CR854" s="38"/>
      <c r="CS854" s="38"/>
      <c r="CT854" s="38"/>
      <c r="CU854" s="38"/>
      <c r="CV854" s="38"/>
      <c r="CW854" s="38"/>
      <c r="CX854" s="38"/>
      <c r="CY854" s="38"/>
      <c r="CZ854" s="38"/>
      <c r="DA854" s="38"/>
      <c r="DB854" s="38"/>
      <c r="DC854" s="38"/>
      <c r="DD854" s="38"/>
      <c r="DE854" s="38"/>
    </row>
    <row r="855" spans="57:109" ht="12.75" x14ac:dyDescent="0.2"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B855" s="38"/>
      <c r="CC855" s="38"/>
      <c r="CD855" s="38"/>
      <c r="CE855" s="38"/>
      <c r="CF855" s="38"/>
      <c r="CG855" s="38"/>
      <c r="CH855" s="38"/>
      <c r="CI855" s="38"/>
      <c r="CJ855" s="38"/>
      <c r="CK855" s="38"/>
      <c r="CL855" s="38"/>
      <c r="CM855" s="38"/>
      <c r="CN855" s="38"/>
      <c r="CO855" s="38"/>
      <c r="CP855" s="38"/>
      <c r="CQ855" s="38"/>
      <c r="CR855" s="38"/>
      <c r="CS855" s="38"/>
      <c r="CT855" s="38"/>
      <c r="CU855" s="38"/>
      <c r="CV855" s="38"/>
      <c r="CW855" s="38"/>
      <c r="CX855" s="38"/>
      <c r="CY855" s="38"/>
      <c r="CZ855" s="38"/>
      <c r="DA855" s="38"/>
      <c r="DB855" s="38"/>
      <c r="DC855" s="38"/>
      <c r="DD855" s="38"/>
      <c r="DE855" s="38"/>
    </row>
    <row r="856" spans="57:109" ht="12.75" x14ac:dyDescent="0.2"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B856" s="38"/>
      <c r="CC856" s="38"/>
      <c r="CD856" s="38"/>
      <c r="CE856" s="38"/>
      <c r="CF856" s="38"/>
      <c r="CG856" s="38"/>
      <c r="CH856" s="38"/>
      <c r="CI856" s="38"/>
      <c r="CJ856" s="38"/>
      <c r="CK856" s="38"/>
      <c r="CL856" s="38"/>
      <c r="CM856" s="38"/>
      <c r="CN856" s="38"/>
      <c r="CO856" s="38"/>
      <c r="CP856" s="38"/>
      <c r="CQ856" s="38"/>
      <c r="CR856" s="38"/>
      <c r="CS856" s="38"/>
      <c r="CT856" s="38"/>
      <c r="CU856" s="38"/>
      <c r="CV856" s="38"/>
      <c r="CW856" s="38"/>
      <c r="CX856" s="38"/>
      <c r="CY856" s="38"/>
      <c r="CZ856" s="38"/>
      <c r="DA856" s="38"/>
      <c r="DB856" s="38"/>
      <c r="DC856" s="38"/>
      <c r="DD856" s="38"/>
      <c r="DE856" s="38"/>
    </row>
    <row r="857" spans="57:109" ht="12.75" x14ac:dyDescent="0.2"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/>
      <c r="CC857" s="38"/>
      <c r="CD857" s="38"/>
      <c r="CE857" s="38"/>
      <c r="CF857" s="38"/>
      <c r="CG857" s="38"/>
      <c r="CH857" s="38"/>
      <c r="CI857" s="38"/>
      <c r="CJ857" s="38"/>
      <c r="CK857" s="38"/>
      <c r="CL857" s="38"/>
      <c r="CM857" s="38"/>
      <c r="CN857" s="38"/>
      <c r="CO857" s="38"/>
      <c r="CP857" s="38"/>
      <c r="CQ857" s="38"/>
      <c r="CR857" s="38"/>
      <c r="CS857" s="38"/>
      <c r="CT857" s="38"/>
      <c r="CU857" s="38"/>
      <c r="CV857" s="38"/>
      <c r="CW857" s="38"/>
      <c r="CX857" s="38"/>
      <c r="CY857" s="38"/>
      <c r="CZ857" s="38"/>
      <c r="DA857" s="38"/>
      <c r="DB857" s="38"/>
      <c r="DC857" s="38"/>
      <c r="DD857" s="38"/>
      <c r="DE857" s="38"/>
    </row>
    <row r="858" spans="57:109" ht="12.75" x14ac:dyDescent="0.2"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B858" s="38"/>
      <c r="CC858" s="38"/>
      <c r="CD858" s="38"/>
      <c r="CE858" s="38"/>
      <c r="CF858" s="38"/>
      <c r="CG858" s="38"/>
      <c r="CH858" s="38"/>
      <c r="CI858" s="38"/>
      <c r="CJ858" s="38"/>
      <c r="CK858" s="38"/>
      <c r="CL858" s="38"/>
      <c r="CM858" s="38"/>
      <c r="CN858" s="38"/>
      <c r="CO858" s="38"/>
      <c r="CP858" s="38"/>
      <c r="CQ858" s="38"/>
      <c r="CR858" s="38"/>
      <c r="CS858" s="38"/>
      <c r="CT858" s="38"/>
      <c r="CU858" s="38"/>
      <c r="CV858" s="38"/>
      <c r="CW858" s="38"/>
      <c r="CX858" s="38"/>
      <c r="CY858" s="38"/>
      <c r="CZ858" s="38"/>
      <c r="DA858" s="38"/>
      <c r="DB858" s="38"/>
      <c r="DC858" s="38"/>
      <c r="DD858" s="38"/>
      <c r="DE858" s="38"/>
    </row>
    <row r="859" spans="57:109" ht="12.75" x14ac:dyDescent="0.2"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B859" s="38"/>
      <c r="CC859" s="38"/>
      <c r="CD859" s="38"/>
      <c r="CE859" s="38"/>
      <c r="CF859" s="38"/>
      <c r="CG859" s="38"/>
      <c r="CH859" s="38"/>
      <c r="CI859" s="38"/>
      <c r="CJ859" s="38"/>
      <c r="CK859" s="38"/>
      <c r="CL859" s="38"/>
      <c r="CM859" s="38"/>
      <c r="CN859" s="38"/>
      <c r="CO859" s="38"/>
      <c r="CP859" s="38"/>
      <c r="CQ859" s="38"/>
      <c r="CR859" s="38"/>
      <c r="CS859" s="38"/>
      <c r="CT859" s="38"/>
      <c r="CU859" s="38"/>
      <c r="CV859" s="38"/>
      <c r="CW859" s="38"/>
      <c r="CX859" s="38"/>
      <c r="CY859" s="38"/>
      <c r="CZ859" s="38"/>
      <c r="DA859" s="38"/>
      <c r="DB859" s="38"/>
      <c r="DC859" s="38"/>
      <c r="DD859" s="38"/>
      <c r="DE859" s="38"/>
    </row>
    <row r="860" spans="57:109" ht="12.75" x14ac:dyDescent="0.2"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B860" s="38"/>
      <c r="CC860" s="38"/>
      <c r="CD860" s="38"/>
      <c r="CE860" s="38"/>
      <c r="CF860" s="38"/>
      <c r="CG860" s="38"/>
      <c r="CH860" s="38"/>
      <c r="CI860" s="38"/>
      <c r="CJ860" s="38"/>
      <c r="CK860" s="38"/>
      <c r="CL860" s="38"/>
      <c r="CM860" s="38"/>
      <c r="CN860" s="38"/>
      <c r="CO860" s="38"/>
      <c r="CP860" s="38"/>
      <c r="CQ860" s="38"/>
      <c r="CR860" s="38"/>
      <c r="CS860" s="38"/>
      <c r="CT860" s="38"/>
      <c r="CU860" s="38"/>
      <c r="CV860" s="38"/>
      <c r="CW860" s="38"/>
      <c r="CX860" s="38"/>
      <c r="CY860" s="38"/>
      <c r="CZ860" s="38"/>
      <c r="DA860" s="38"/>
      <c r="DB860" s="38"/>
      <c r="DC860" s="38"/>
      <c r="DD860" s="38"/>
      <c r="DE860" s="38"/>
    </row>
    <row r="861" spans="57:109" ht="12.75" x14ac:dyDescent="0.2"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B861" s="38"/>
      <c r="CC861" s="38"/>
      <c r="CD861" s="38"/>
      <c r="CE861" s="38"/>
      <c r="CF861" s="38"/>
      <c r="CG861" s="38"/>
      <c r="CH861" s="38"/>
      <c r="CI861" s="38"/>
      <c r="CJ861" s="38"/>
      <c r="CK861" s="38"/>
      <c r="CL861" s="38"/>
      <c r="CM861" s="38"/>
      <c r="CN861" s="38"/>
      <c r="CO861" s="38"/>
      <c r="CP861" s="38"/>
      <c r="CQ861" s="38"/>
      <c r="CR861" s="38"/>
      <c r="CS861" s="38"/>
      <c r="CT861" s="38"/>
      <c r="CU861" s="38"/>
      <c r="CV861" s="38"/>
      <c r="CW861" s="38"/>
      <c r="CX861" s="38"/>
      <c r="CY861" s="38"/>
      <c r="CZ861" s="38"/>
      <c r="DA861" s="38"/>
      <c r="DB861" s="38"/>
      <c r="DC861" s="38"/>
      <c r="DD861" s="38"/>
      <c r="DE861" s="38"/>
    </row>
    <row r="862" spans="57:109" ht="12.75" x14ac:dyDescent="0.2"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B862" s="38"/>
      <c r="CC862" s="38"/>
      <c r="CD862" s="38"/>
      <c r="CE862" s="38"/>
      <c r="CF862" s="38"/>
      <c r="CG862" s="38"/>
      <c r="CH862" s="38"/>
      <c r="CI862" s="38"/>
      <c r="CJ862" s="38"/>
      <c r="CK862" s="38"/>
      <c r="CL862" s="38"/>
      <c r="CM862" s="38"/>
      <c r="CN862" s="38"/>
      <c r="CO862" s="38"/>
      <c r="CP862" s="38"/>
      <c r="CQ862" s="38"/>
      <c r="CR862" s="38"/>
      <c r="CS862" s="38"/>
      <c r="CT862" s="38"/>
      <c r="CU862" s="38"/>
      <c r="CV862" s="38"/>
      <c r="CW862" s="38"/>
      <c r="CX862" s="38"/>
      <c r="CY862" s="38"/>
      <c r="CZ862" s="38"/>
      <c r="DA862" s="38"/>
      <c r="DB862" s="38"/>
      <c r="DC862" s="38"/>
      <c r="DD862" s="38"/>
      <c r="DE862" s="38"/>
    </row>
    <row r="863" spans="57:109" ht="12.75" x14ac:dyDescent="0.2"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B863" s="38"/>
      <c r="CC863" s="38"/>
      <c r="CD863" s="38"/>
      <c r="CE863" s="38"/>
      <c r="CF863" s="38"/>
      <c r="CG863" s="38"/>
      <c r="CH863" s="38"/>
      <c r="CI863" s="38"/>
      <c r="CJ863" s="38"/>
      <c r="CK863" s="38"/>
      <c r="CL863" s="38"/>
      <c r="CM863" s="38"/>
      <c r="CN863" s="38"/>
      <c r="CO863" s="38"/>
      <c r="CP863" s="38"/>
      <c r="CQ863" s="38"/>
      <c r="CR863" s="38"/>
      <c r="CS863" s="38"/>
      <c r="CT863" s="38"/>
      <c r="CU863" s="38"/>
      <c r="CV863" s="38"/>
      <c r="CW863" s="38"/>
      <c r="CX863" s="38"/>
      <c r="CY863" s="38"/>
      <c r="CZ863" s="38"/>
      <c r="DA863" s="38"/>
      <c r="DB863" s="38"/>
      <c r="DC863" s="38"/>
      <c r="DD863" s="38"/>
      <c r="DE863" s="38"/>
    </row>
    <row r="864" spans="57:109" ht="12.75" x14ac:dyDescent="0.2"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B864" s="38"/>
      <c r="CC864" s="38"/>
      <c r="CD864" s="38"/>
      <c r="CE864" s="38"/>
      <c r="CF864" s="38"/>
      <c r="CG864" s="38"/>
      <c r="CH864" s="38"/>
      <c r="CI864" s="38"/>
      <c r="CJ864" s="38"/>
      <c r="CK864" s="38"/>
      <c r="CL864" s="38"/>
      <c r="CM864" s="38"/>
      <c r="CN864" s="38"/>
      <c r="CO864" s="38"/>
      <c r="CP864" s="38"/>
      <c r="CQ864" s="38"/>
      <c r="CR864" s="38"/>
      <c r="CS864" s="38"/>
      <c r="CT864" s="38"/>
      <c r="CU864" s="38"/>
      <c r="CV864" s="38"/>
      <c r="CW864" s="38"/>
      <c r="CX864" s="38"/>
      <c r="CY864" s="38"/>
      <c r="CZ864" s="38"/>
      <c r="DA864" s="38"/>
      <c r="DB864" s="38"/>
      <c r="DC864" s="38"/>
      <c r="DD864" s="38"/>
      <c r="DE864" s="38"/>
    </row>
    <row r="865" spans="57:109" ht="12.75" x14ac:dyDescent="0.2"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B865" s="38"/>
      <c r="CC865" s="38"/>
      <c r="CD865" s="38"/>
      <c r="CE865" s="38"/>
      <c r="CF865" s="38"/>
      <c r="CG865" s="38"/>
      <c r="CH865" s="38"/>
      <c r="CI865" s="38"/>
      <c r="CJ865" s="38"/>
      <c r="CK865" s="38"/>
      <c r="CL865" s="38"/>
      <c r="CM865" s="38"/>
      <c r="CN865" s="38"/>
      <c r="CO865" s="38"/>
      <c r="CP865" s="38"/>
      <c r="CQ865" s="38"/>
      <c r="CR865" s="38"/>
      <c r="CS865" s="38"/>
      <c r="CT865" s="38"/>
      <c r="CU865" s="38"/>
      <c r="CV865" s="38"/>
      <c r="CW865" s="38"/>
      <c r="CX865" s="38"/>
      <c r="CY865" s="38"/>
      <c r="CZ865" s="38"/>
      <c r="DA865" s="38"/>
      <c r="DB865" s="38"/>
      <c r="DC865" s="38"/>
      <c r="DD865" s="38"/>
      <c r="DE865" s="38"/>
    </row>
    <row r="866" spans="57:109" ht="12.75" x14ac:dyDescent="0.2"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B866" s="38"/>
      <c r="CC866" s="38"/>
      <c r="CD866" s="38"/>
      <c r="CE866" s="38"/>
      <c r="CF866" s="38"/>
      <c r="CG866" s="38"/>
      <c r="CH866" s="38"/>
      <c r="CI866" s="38"/>
      <c r="CJ866" s="38"/>
      <c r="CK866" s="38"/>
      <c r="CL866" s="38"/>
      <c r="CM866" s="38"/>
      <c r="CN866" s="38"/>
      <c r="CO866" s="38"/>
      <c r="CP866" s="38"/>
      <c r="CQ866" s="38"/>
      <c r="CR866" s="38"/>
      <c r="CS866" s="38"/>
      <c r="CT866" s="38"/>
      <c r="CU866" s="38"/>
      <c r="CV866" s="38"/>
      <c r="CW866" s="38"/>
      <c r="CX866" s="38"/>
      <c r="CY866" s="38"/>
      <c r="CZ866" s="38"/>
      <c r="DA866" s="38"/>
      <c r="DB866" s="38"/>
      <c r="DC866" s="38"/>
      <c r="DD866" s="38"/>
      <c r="DE866" s="38"/>
    </row>
    <row r="867" spans="57:109" ht="12.75" x14ac:dyDescent="0.2"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B867" s="38"/>
      <c r="CC867" s="38"/>
      <c r="CD867" s="38"/>
      <c r="CE867" s="38"/>
      <c r="CF867" s="38"/>
      <c r="CG867" s="38"/>
      <c r="CH867" s="38"/>
      <c r="CI867" s="38"/>
      <c r="CJ867" s="38"/>
      <c r="CK867" s="38"/>
      <c r="CL867" s="38"/>
      <c r="CM867" s="38"/>
      <c r="CN867" s="38"/>
      <c r="CO867" s="38"/>
      <c r="CP867" s="38"/>
      <c r="CQ867" s="38"/>
      <c r="CR867" s="38"/>
      <c r="CS867" s="38"/>
      <c r="CT867" s="38"/>
      <c r="CU867" s="38"/>
      <c r="CV867" s="38"/>
      <c r="CW867" s="38"/>
      <c r="CX867" s="38"/>
      <c r="CY867" s="38"/>
      <c r="CZ867" s="38"/>
      <c r="DA867" s="38"/>
      <c r="DB867" s="38"/>
      <c r="DC867" s="38"/>
      <c r="DD867" s="38"/>
      <c r="DE867" s="38"/>
    </row>
    <row r="868" spans="57:109" ht="12.75" x14ac:dyDescent="0.2"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B868" s="38"/>
      <c r="CC868" s="38"/>
      <c r="CD868" s="38"/>
      <c r="CE868" s="38"/>
      <c r="CF868" s="38"/>
      <c r="CG868" s="38"/>
      <c r="CH868" s="38"/>
      <c r="CI868" s="38"/>
      <c r="CJ868" s="38"/>
      <c r="CK868" s="38"/>
      <c r="CL868" s="38"/>
      <c r="CM868" s="38"/>
      <c r="CN868" s="38"/>
      <c r="CO868" s="38"/>
      <c r="CP868" s="38"/>
      <c r="CQ868" s="38"/>
      <c r="CR868" s="38"/>
      <c r="CS868" s="38"/>
      <c r="CT868" s="38"/>
      <c r="CU868" s="38"/>
      <c r="CV868" s="38"/>
      <c r="CW868" s="38"/>
      <c r="CX868" s="38"/>
      <c r="CY868" s="38"/>
      <c r="CZ868" s="38"/>
      <c r="DA868" s="38"/>
      <c r="DB868" s="38"/>
      <c r="DC868" s="38"/>
      <c r="DD868" s="38"/>
      <c r="DE868" s="38"/>
    </row>
    <row r="869" spans="57:109" ht="12.75" x14ac:dyDescent="0.2"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B869" s="38"/>
      <c r="CC869" s="38"/>
      <c r="CD869" s="38"/>
      <c r="CE869" s="38"/>
      <c r="CF869" s="38"/>
      <c r="CG869" s="38"/>
      <c r="CH869" s="38"/>
      <c r="CI869" s="38"/>
      <c r="CJ869" s="38"/>
      <c r="CK869" s="38"/>
      <c r="CL869" s="38"/>
      <c r="CM869" s="38"/>
      <c r="CN869" s="38"/>
      <c r="CO869" s="38"/>
      <c r="CP869" s="38"/>
      <c r="CQ869" s="38"/>
      <c r="CR869" s="38"/>
      <c r="CS869" s="38"/>
      <c r="CT869" s="38"/>
      <c r="CU869" s="38"/>
      <c r="CV869" s="38"/>
      <c r="CW869" s="38"/>
      <c r="CX869" s="38"/>
      <c r="CY869" s="38"/>
      <c r="CZ869" s="38"/>
      <c r="DA869" s="38"/>
      <c r="DB869" s="38"/>
      <c r="DC869" s="38"/>
      <c r="DD869" s="38"/>
      <c r="DE869" s="38"/>
    </row>
    <row r="870" spans="57:109" ht="12.75" x14ac:dyDescent="0.2"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B870" s="38"/>
      <c r="CC870" s="38"/>
      <c r="CD870" s="38"/>
      <c r="CE870" s="38"/>
      <c r="CF870" s="38"/>
      <c r="CG870" s="38"/>
      <c r="CH870" s="38"/>
      <c r="CI870" s="38"/>
      <c r="CJ870" s="38"/>
      <c r="CK870" s="38"/>
      <c r="CL870" s="38"/>
      <c r="CM870" s="38"/>
      <c r="CN870" s="38"/>
      <c r="CO870" s="38"/>
      <c r="CP870" s="38"/>
      <c r="CQ870" s="38"/>
      <c r="CR870" s="38"/>
      <c r="CS870" s="38"/>
      <c r="CT870" s="38"/>
      <c r="CU870" s="38"/>
      <c r="CV870" s="38"/>
      <c r="CW870" s="38"/>
      <c r="CX870" s="38"/>
      <c r="CY870" s="38"/>
      <c r="CZ870" s="38"/>
      <c r="DA870" s="38"/>
      <c r="DB870" s="38"/>
      <c r="DC870" s="38"/>
      <c r="DD870" s="38"/>
      <c r="DE870" s="38"/>
    </row>
    <row r="871" spans="57:109" ht="12.75" x14ac:dyDescent="0.2"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B871" s="38"/>
      <c r="CC871" s="38"/>
      <c r="CD871" s="38"/>
      <c r="CE871" s="38"/>
      <c r="CF871" s="38"/>
      <c r="CG871" s="38"/>
      <c r="CH871" s="38"/>
      <c r="CI871" s="38"/>
      <c r="CJ871" s="38"/>
      <c r="CK871" s="38"/>
      <c r="CL871" s="38"/>
      <c r="CM871" s="38"/>
      <c r="CN871" s="38"/>
      <c r="CO871" s="38"/>
      <c r="CP871" s="38"/>
      <c r="CQ871" s="38"/>
      <c r="CR871" s="38"/>
      <c r="CS871" s="38"/>
      <c r="CT871" s="38"/>
      <c r="CU871" s="38"/>
      <c r="CV871" s="38"/>
      <c r="CW871" s="38"/>
      <c r="CX871" s="38"/>
      <c r="CY871" s="38"/>
      <c r="CZ871" s="38"/>
      <c r="DA871" s="38"/>
      <c r="DB871" s="38"/>
      <c r="DC871" s="38"/>
      <c r="DD871" s="38"/>
      <c r="DE871" s="38"/>
    </row>
    <row r="872" spans="57:109" ht="12.75" x14ac:dyDescent="0.2"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B872" s="38"/>
      <c r="CC872" s="38"/>
      <c r="CD872" s="38"/>
      <c r="CE872" s="38"/>
      <c r="CF872" s="38"/>
      <c r="CG872" s="38"/>
      <c r="CH872" s="38"/>
      <c r="CI872" s="38"/>
      <c r="CJ872" s="38"/>
      <c r="CK872" s="38"/>
      <c r="CL872" s="38"/>
      <c r="CM872" s="38"/>
      <c r="CN872" s="38"/>
      <c r="CO872" s="38"/>
      <c r="CP872" s="38"/>
      <c r="CQ872" s="38"/>
      <c r="CR872" s="38"/>
      <c r="CS872" s="38"/>
      <c r="CT872" s="38"/>
      <c r="CU872" s="38"/>
      <c r="CV872" s="38"/>
      <c r="CW872" s="38"/>
      <c r="CX872" s="38"/>
      <c r="CY872" s="38"/>
      <c r="CZ872" s="38"/>
      <c r="DA872" s="38"/>
      <c r="DB872" s="38"/>
      <c r="DC872" s="38"/>
      <c r="DD872" s="38"/>
      <c r="DE872" s="38"/>
    </row>
    <row r="873" spans="57:109" ht="12.75" x14ac:dyDescent="0.2"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B873" s="38"/>
      <c r="CC873" s="38"/>
      <c r="CD873" s="38"/>
      <c r="CE873" s="38"/>
      <c r="CF873" s="38"/>
      <c r="CG873" s="38"/>
      <c r="CH873" s="38"/>
      <c r="CI873" s="38"/>
      <c r="CJ873" s="38"/>
      <c r="CK873" s="38"/>
      <c r="CL873" s="38"/>
      <c r="CM873" s="38"/>
      <c r="CN873" s="38"/>
      <c r="CO873" s="38"/>
      <c r="CP873" s="38"/>
      <c r="CQ873" s="38"/>
      <c r="CR873" s="38"/>
      <c r="CS873" s="38"/>
      <c r="CT873" s="38"/>
      <c r="CU873" s="38"/>
      <c r="CV873" s="38"/>
      <c r="CW873" s="38"/>
      <c r="CX873" s="38"/>
      <c r="CY873" s="38"/>
      <c r="CZ873" s="38"/>
      <c r="DA873" s="38"/>
      <c r="DB873" s="38"/>
      <c r="DC873" s="38"/>
      <c r="DD873" s="38"/>
      <c r="DE873" s="38"/>
    </row>
    <row r="874" spans="57:109" ht="12.75" x14ac:dyDescent="0.2"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B874" s="38"/>
      <c r="CC874" s="38"/>
      <c r="CD874" s="38"/>
      <c r="CE874" s="38"/>
      <c r="CF874" s="38"/>
      <c r="CG874" s="38"/>
      <c r="CH874" s="38"/>
      <c r="CI874" s="38"/>
      <c r="CJ874" s="38"/>
      <c r="CK874" s="38"/>
      <c r="CL874" s="38"/>
      <c r="CM874" s="38"/>
      <c r="CN874" s="38"/>
      <c r="CO874" s="38"/>
      <c r="CP874" s="38"/>
      <c r="CQ874" s="38"/>
      <c r="CR874" s="38"/>
      <c r="CS874" s="38"/>
      <c r="CT874" s="38"/>
      <c r="CU874" s="38"/>
      <c r="CV874" s="38"/>
      <c r="CW874" s="38"/>
      <c r="CX874" s="38"/>
      <c r="CY874" s="38"/>
      <c r="CZ874" s="38"/>
      <c r="DA874" s="38"/>
      <c r="DB874" s="38"/>
      <c r="DC874" s="38"/>
      <c r="DD874" s="38"/>
      <c r="DE874" s="38"/>
    </row>
    <row r="875" spans="57:109" ht="12.75" x14ac:dyDescent="0.2"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B875" s="38"/>
      <c r="CC875" s="38"/>
      <c r="CD875" s="38"/>
      <c r="CE875" s="38"/>
      <c r="CF875" s="38"/>
      <c r="CG875" s="38"/>
      <c r="CH875" s="38"/>
      <c r="CI875" s="38"/>
      <c r="CJ875" s="38"/>
      <c r="CK875" s="38"/>
      <c r="CL875" s="38"/>
      <c r="CM875" s="38"/>
      <c r="CN875" s="38"/>
      <c r="CO875" s="38"/>
      <c r="CP875" s="38"/>
      <c r="CQ875" s="38"/>
      <c r="CR875" s="38"/>
      <c r="CS875" s="38"/>
      <c r="CT875" s="38"/>
      <c r="CU875" s="38"/>
      <c r="CV875" s="38"/>
      <c r="CW875" s="38"/>
      <c r="CX875" s="38"/>
      <c r="CY875" s="38"/>
      <c r="CZ875" s="38"/>
      <c r="DA875" s="38"/>
      <c r="DB875" s="38"/>
      <c r="DC875" s="38"/>
      <c r="DD875" s="38"/>
      <c r="DE875" s="38"/>
    </row>
    <row r="876" spans="57:109" ht="12.75" x14ac:dyDescent="0.2"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B876" s="38"/>
      <c r="CC876" s="38"/>
      <c r="CD876" s="38"/>
      <c r="CE876" s="38"/>
      <c r="CF876" s="38"/>
      <c r="CG876" s="38"/>
      <c r="CH876" s="38"/>
      <c r="CI876" s="38"/>
      <c r="CJ876" s="38"/>
      <c r="CK876" s="38"/>
      <c r="CL876" s="38"/>
      <c r="CM876" s="38"/>
      <c r="CN876" s="38"/>
      <c r="CO876" s="38"/>
      <c r="CP876" s="38"/>
      <c r="CQ876" s="38"/>
      <c r="CR876" s="38"/>
      <c r="CS876" s="38"/>
      <c r="CT876" s="38"/>
      <c r="CU876" s="38"/>
      <c r="CV876" s="38"/>
      <c r="CW876" s="38"/>
      <c r="CX876" s="38"/>
      <c r="CY876" s="38"/>
      <c r="CZ876" s="38"/>
      <c r="DA876" s="38"/>
      <c r="DB876" s="38"/>
      <c r="DC876" s="38"/>
      <c r="DD876" s="38"/>
      <c r="DE876" s="38"/>
    </row>
    <row r="877" spans="57:109" ht="12.75" x14ac:dyDescent="0.2"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B877" s="38"/>
      <c r="CC877" s="38"/>
      <c r="CD877" s="38"/>
      <c r="CE877" s="38"/>
      <c r="CF877" s="38"/>
      <c r="CG877" s="38"/>
      <c r="CH877" s="38"/>
      <c r="CI877" s="38"/>
      <c r="CJ877" s="38"/>
      <c r="CK877" s="38"/>
      <c r="CL877" s="38"/>
      <c r="CM877" s="38"/>
      <c r="CN877" s="38"/>
      <c r="CO877" s="38"/>
      <c r="CP877" s="38"/>
      <c r="CQ877" s="38"/>
      <c r="CR877" s="38"/>
      <c r="CS877" s="38"/>
      <c r="CT877" s="38"/>
      <c r="CU877" s="38"/>
      <c r="CV877" s="38"/>
      <c r="CW877" s="38"/>
      <c r="CX877" s="38"/>
      <c r="CY877" s="38"/>
      <c r="CZ877" s="38"/>
      <c r="DA877" s="38"/>
      <c r="DB877" s="38"/>
      <c r="DC877" s="38"/>
      <c r="DD877" s="38"/>
      <c r="DE877" s="38"/>
    </row>
    <row r="878" spans="57:109" ht="12.75" x14ac:dyDescent="0.2"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B878" s="38"/>
      <c r="CC878" s="38"/>
      <c r="CD878" s="38"/>
      <c r="CE878" s="38"/>
      <c r="CF878" s="38"/>
      <c r="CG878" s="38"/>
      <c r="CH878" s="38"/>
      <c r="CI878" s="38"/>
      <c r="CJ878" s="38"/>
      <c r="CK878" s="38"/>
      <c r="CL878" s="38"/>
      <c r="CM878" s="38"/>
      <c r="CN878" s="38"/>
      <c r="CO878" s="38"/>
      <c r="CP878" s="38"/>
      <c r="CQ878" s="38"/>
      <c r="CR878" s="38"/>
      <c r="CS878" s="38"/>
      <c r="CT878" s="38"/>
      <c r="CU878" s="38"/>
      <c r="CV878" s="38"/>
      <c r="CW878" s="38"/>
      <c r="CX878" s="38"/>
      <c r="CY878" s="38"/>
      <c r="CZ878" s="38"/>
      <c r="DA878" s="38"/>
      <c r="DB878" s="38"/>
      <c r="DC878" s="38"/>
      <c r="DD878" s="38"/>
      <c r="DE878" s="38"/>
    </row>
    <row r="879" spans="57:109" ht="12.75" x14ac:dyDescent="0.2"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B879" s="38"/>
      <c r="CC879" s="38"/>
      <c r="CD879" s="38"/>
      <c r="CE879" s="38"/>
      <c r="CF879" s="38"/>
      <c r="CG879" s="38"/>
      <c r="CH879" s="38"/>
      <c r="CI879" s="38"/>
      <c r="CJ879" s="38"/>
      <c r="CK879" s="38"/>
      <c r="CL879" s="38"/>
      <c r="CM879" s="38"/>
      <c r="CN879" s="38"/>
      <c r="CO879" s="38"/>
      <c r="CP879" s="38"/>
      <c r="CQ879" s="38"/>
      <c r="CR879" s="38"/>
      <c r="CS879" s="38"/>
      <c r="CT879" s="38"/>
      <c r="CU879" s="38"/>
      <c r="CV879" s="38"/>
      <c r="CW879" s="38"/>
      <c r="CX879" s="38"/>
      <c r="CY879" s="38"/>
      <c r="CZ879" s="38"/>
      <c r="DA879" s="38"/>
      <c r="DB879" s="38"/>
      <c r="DC879" s="38"/>
      <c r="DD879" s="38"/>
      <c r="DE879" s="38"/>
    </row>
    <row r="880" spans="57:109" ht="12.75" x14ac:dyDescent="0.2"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B880" s="38"/>
      <c r="CC880" s="38"/>
      <c r="CD880" s="38"/>
      <c r="CE880" s="38"/>
      <c r="CF880" s="38"/>
      <c r="CG880" s="38"/>
      <c r="CH880" s="38"/>
      <c r="CI880" s="38"/>
      <c r="CJ880" s="38"/>
      <c r="CK880" s="38"/>
      <c r="CL880" s="38"/>
      <c r="CM880" s="38"/>
      <c r="CN880" s="38"/>
      <c r="CO880" s="38"/>
      <c r="CP880" s="38"/>
      <c r="CQ880" s="38"/>
      <c r="CR880" s="38"/>
      <c r="CS880" s="38"/>
      <c r="CT880" s="38"/>
      <c r="CU880" s="38"/>
      <c r="CV880" s="38"/>
      <c r="CW880" s="38"/>
      <c r="CX880" s="38"/>
      <c r="CY880" s="38"/>
      <c r="CZ880" s="38"/>
      <c r="DA880" s="38"/>
      <c r="DB880" s="38"/>
      <c r="DC880" s="38"/>
      <c r="DD880" s="38"/>
      <c r="DE880" s="38"/>
    </row>
    <row r="881" spans="57:109" ht="12.75" x14ac:dyDescent="0.2"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B881" s="38"/>
      <c r="CC881" s="38"/>
      <c r="CD881" s="38"/>
      <c r="CE881" s="38"/>
      <c r="CF881" s="38"/>
      <c r="CG881" s="38"/>
      <c r="CH881" s="38"/>
      <c r="CI881" s="38"/>
      <c r="CJ881" s="38"/>
      <c r="CK881" s="38"/>
      <c r="CL881" s="38"/>
      <c r="CM881" s="38"/>
      <c r="CN881" s="38"/>
      <c r="CO881" s="38"/>
      <c r="CP881" s="38"/>
      <c r="CQ881" s="38"/>
      <c r="CR881" s="38"/>
      <c r="CS881" s="38"/>
      <c r="CT881" s="38"/>
      <c r="CU881" s="38"/>
      <c r="CV881" s="38"/>
      <c r="CW881" s="38"/>
      <c r="CX881" s="38"/>
      <c r="CY881" s="38"/>
      <c r="CZ881" s="38"/>
      <c r="DA881" s="38"/>
      <c r="DB881" s="38"/>
      <c r="DC881" s="38"/>
      <c r="DD881" s="38"/>
      <c r="DE881" s="38"/>
    </row>
    <row r="882" spans="57:109" ht="12.75" x14ac:dyDescent="0.2"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B882" s="38"/>
      <c r="CC882" s="38"/>
      <c r="CD882" s="38"/>
      <c r="CE882" s="38"/>
      <c r="CF882" s="38"/>
      <c r="CG882" s="38"/>
      <c r="CH882" s="38"/>
      <c r="CI882" s="38"/>
      <c r="CJ882" s="38"/>
      <c r="CK882" s="38"/>
      <c r="CL882" s="38"/>
      <c r="CM882" s="38"/>
      <c r="CN882" s="38"/>
      <c r="CO882" s="38"/>
      <c r="CP882" s="38"/>
      <c r="CQ882" s="38"/>
      <c r="CR882" s="38"/>
      <c r="CS882" s="38"/>
      <c r="CT882" s="38"/>
      <c r="CU882" s="38"/>
      <c r="CV882" s="38"/>
      <c r="CW882" s="38"/>
      <c r="CX882" s="38"/>
      <c r="CY882" s="38"/>
      <c r="CZ882" s="38"/>
      <c r="DA882" s="38"/>
      <c r="DB882" s="38"/>
      <c r="DC882" s="38"/>
      <c r="DD882" s="38"/>
      <c r="DE882" s="38"/>
    </row>
    <row r="883" spans="57:109" ht="12.75" x14ac:dyDescent="0.2"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/>
      <c r="CC883" s="38"/>
      <c r="CD883" s="38"/>
      <c r="CE883" s="38"/>
      <c r="CF883" s="38"/>
      <c r="CG883" s="38"/>
      <c r="CH883" s="38"/>
      <c r="CI883" s="38"/>
      <c r="CJ883" s="38"/>
      <c r="CK883" s="38"/>
      <c r="CL883" s="38"/>
      <c r="CM883" s="38"/>
      <c r="CN883" s="38"/>
      <c r="CO883" s="38"/>
      <c r="CP883" s="38"/>
      <c r="CQ883" s="38"/>
      <c r="CR883" s="38"/>
      <c r="CS883" s="38"/>
      <c r="CT883" s="38"/>
      <c r="CU883" s="38"/>
      <c r="CV883" s="38"/>
      <c r="CW883" s="38"/>
      <c r="CX883" s="38"/>
      <c r="CY883" s="38"/>
      <c r="CZ883" s="38"/>
      <c r="DA883" s="38"/>
      <c r="DB883" s="38"/>
      <c r="DC883" s="38"/>
      <c r="DD883" s="38"/>
      <c r="DE883" s="38"/>
    </row>
    <row r="884" spans="57:109" ht="12.75" x14ac:dyDescent="0.2"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/>
      <c r="CC884" s="38"/>
      <c r="CD884" s="38"/>
      <c r="CE884" s="38"/>
      <c r="CF884" s="38"/>
      <c r="CG884" s="38"/>
      <c r="CH884" s="38"/>
      <c r="CI884" s="38"/>
      <c r="CJ884" s="38"/>
      <c r="CK884" s="38"/>
      <c r="CL884" s="38"/>
      <c r="CM884" s="38"/>
      <c r="CN884" s="38"/>
      <c r="CO884" s="38"/>
      <c r="CP884" s="38"/>
      <c r="CQ884" s="38"/>
      <c r="CR884" s="38"/>
      <c r="CS884" s="38"/>
      <c r="CT884" s="38"/>
      <c r="CU884" s="38"/>
      <c r="CV884" s="38"/>
      <c r="CW884" s="38"/>
      <c r="CX884" s="38"/>
      <c r="CY884" s="38"/>
      <c r="CZ884" s="38"/>
      <c r="DA884" s="38"/>
      <c r="DB884" s="38"/>
      <c r="DC884" s="38"/>
      <c r="DD884" s="38"/>
      <c r="DE884" s="38"/>
    </row>
    <row r="885" spans="57:109" ht="12.75" x14ac:dyDescent="0.2"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B885" s="38"/>
      <c r="CC885" s="38"/>
      <c r="CD885" s="38"/>
      <c r="CE885" s="38"/>
      <c r="CF885" s="38"/>
      <c r="CG885" s="38"/>
      <c r="CH885" s="38"/>
      <c r="CI885" s="38"/>
      <c r="CJ885" s="38"/>
      <c r="CK885" s="38"/>
      <c r="CL885" s="38"/>
      <c r="CM885" s="38"/>
      <c r="CN885" s="38"/>
      <c r="CO885" s="38"/>
      <c r="CP885" s="38"/>
      <c r="CQ885" s="38"/>
      <c r="CR885" s="38"/>
      <c r="CS885" s="38"/>
      <c r="CT885" s="38"/>
      <c r="CU885" s="38"/>
      <c r="CV885" s="38"/>
      <c r="CW885" s="38"/>
      <c r="CX885" s="38"/>
      <c r="CY885" s="38"/>
      <c r="CZ885" s="38"/>
      <c r="DA885" s="38"/>
      <c r="DB885" s="38"/>
      <c r="DC885" s="38"/>
      <c r="DD885" s="38"/>
      <c r="DE885" s="38"/>
    </row>
    <row r="886" spans="57:109" ht="12.75" x14ac:dyDescent="0.2"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B886" s="38"/>
      <c r="CC886" s="38"/>
      <c r="CD886" s="38"/>
      <c r="CE886" s="38"/>
      <c r="CF886" s="38"/>
      <c r="CG886" s="38"/>
      <c r="CH886" s="38"/>
      <c r="CI886" s="38"/>
      <c r="CJ886" s="38"/>
      <c r="CK886" s="38"/>
      <c r="CL886" s="38"/>
      <c r="CM886" s="38"/>
      <c r="CN886" s="38"/>
      <c r="CO886" s="38"/>
      <c r="CP886" s="38"/>
      <c r="CQ886" s="38"/>
      <c r="CR886" s="38"/>
      <c r="CS886" s="38"/>
      <c r="CT886" s="38"/>
      <c r="CU886" s="38"/>
      <c r="CV886" s="38"/>
      <c r="CW886" s="38"/>
      <c r="CX886" s="38"/>
      <c r="CY886" s="38"/>
      <c r="CZ886" s="38"/>
      <c r="DA886" s="38"/>
      <c r="DB886" s="38"/>
      <c r="DC886" s="38"/>
      <c r="DD886" s="38"/>
      <c r="DE886" s="38"/>
    </row>
    <row r="887" spans="57:109" ht="12.75" x14ac:dyDescent="0.2"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B887" s="38"/>
      <c r="CC887" s="38"/>
      <c r="CD887" s="38"/>
      <c r="CE887" s="38"/>
      <c r="CF887" s="38"/>
      <c r="CG887" s="38"/>
      <c r="CH887" s="38"/>
      <c r="CI887" s="38"/>
      <c r="CJ887" s="38"/>
      <c r="CK887" s="38"/>
      <c r="CL887" s="38"/>
      <c r="CM887" s="38"/>
      <c r="CN887" s="38"/>
      <c r="CO887" s="38"/>
      <c r="CP887" s="38"/>
      <c r="CQ887" s="38"/>
      <c r="CR887" s="38"/>
      <c r="CS887" s="38"/>
      <c r="CT887" s="38"/>
      <c r="CU887" s="38"/>
      <c r="CV887" s="38"/>
      <c r="CW887" s="38"/>
      <c r="CX887" s="38"/>
      <c r="CY887" s="38"/>
      <c r="CZ887" s="38"/>
      <c r="DA887" s="38"/>
      <c r="DB887" s="38"/>
      <c r="DC887" s="38"/>
      <c r="DD887" s="38"/>
      <c r="DE887" s="38"/>
    </row>
    <row r="888" spans="57:109" ht="12.75" x14ac:dyDescent="0.2"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B888" s="38"/>
      <c r="CC888" s="38"/>
      <c r="CD888" s="38"/>
      <c r="CE888" s="38"/>
      <c r="CF888" s="38"/>
      <c r="CG888" s="38"/>
      <c r="CH888" s="38"/>
      <c r="CI888" s="38"/>
      <c r="CJ888" s="38"/>
      <c r="CK888" s="38"/>
      <c r="CL888" s="38"/>
      <c r="CM888" s="38"/>
      <c r="CN888" s="38"/>
      <c r="CO888" s="38"/>
      <c r="CP888" s="38"/>
      <c r="CQ888" s="38"/>
      <c r="CR888" s="38"/>
      <c r="CS888" s="38"/>
      <c r="CT888" s="38"/>
      <c r="CU888" s="38"/>
      <c r="CV888" s="38"/>
      <c r="CW888" s="38"/>
      <c r="CX888" s="38"/>
      <c r="CY888" s="38"/>
      <c r="CZ888" s="38"/>
      <c r="DA888" s="38"/>
      <c r="DB888" s="38"/>
      <c r="DC888" s="38"/>
      <c r="DD888" s="38"/>
      <c r="DE888" s="38"/>
    </row>
    <row r="889" spans="57:109" ht="12.75" x14ac:dyDescent="0.2"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B889" s="38"/>
      <c r="CC889" s="38"/>
      <c r="CD889" s="38"/>
      <c r="CE889" s="38"/>
      <c r="CF889" s="38"/>
      <c r="CG889" s="38"/>
      <c r="CH889" s="38"/>
      <c r="CI889" s="38"/>
      <c r="CJ889" s="38"/>
      <c r="CK889" s="38"/>
      <c r="CL889" s="38"/>
      <c r="CM889" s="38"/>
      <c r="CN889" s="38"/>
      <c r="CO889" s="38"/>
      <c r="CP889" s="38"/>
      <c r="CQ889" s="38"/>
      <c r="CR889" s="38"/>
      <c r="CS889" s="38"/>
      <c r="CT889" s="38"/>
      <c r="CU889" s="38"/>
      <c r="CV889" s="38"/>
      <c r="CW889" s="38"/>
      <c r="CX889" s="38"/>
      <c r="CY889" s="38"/>
      <c r="CZ889" s="38"/>
      <c r="DA889" s="38"/>
      <c r="DB889" s="38"/>
      <c r="DC889" s="38"/>
      <c r="DD889" s="38"/>
      <c r="DE889" s="38"/>
    </row>
    <row r="890" spans="57:109" ht="12.75" x14ac:dyDescent="0.2"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B890" s="38"/>
      <c r="CC890" s="38"/>
      <c r="CD890" s="38"/>
      <c r="CE890" s="38"/>
      <c r="CF890" s="38"/>
      <c r="CG890" s="38"/>
      <c r="CH890" s="38"/>
      <c r="CI890" s="38"/>
      <c r="CJ890" s="38"/>
      <c r="CK890" s="38"/>
      <c r="CL890" s="38"/>
      <c r="CM890" s="38"/>
      <c r="CN890" s="38"/>
      <c r="CO890" s="38"/>
      <c r="CP890" s="38"/>
      <c r="CQ890" s="38"/>
      <c r="CR890" s="38"/>
      <c r="CS890" s="38"/>
      <c r="CT890" s="38"/>
      <c r="CU890" s="38"/>
      <c r="CV890" s="38"/>
      <c r="CW890" s="38"/>
      <c r="CX890" s="38"/>
      <c r="CY890" s="38"/>
      <c r="CZ890" s="38"/>
      <c r="DA890" s="38"/>
      <c r="DB890" s="38"/>
      <c r="DC890" s="38"/>
      <c r="DD890" s="38"/>
      <c r="DE890" s="38"/>
    </row>
    <row r="891" spans="57:109" ht="12.75" x14ac:dyDescent="0.2"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B891" s="38"/>
      <c r="CC891" s="38"/>
      <c r="CD891" s="38"/>
      <c r="CE891" s="38"/>
      <c r="CF891" s="38"/>
      <c r="CG891" s="38"/>
      <c r="CH891" s="38"/>
      <c r="CI891" s="38"/>
      <c r="CJ891" s="38"/>
      <c r="CK891" s="38"/>
      <c r="CL891" s="38"/>
      <c r="CM891" s="38"/>
      <c r="CN891" s="38"/>
      <c r="CO891" s="38"/>
      <c r="CP891" s="38"/>
      <c r="CQ891" s="38"/>
      <c r="CR891" s="38"/>
      <c r="CS891" s="38"/>
      <c r="CT891" s="38"/>
      <c r="CU891" s="38"/>
      <c r="CV891" s="38"/>
      <c r="CW891" s="38"/>
      <c r="CX891" s="38"/>
      <c r="CY891" s="38"/>
      <c r="CZ891" s="38"/>
      <c r="DA891" s="38"/>
      <c r="DB891" s="38"/>
      <c r="DC891" s="38"/>
      <c r="DD891" s="38"/>
      <c r="DE891" s="38"/>
    </row>
    <row r="892" spans="57:109" ht="12.75" x14ac:dyDescent="0.2"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B892" s="38"/>
      <c r="CC892" s="38"/>
      <c r="CD892" s="38"/>
      <c r="CE892" s="38"/>
      <c r="CF892" s="38"/>
      <c r="CG892" s="38"/>
      <c r="CH892" s="38"/>
      <c r="CI892" s="38"/>
      <c r="CJ892" s="38"/>
      <c r="CK892" s="38"/>
      <c r="CL892" s="38"/>
      <c r="CM892" s="38"/>
      <c r="CN892" s="38"/>
      <c r="CO892" s="38"/>
      <c r="CP892" s="38"/>
      <c r="CQ892" s="38"/>
      <c r="CR892" s="38"/>
      <c r="CS892" s="38"/>
      <c r="CT892" s="38"/>
      <c r="CU892" s="38"/>
      <c r="CV892" s="38"/>
      <c r="CW892" s="38"/>
      <c r="CX892" s="38"/>
      <c r="CY892" s="38"/>
      <c r="CZ892" s="38"/>
      <c r="DA892" s="38"/>
      <c r="DB892" s="38"/>
      <c r="DC892" s="38"/>
      <c r="DD892" s="38"/>
      <c r="DE892" s="38"/>
    </row>
    <row r="893" spans="57:109" ht="12.75" x14ac:dyDescent="0.2"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B893" s="38"/>
      <c r="CC893" s="38"/>
      <c r="CD893" s="38"/>
      <c r="CE893" s="38"/>
      <c r="CF893" s="38"/>
      <c r="CG893" s="38"/>
      <c r="CH893" s="38"/>
      <c r="CI893" s="38"/>
      <c r="CJ893" s="38"/>
      <c r="CK893" s="38"/>
      <c r="CL893" s="38"/>
      <c r="CM893" s="38"/>
      <c r="CN893" s="38"/>
      <c r="CO893" s="38"/>
      <c r="CP893" s="38"/>
      <c r="CQ893" s="38"/>
      <c r="CR893" s="38"/>
      <c r="CS893" s="38"/>
      <c r="CT893" s="38"/>
      <c r="CU893" s="38"/>
      <c r="CV893" s="38"/>
      <c r="CW893" s="38"/>
      <c r="CX893" s="38"/>
      <c r="CY893" s="38"/>
      <c r="CZ893" s="38"/>
      <c r="DA893" s="38"/>
      <c r="DB893" s="38"/>
      <c r="DC893" s="38"/>
      <c r="DD893" s="38"/>
      <c r="DE893" s="38"/>
    </row>
    <row r="894" spans="57:109" ht="12.75" x14ac:dyDescent="0.2"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B894" s="38"/>
      <c r="CC894" s="38"/>
      <c r="CD894" s="38"/>
      <c r="CE894" s="38"/>
      <c r="CF894" s="38"/>
      <c r="CG894" s="38"/>
      <c r="CH894" s="38"/>
      <c r="CI894" s="38"/>
      <c r="CJ894" s="38"/>
      <c r="CK894" s="38"/>
      <c r="CL894" s="38"/>
      <c r="CM894" s="38"/>
      <c r="CN894" s="38"/>
      <c r="CO894" s="38"/>
      <c r="CP894" s="38"/>
      <c r="CQ894" s="38"/>
      <c r="CR894" s="38"/>
      <c r="CS894" s="38"/>
      <c r="CT894" s="38"/>
      <c r="CU894" s="38"/>
      <c r="CV894" s="38"/>
      <c r="CW894" s="38"/>
      <c r="CX894" s="38"/>
      <c r="CY894" s="38"/>
      <c r="CZ894" s="38"/>
      <c r="DA894" s="38"/>
      <c r="DB894" s="38"/>
      <c r="DC894" s="38"/>
      <c r="DD894" s="38"/>
      <c r="DE894" s="38"/>
    </row>
    <row r="895" spans="57:109" ht="12.75" x14ac:dyDescent="0.2"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B895" s="38"/>
      <c r="CC895" s="38"/>
      <c r="CD895" s="38"/>
      <c r="CE895" s="38"/>
      <c r="CF895" s="38"/>
      <c r="CG895" s="38"/>
      <c r="CH895" s="38"/>
      <c r="CI895" s="38"/>
      <c r="CJ895" s="38"/>
      <c r="CK895" s="38"/>
      <c r="CL895" s="38"/>
      <c r="CM895" s="38"/>
      <c r="CN895" s="38"/>
      <c r="CO895" s="38"/>
      <c r="CP895" s="38"/>
      <c r="CQ895" s="38"/>
      <c r="CR895" s="38"/>
      <c r="CS895" s="38"/>
      <c r="CT895" s="38"/>
      <c r="CU895" s="38"/>
      <c r="CV895" s="38"/>
      <c r="CW895" s="38"/>
      <c r="CX895" s="38"/>
      <c r="CY895" s="38"/>
      <c r="CZ895" s="38"/>
      <c r="DA895" s="38"/>
      <c r="DB895" s="38"/>
      <c r="DC895" s="38"/>
      <c r="DD895" s="38"/>
      <c r="DE895" s="38"/>
    </row>
    <row r="896" spans="57:109" ht="12.75" x14ac:dyDescent="0.2"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B896" s="38"/>
      <c r="CC896" s="38"/>
      <c r="CD896" s="38"/>
      <c r="CE896" s="38"/>
      <c r="CF896" s="38"/>
      <c r="CG896" s="38"/>
      <c r="CH896" s="38"/>
      <c r="CI896" s="38"/>
      <c r="CJ896" s="38"/>
      <c r="CK896" s="38"/>
      <c r="CL896" s="38"/>
      <c r="CM896" s="38"/>
      <c r="CN896" s="38"/>
      <c r="CO896" s="38"/>
      <c r="CP896" s="38"/>
      <c r="CQ896" s="38"/>
      <c r="CR896" s="38"/>
      <c r="CS896" s="38"/>
      <c r="CT896" s="38"/>
      <c r="CU896" s="38"/>
      <c r="CV896" s="38"/>
      <c r="CW896" s="38"/>
      <c r="CX896" s="38"/>
      <c r="CY896" s="38"/>
      <c r="CZ896" s="38"/>
      <c r="DA896" s="38"/>
      <c r="DB896" s="38"/>
      <c r="DC896" s="38"/>
      <c r="DD896" s="38"/>
      <c r="DE896" s="38"/>
    </row>
    <row r="897" spans="57:109" ht="12.75" x14ac:dyDescent="0.2"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B897" s="38"/>
      <c r="CC897" s="38"/>
      <c r="CD897" s="38"/>
      <c r="CE897" s="38"/>
      <c r="CF897" s="38"/>
      <c r="CG897" s="38"/>
      <c r="CH897" s="38"/>
      <c r="CI897" s="38"/>
      <c r="CJ897" s="38"/>
      <c r="CK897" s="38"/>
      <c r="CL897" s="38"/>
      <c r="CM897" s="38"/>
      <c r="CN897" s="38"/>
      <c r="CO897" s="38"/>
      <c r="CP897" s="38"/>
      <c r="CQ897" s="38"/>
      <c r="CR897" s="38"/>
      <c r="CS897" s="38"/>
      <c r="CT897" s="38"/>
      <c r="CU897" s="38"/>
      <c r="CV897" s="38"/>
      <c r="CW897" s="38"/>
      <c r="CX897" s="38"/>
      <c r="CY897" s="38"/>
      <c r="CZ897" s="38"/>
      <c r="DA897" s="38"/>
      <c r="DB897" s="38"/>
      <c r="DC897" s="38"/>
      <c r="DD897" s="38"/>
      <c r="DE897" s="38"/>
    </row>
    <row r="898" spans="57:109" ht="12.75" x14ac:dyDescent="0.2"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B898" s="38"/>
      <c r="CC898" s="38"/>
      <c r="CD898" s="38"/>
      <c r="CE898" s="38"/>
      <c r="CF898" s="38"/>
      <c r="CG898" s="38"/>
      <c r="CH898" s="38"/>
      <c r="CI898" s="38"/>
      <c r="CJ898" s="38"/>
      <c r="CK898" s="38"/>
      <c r="CL898" s="38"/>
      <c r="CM898" s="38"/>
      <c r="CN898" s="38"/>
      <c r="CO898" s="38"/>
      <c r="CP898" s="38"/>
      <c r="CQ898" s="38"/>
      <c r="CR898" s="38"/>
      <c r="CS898" s="38"/>
      <c r="CT898" s="38"/>
      <c r="CU898" s="38"/>
      <c r="CV898" s="38"/>
      <c r="CW898" s="38"/>
      <c r="CX898" s="38"/>
      <c r="CY898" s="38"/>
      <c r="CZ898" s="38"/>
      <c r="DA898" s="38"/>
      <c r="DB898" s="38"/>
      <c r="DC898" s="38"/>
      <c r="DD898" s="38"/>
      <c r="DE898" s="38"/>
    </row>
    <row r="899" spans="57:109" ht="12.75" x14ac:dyDescent="0.2"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B899" s="38"/>
      <c r="CC899" s="38"/>
      <c r="CD899" s="38"/>
      <c r="CE899" s="38"/>
      <c r="CF899" s="38"/>
      <c r="CG899" s="38"/>
      <c r="CH899" s="38"/>
      <c r="CI899" s="38"/>
      <c r="CJ899" s="38"/>
      <c r="CK899" s="38"/>
      <c r="CL899" s="38"/>
      <c r="CM899" s="38"/>
      <c r="CN899" s="38"/>
      <c r="CO899" s="38"/>
      <c r="CP899" s="38"/>
      <c r="CQ899" s="38"/>
      <c r="CR899" s="38"/>
      <c r="CS899" s="38"/>
      <c r="CT899" s="38"/>
      <c r="CU899" s="38"/>
      <c r="CV899" s="38"/>
      <c r="CW899" s="38"/>
      <c r="CX899" s="38"/>
      <c r="CY899" s="38"/>
      <c r="CZ899" s="38"/>
      <c r="DA899" s="38"/>
      <c r="DB899" s="38"/>
      <c r="DC899" s="38"/>
      <c r="DD899" s="38"/>
      <c r="DE899" s="38"/>
    </row>
    <row r="900" spans="57:109" ht="12.75" x14ac:dyDescent="0.2"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B900" s="38"/>
      <c r="CC900" s="38"/>
      <c r="CD900" s="38"/>
      <c r="CE900" s="38"/>
      <c r="CF900" s="38"/>
      <c r="CG900" s="38"/>
      <c r="CH900" s="38"/>
      <c r="CI900" s="38"/>
      <c r="CJ900" s="38"/>
      <c r="CK900" s="38"/>
      <c r="CL900" s="38"/>
      <c r="CM900" s="38"/>
      <c r="CN900" s="38"/>
      <c r="CO900" s="38"/>
      <c r="CP900" s="38"/>
      <c r="CQ900" s="38"/>
      <c r="CR900" s="38"/>
      <c r="CS900" s="38"/>
      <c r="CT900" s="38"/>
      <c r="CU900" s="38"/>
      <c r="CV900" s="38"/>
      <c r="CW900" s="38"/>
      <c r="CX900" s="38"/>
      <c r="CY900" s="38"/>
      <c r="CZ900" s="38"/>
      <c r="DA900" s="38"/>
      <c r="DB900" s="38"/>
      <c r="DC900" s="38"/>
      <c r="DD900" s="38"/>
      <c r="DE900" s="38"/>
    </row>
    <row r="901" spans="57:109" ht="12.75" x14ac:dyDescent="0.2"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B901" s="38"/>
      <c r="CC901" s="38"/>
      <c r="CD901" s="38"/>
      <c r="CE901" s="38"/>
      <c r="CF901" s="38"/>
      <c r="CG901" s="38"/>
      <c r="CH901" s="38"/>
      <c r="CI901" s="38"/>
      <c r="CJ901" s="38"/>
      <c r="CK901" s="38"/>
      <c r="CL901" s="38"/>
      <c r="CM901" s="38"/>
      <c r="CN901" s="38"/>
      <c r="CO901" s="38"/>
      <c r="CP901" s="38"/>
      <c r="CQ901" s="38"/>
      <c r="CR901" s="38"/>
      <c r="CS901" s="38"/>
      <c r="CT901" s="38"/>
      <c r="CU901" s="38"/>
      <c r="CV901" s="38"/>
      <c r="CW901" s="38"/>
      <c r="CX901" s="38"/>
      <c r="CY901" s="38"/>
      <c r="CZ901" s="38"/>
      <c r="DA901" s="38"/>
      <c r="DB901" s="38"/>
      <c r="DC901" s="38"/>
      <c r="DD901" s="38"/>
      <c r="DE901" s="38"/>
    </row>
    <row r="902" spans="57:109" ht="12.75" x14ac:dyDescent="0.2"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B902" s="38"/>
      <c r="CC902" s="38"/>
      <c r="CD902" s="38"/>
      <c r="CE902" s="38"/>
      <c r="CF902" s="38"/>
      <c r="CG902" s="38"/>
      <c r="CH902" s="38"/>
      <c r="CI902" s="38"/>
      <c r="CJ902" s="38"/>
      <c r="CK902" s="38"/>
      <c r="CL902" s="38"/>
      <c r="CM902" s="38"/>
      <c r="CN902" s="38"/>
      <c r="CO902" s="38"/>
      <c r="CP902" s="38"/>
      <c r="CQ902" s="38"/>
      <c r="CR902" s="38"/>
      <c r="CS902" s="38"/>
      <c r="CT902" s="38"/>
      <c r="CU902" s="38"/>
      <c r="CV902" s="38"/>
      <c r="CW902" s="38"/>
      <c r="CX902" s="38"/>
      <c r="CY902" s="38"/>
      <c r="CZ902" s="38"/>
      <c r="DA902" s="38"/>
      <c r="DB902" s="38"/>
      <c r="DC902" s="38"/>
      <c r="DD902" s="38"/>
      <c r="DE902" s="38"/>
    </row>
    <row r="903" spans="57:109" ht="12.75" x14ac:dyDescent="0.2"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B903" s="38"/>
      <c r="CC903" s="38"/>
      <c r="CD903" s="38"/>
      <c r="CE903" s="38"/>
      <c r="CF903" s="38"/>
      <c r="CG903" s="38"/>
      <c r="CH903" s="38"/>
      <c r="CI903" s="38"/>
      <c r="CJ903" s="38"/>
      <c r="CK903" s="38"/>
      <c r="CL903" s="38"/>
      <c r="CM903" s="38"/>
      <c r="CN903" s="38"/>
      <c r="CO903" s="38"/>
      <c r="CP903" s="38"/>
      <c r="CQ903" s="38"/>
      <c r="CR903" s="38"/>
      <c r="CS903" s="38"/>
      <c r="CT903" s="38"/>
      <c r="CU903" s="38"/>
      <c r="CV903" s="38"/>
      <c r="CW903" s="38"/>
      <c r="CX903" s="38"/>
      <c r="CY903" s="38"/>
      <c r="CZ903" s="38"/>
      <c r="DA903" s="38"/>
      <c r="DB903" s="38"/>
      <c r="DC903" s="38"/>
      <c r="DD903" s="38"/>
      <c r="DE903" s="38"/>
    </row>
    <row r="904" spans="57:109" ht="12.75" x14ac:dyDescent="0.2"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B904" s="38"/>
      <c r="CC904" s="38"/>
      <c r="CD904" s="38"/>
      <c r="CE904" s="38"/>
      <c r="CF904" s="38"/>
      <c r="CG904" s="38"/>
      <c r="CH904" s="38"/>
      <c r="CI904" s="38"/>
      <c r="CJ904" s="38"/>
      <c r="CK904" s="38"/>
      <c r="CL904" s="38"/>
      <c r="CM904" s="38"/>
      <c r="CN904" s="38"/>
      <c r="CO904" s="38"/>
      <c r="CP904" s="38"/>
      <c r="CQ904" s="38"/>
      <c r="CR904" s="38"/>
      <c r="CS904" s="38"/>
      <c r="CT904" s="38"/>
      <c r="CU904" s="38"/>
      <c r="CV904" s="38"/>
      <c r="CW904" s="38"/>
      <c r="CX904" s="38"/>
      <c r="CY904" s="38"/>
      <c r="CZ904" s="38"/>
      <c r="DA904" s="38"/>
      <c r="DB904" s="38"/>
      <c r="DC904" s="38"/>
      <c r="DD904" s="38"/>
      <c r="DE904" s="38"/>
    </row>
    <row r="905" spans="57:109" ht="12.75" x14ac:dyDescent="0.2"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B905" s="38"/>
      <c r="CC905" s="38"/>
      <c r="CD905" s="38"/>
      <c r="CE905" s="38"/>
      <c r="CF905" s="38"/>
      <c r="CG905" s="38"/>
      <c r="CH905" s="38"/>
      <c r="CI905" s="38"/>
      <c r="CJ905" s="38"/>
      <c r="CK905" s="38"/>
      <c r="CL905" s="38"/>
      <c r="CM905" s="38"/>
      <c r="CN905" s="38"/>
      <c r="CO905" s="38"/>
      <c r="CP905" s="38"/>
      <c r="CQ905" s="38"/>
      <c r="CR905" s="38"/>
      <c r="CS905" s="38"/>
      <c r="CT905" s="38"/>
      <c r="CU905" s="38"/>
      <c r="CV905" s="38"/>
      <c r="CW905" s="38"/>
      <c r="CX905" s="38"/>
      <c r="CY905" s="38"/>
      <c r="CZ905" s="38"/>
      <c r="DA905" s="38"/>
      <c r="DB905" s="38"/>
      <c r="DC905" s="38"/>
      <c r="DD905" s="38"/>
      <c r="DE905" s="38"/>
    </row>
    <row r="906" spans="57:109" ht="12.75" x14ac:dyDescent="0.2"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B906" s="38"/>
      <c r="CC906" s="38"/>
      <c r="CD906" s="38"/>
      <c r="CE906" s="38"/>
      <c r="CF906" s="38"/>
      <c r="CG906" s="38"/>
      <c r="CH906" s="38"/>
      <c r="CI906" s="38"/>
      <c r="CJ906" s="38"/>
      <c r="CK906" s="38"/>
      <c r="CL906" s="38"/>
      <c r="CM906" s="38"/>
      <c r="CN906" s="38"/>
      <c r="CO906" s="38"/>
      <c r="CP906" s="38"/>
      <c r="CQ906" s="38"/>
      <c r="CR906" s="38"/>
      <c r="CS906" s="38"/>
      <c r="CT906" s="38"/>
      <c r="CU906" s="38"/>
      <c r="CV906" s="38"/>
      <c r="CW906" s="38"/>
      <c r="CX906" s="38"/>
      <c r="CY906" s="38"/>
      <c r="CZ906" s="38"/>
      <c r="DA906" s="38"/>
      <c r="DB906" s="38"/>
      <c r="DC906" s="38"/>
      <c r="DD906" s="38"/>
      <c r="DE906" s="38"/>
    </row>
    <row r="907" spans="57:109" ht="12.75" x14ac:dyDescent="0.2"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B907" s="38"/>
      <c r="CC907" s="38"/>
      <c r="CD907" s="38"/>
      <c r="CE907" s="38"/>
      <c r="CF907" s="38"/>
      <c r="CG907" s="38"/>
      <c r="CH907" s="38"/>
      <c r="CI907" s="38"/>
      <c r="CJ907" s="38"/>
      <c r="CK907" s="38"/>
      <c r="CL907" s="38"/>
      <c r="CM907" s="38"/>
      <c r="CN907" s="38"/>
      <c r="CO907" s="38"/>
      <c r="CP907" s="38"/>
      <c r="CQ907" s="38"/>
      <c r="CR907" s="38"/>
      <c r="CS907" s="38"/>
      <c r="CT907" s="38"/>
      <c r="CU907" s="38"/>
      <c r="CV907" s="38"/>
      <c r="CW907" s="38"/>
      <c r="CX907" s="38"/>
      <c r="CY907" s="38"/>
      <c r="CZ907" s="38"/>
      <c r="DA907" s="38"/>
      <c r="DB907" s="38"/>
      <c r="DC907" s="38"/>
      <c r="DD907" s="38"/>
      <c r="DE907" s="38"/>
    </row>
    <row r="908" spans="57:109" ht="12.75" x14ac:dyDescent="0.2"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B908" s="38"/>
      <c r="CC908" s="38"/>
      <c r="CD908" s="38"/>
      <c r="CE908" s="38"/>
      <c r="CF908" s="38"/>
      <c r="CG908" s="38"/>
      <c r="CH908" s="38"/>
      <c r="CI908" s="38"/>
      <c r="CJ908" s="38"/>
      <c r="CK908" s="38"/>
      <c r="CL908" s="38"/>
      <c r="CM908" s="38"/>
      <c r="CN908" s="38"/>
      <c r="CO908" s="38"/>
      <c r="CP908" s="38"/>
      <c r="CQ908" s="38"/>
      <c r="CR908" s="38"/>
      <c r="CS908" s="38"/>
      <c r="CT908" s="38"/>
      <c r="CU908" s="38"/>
      <c r="CV908" s="38"/>
      <c r="CW908" s="38"/>
      <c r="CX908" s="38"/>
      <c r="CY908" s="38"/>
      <c r="CZ908" s="38"/>
      <c r="DA908" s="38"/>
      <c r="DB908" s="38"/>
      <c r="DC908" s="38"/>
      <c r="DD908" s="38"/>
      <c r="DE908" s="38"/>
    </row>
    <row r="909" spans="57:109" ht="12.75" x14ac:dyDescent="0.2"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B909" s="38"/>
      <c r="CC909" s="38"/>
      <c r="CD909" s="38"/>
      <c r="CE909" s="38"/>
      <c r="CF909" s="38"/>
      <c r="CG909" s="38"/>
      <c r="CH909" s="38"/>
      <c r="CI909" s="38"/>
      <c r="CJ909" s="38"/>
      <c r="CK909" s="38"/>
      <c r="CL909" s="38"/>
      <c r="CM909" s="38"/>
      <c r="CN909" s="38"/>
      <c r="CO909" s="38"/>
      <c r="CP909" s="38"/>
      <c r="CQ909" s="38"/>
      <c r="CR909" s="38"/>
      <c r="CS909" s="38"/>
      <c r="CT909" s="38"/>
      <c r="CU909" s="38"/>
      <c r="CV909" s="38"/>
      <c r="CW909" s="38"/>
      <c r="CX909" s="38"/>
      <c r="CY909" s="38"/>
      <c r="CZ909" s="38"/>
      <c r="DA909" s="38"/>
      <c r="DB909" s="38"/>
      <c r="DC909" s="38"/>
      <c r="DD909" s="38"/>
      <c r="DE909" s="38"/>
    </row>
    <row r="910" spans="57:109" ht="12.75" x14ac:dyDescent="0.2"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B910" s="38"/>
      <c r="CC910" s="38"/>
      <c r="CD910" s="38"/>
      <c r="CE910" s="38"/>
      <c r="CF910" s="38"/>
      <c r="CG910" s="38"/>
      <c r="CH910" s="38"/>
      <c r="CI910" s="38"/>
      <c r="CJ910" s="38"/>
      <c r="CK910" s="38"/>
      <c r="CL910" s="38"/>
      <c r="CM910" s="38"/>
      <c r="CN910" s="38"/>
      <c r="CO910" s="38"/>
      <c r="CP910" s="38"/>
      <c r="CQ910" s="38"/>
      <c r="CR910" s="38"/>
      <c r="CS910" s="38"/>
      <c r="CT910" s="38"/>
      <c r="CU910" s="38"/>
      <c r="CV910" s="38"/>
      <c r="CW910" s="38"/>
      <c r="CX910" s="38"/>
      <c r="CY910" s="38"/>
      <c r="CZ910" s="38"/>
      <c r="DA910" s="38"/>
      <c r="DB910" s="38"/>
      <c r="DC910" s="38"/>
      <c r="DD910" s="38"/>
      <c r="DE910" s="38"/>
    </row>
    <row r="911" spans="57:109" ht="12.75" x14ac:dyDescent="0.2"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/>
      <c r="CC911" s="38"/>
      <c r="CD911" s="38"/>
      <c r="CE911" s="38"/>
      <c r="CF911" s="38"/>
      <c r="CG911" s="38"/>
      <c r="CH911" s="38"/>
      <c r="CI911" s="38"/>
      <c r="CJ911" s="38"/>
      <c r="CK911" s="38"/>
      <c r="CL911" s="38"/>
      <c r="CM911" s="38"/>
      <c r="CN911" s="38"/>
      <c r="CO911" s="38"/>
      <c r="CP911" s="38"/>
      <c r="CQ911" s="38"/>
      <c r="CR911" s="38"/>
      <c r="CS911" s="38"/>
      <c r="CT911" s="38"/>
      <c r="CU911" s="38"/>
      <c r="CV911" s="38"/>
      <c r="CW911" s="38"/>
      <c r="CX911" s="38"/>
      <c r="CY911" s="38"/>
      <c r="CZ911" s="38"/>
      <c r="DA911" s="38"/>
      <c r="DB911" s="38"/>
      <c r="DC911" s="38"/>
      <c r="DD911" s="38"/>
      <c r="DE911" s="38"/>
    </row>
    <row r="912" spans="57:109" ht="12.75" x14ac:dyDescent="0.2"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B912" s="38"/>
      <c r="CC912" s="38"/>
      <c r="CD912" s="38"/>
      <c r="CE912" s="38"/>
      <c r="CF912" s="38"/>
      <c r="CG912" s="38"/>
      <c r="CH912" s="38"/>
      <c r="CI912" s="38"/>
      <c r="CJ912" s="38"/>
      <c r="CK912" s="38"/>
      <c r="CL912" s="38"/>
      <c r="CM912" s="38"/>
      <c r="CN912" s="38"/>
      <c r="CO912" s="38"/>
      <c r="CP912" s="38"/>
      <c r="CQ912" s="38"/>
      <c r="CR912" s="38"/>
      <c r="CS912" s="38"/>
      <c r="CT912" s="38"/>
      <c r="CU912" s="38"/>
      <c r="CV912" s="38"/>
      <c r="CW912" s="38"/>
      <c r="CX912" s="38"/>
      <c r="CY912" s="38"/>
      <c r="CZ912" s="38"/>
      <c r="DA912" s="38"/>
      <c r="DB912" s="38"/>
      <c r="DC912" s="38"/>
      <c r="DD912" s="38"/>
      <c r="DE912" s="38"/>
    </row>
    <row r="913" spans="57:109" ht="12.75" x14ac:dyDescent="0.2"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B913" s="38"/>
      <c r="CC913" s="38"/>
      <c r="CD913" s="38"/>
      <c r="CE913" s="38"/>
      <c r="CF913" s="38"/>
      <c r="CG913" s="38"/>
      <c r="CH913" s="38"/>
      <c r="CI913" s="38"/>
      <c r="CJ913" s="38"/>
      <c r="CK913" s="38"/>
      <c r="CL913" s="38"/>
      <c r="CM913" s="38"/>
      <c r="CN913" s="38"/>
      <c r="CO913" s="38"/>
      <c r="CP913" s="38"/>
      <c r="CQ913" s="38"/>
      <c r="CR913" s="38"/>
      <c r="CS913" s="38"/>
      <c r="CT913" s="38"/>
      <c r="CU913" s="38"/>
      <c r="CV913" s="38"/>
      <c r="CW913" s="38"/>
      <c r="CX913" s="38"/>
      <c r="CY913" s="38"/>
      <c r="CZ913" s="38"/>
      <c r="DA913" s="38"/>
      <c r="DB913" s="38"/>
      <c r="DC913" s="38"/>
      <c r="DD913" s="38"/>
      <c r="DE913" s="38"/>
    </row>
    <row r="914" spans="57:109" ht="12.75" x14ac:dyDescent="0.2"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B914" s="38"/>
      <c r="CC914" s="38"/>
      <c r="CD914" s="38"/>
      <c r="CE914" s="38"/>
      <c r="CF914" s="38"/>
      <c r="CG914" s="38"/>
      <c r="CH914" s="38"/>
      <c r="CI914" s="38"/>
      <c r="CJ914" s="38"/>
      <c r="CK914" s="38"/>
      <c r="CL914" s="38"/>
      <c r="CM914" s="38"/>
      <c r="CN914" s="38"/>
      <c r="CO914" s="38"/>
      <c r="CP914" s="38"/>
      <c r="CQ914" s="38"/>
      <c r="CR914" s="38"/>
      <c r="CS914" s="38"/>
      <c r="CT914" s="38"/>
      <c r="CU914" s="38"/>
      <c r="CV914" s="38"/>
      <c r="CW914" s="38"/>
      <c r="CX914" s="38"/>
      <c r="CY914" s="38"/>
      <c r="CZ914" s="38"/>
      <c r="DA914" s="38"/>
      <c r="DB914" s="38"/>
      <c r="DC914" s="38"/>
      <c r="DD914" s="38"/>
      <c r="DE914" s="38"/>
    </row>
    <row r="915" spans="57:109" ht="12.75" x14ac:dyDescent="0.2"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B915" s="38"/>
      <c r="CC915" s="38"/>
      <c r="CD915" s="38"/>
      <c r="CE915" s="38"/>
      <c r="CF915" s="38"/>
      <c r="CG915" s="38"/>
      <c r="CH915" s="38"/>
      <c r="CI915" s="38"/>
      <c r="CJ915" s="38"/>
      <c r="CK915" s="38"/>
      <c r="CL915" s="38"/>
      <c r="CM915" s="38"/>
      <c r="CN915" s="38"/>
      <c r="CO915" s="38"/>
      <c r="CP915" s="38"/>
      <c r="CQ915" s="38"/>
      <c r="CR915" s="38"/>
      <c r="CS915" s="38"/>
      <c r="CT915" s="38"/>
      <c r="CU915" s="38"/>
      <c r="CV915" s="38"/>
      <c r="CW915" s="38"/>
      <c r="CX915" s="38"/>
      <c r="CY915" s="38"/>
      <c r="CZ915" s="38"/>
      <c r="DA915" s="38"/>
      <c r="DB915" s="38"/>
      <c r="DC915" s="38"/>
      <c r="DD915" s="38"/>
      <c r="DE915" s="38"/>
    </row>
    <row r="916" spans="57:109" ht="12.75" x14ac:dyDescent="0.2"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B916" s="38"/>
      <c r="CC916" s="38"/>
      <c r="CD916" s="38"/>
      <c r="CE916" s="38"/>
      <c r="CF916" s="38"/>
      <c r="CG916" s="38"/>
      <c r="CH916" s="38"/>
      <c r="CI916" s="38"/>
      <c r="CJ916" s="38"/>
      <c r="CK916" s="38"/>
      <c r="CL916" s="38"/>
      <c r="CM916" s="38"/>
      <c r="CN916" s="38"/>
      <c r="CO916" s="38"/>
      <c r="CP916" s="38"/>
      <c r="CQ916" s="38"/>
      <c r="CR916" s="38"/>
      <c r="CS916" s="38"/>
      <c r="CT916" s="38"/>
      <c r="CU916" s="38"/>
      <c r="CV916" s="38"/>
      <c r="CW916" s="38"/>
      <c r="CX916" s="38"/>
      <c r="CY916" s="38"/>
      <c r="CZ916" s="38"/>
      <c r="DA916" s="38"/>
      <c r="DB916" s="38"/>
      <c r="DC916" s="38"/>
      <c r="DD916" s="38"/>
      <c r="DE916" s="38"/>
    </row>
    <row r="917" spans="57:109" ht="12.75" x14ac:dyDescent="0.2"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B917" s="38"/>
      <c r="CC917" s="38"/>
      <c r="CD917" s="38"/>
      <c r="CE917" s="38"/>
      <c r="CF917" s="38"/>
      <c r="CG917" s="38"/>
      <c r="CH917" s="38"/>
      <c r="CI917" s="38"/>
      <c r="CJ917" s="38"/>
      <c r="CK917" s="38"/>
      <c r="CL917" s="38"/>
      <c r="CM917" s="38"/>
      <c r="CN917" s="38"/>
      <c r="CO917" s="38"/>
      <c r="CP917" s="38"/>
      <c r="CQ917" s="38"/>
      <c r="CR917" s="38"/>
      <c r="CS917" s="38"/>
      <c r="CT917" s="38"/>
      <c r="CU917" s="38"/>
      <c r="CV917" s="38"/>
      <c r="CW917" s="38"/>
      <c r="CX917" s="38"/>
      <c r="CY917" s="38"/>
      <c r="CZ917" s="38"/>
      <c r="DA917" s="38"/>
      <c r="DB917" s="38"/>
      <c r="DC917" s="38"/>
      <c r="DD917" s="38"/>
      <c r="DE917" s="38"/>
    </row>
    <row r="918" spans="57:109" ht="12.75" x14ac:dyDescent="0.2"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B918" s="38"/>
      <c r="CC918" s="38"/>
      <c r="CD918" s="38"/>
      <c r="CE918" s="38"/>
      <c r="CF918" s="38"/>
      <c r="CG918" s="38"/>
      <c r="CH918" s="38"/>
      <c r="CI918" s="38"/>
      <c r="CJ918" s="38"/>
      <c r="CK918" s="38"/>
      <c r="CL918" s="38"/>
      <c r="CM918" s="38"/>
      <c r="CN918" s="38"/>
      <c r="CO918" s="38"/>
      <c r="CP918" s="38"/>
      <c r="CQ918" s="38"/>
      <c r="CR918" s="38"/>
      <c r="CS918" s="38"/>
      <c r="CT918" s="38"/>
      <c r="CU918" s="38"/>
      <c r="CV918" s="38"/>
      <c r="CW918" s="38"/>
      <c r="CX918" s="38"/>
      <c r="CY918" s="38"/>
      <c r="CZ918" s="38"/>
      <c r="DA918" s="38"/>
      <c r="DB918" s="38"/>
      <c r="DC918" s="38"/>
      <c r="DD918" s="38"/>
      <c r="DE918" s="38"/>
    </row>
    <row r="919" spans="57:109" ht="12.75" x14ac:dyDescent="0.2"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/>
      <c r="CC919" s="38"/>
      <c r="CD919" s="38"/>
      <c r="CE919" s="38"/>
      <c r="CF919" s="38"/>
      <c r="CG919" s="38"/>
      <c r="CH919" s="38"/>
      <c r="CI919" s="38"/>
      <c r="CJ919" s="38"/>
      <c r="CK919" s="38"/>
      <c r="CL919" s="38"/>
      <c r="CM919" s="38"/>
      <c r="CN919" s="38"/>
      <c r="CO919" s="38"/>
      <c r="CP919" s="38"/>
      <c r="CQ919" s="38"/>
      <c r="CR919" s="38"/>
      <c r="CS919" s="38"/>
      <c r="CT919" s="38"/>
      <c r="CU919" s="38"/>
      <c r="CV919" s="38"/>
      <c r="CW919" s="38"/>
      <c r="CX919" s="38"/>
      <c r="CY919" s="38"/>
      <c r="CZ919" s="38"/>
      <c r="DA919" s="38"/>
      <c r="DB919" s="38"/>
      <c r="DC919" s="38"/>
      <c r="DD919" s="38"/>
      <c r="DE919" s="38"/>
    </row>
    <row r="920" spans="57:109" ht="12.75" x14ac:dyDescent="0.2"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/>
      <c r="CC920" s="38"/>
      <c r="CD920" s="38"/>
      <c r="CE920" s="38"/>
      <c r="CF920" s="38"/>
      <c r="CG920" s="38"/>
      <c r="CH920" s="38"/>
      <c r="CI920" s="38"/>
      <c r="CJ920" s="38"/>
      <c r="CK920" s="38"/>
      <c r="CL920" s="38"/>
      <c r="CM920" s="38"/>
      <c r="CN920" s="38"/>
      <c r="CO920" s="38"/>
      <c r="CP920" s="38"/>
      <c r="CQ920" s="38"/>
      <c r="CR920" s="38"/>
      <c r="CS920" s="38"/>
      <c r="CT920" s="38"/>
      <c r="CU920" s="38"/>
      <c r="CV920" s="38"/>
      <c r="CW920" s="38"/>
      <c r="CX920" s="38"/>
      <c r="CY920" s="38"/>
      <c r="CZ920" s="38"/>
      <c r="DA920" s="38"/>
      <c r="DB920" s="38"/>
      <c r="DC920" s="38"/>
      <c r="DD920" s="38"/>
      <c r="DE920" s="38"/>
    </row>
    <row r="921" spans="57:109" ht="12.75" x14ac:dyDescent="0.2"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B921" s="38"/>
      <c r="CC921" s="38"/>
      <c r="CD921" s="38"/>
      <c r="CE921" s="38"/>
      <c r="CF921" s="38"/>
      <c r="CG921" s="38"/>
      <c r="CH921" s="38"/>
      <c r="CI921" s="38"/>
      <c r="CJ921" s="38"/>
      <c r="CK921" s="38"/>
      <c r="CL921" s="38"/>
      <c r="CM921" s="38"/>
      <c r="CN921" s="38"/>
      <c r="CO921" s="38"/>
      <c r="CP921" s="38"/>
      <c r="CQ921" s="38"/>
      <c r="CR921" s="38"/>
      <c r="CS921" s="38"/>
      <c r="CT921" s="38"/>
      <c r="CU921" s="38"/>
      <c r="CV921" s="38"/>
      <c r="CW921" s="38"/>
      <c r="CX921" s="38"/>
      <c r="CY921" s="38"/>
      <c r="CZ921" s="38"/>
      <c r="DA921" s="38"/>
      <c r="DB921" s="38"/>
      <c r="DC921" s="38"/>
      <c r="DD921" s="38"/>
      <c r="DE921" s="38"/>
    </row>
    <row r="922" spans="57:109" ht="12.75" x14ac:dyDescent="0.2"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/>
      <c r="CC922" s="38"/>
      <c r="CD922" s="38"/>
      <c r="CE922" s="38"/>
      <c r="CF922" s="38"/>
      <c r="CG922" s="38"/>
      <c r="CH922" s="38"/>
      <c r="CI922" s="38"/>
      <c r="CJ922" s="38"/>
      <c r="CK922" s="38"/>
      <c r="CL922" s="38"/>
      <c r="CM922" s="38"/>
      <c r="CN922" s="38"/>
      <c r="CO922" s="38"/>
      <c r="CP922" s="38"/>
      <c r="CQ922" s="38"/>
      <c r="CR922" s="38"/>
      <c r="CS922" s="38"/>
      <c r="CT922" s="38"/>
      <c r="CU922" s="38"/>
      <c r="CV922" s="38"/>
      <c r="CW922" s="38"/>
      <c r="CX922" s="38"/>
      <c r="CY922" s="38"/>
      <c r="CZ922" s="38"/>
      <c r="DA922" s="38"/>
      <c r="DB922" s="38"/>
      <c r="DC922" s="38"/>
      <c r="DD922" s="38"/>
      <c r="DE922" s="38"/>
    </row>
    <row r="923" spans="57:109" ht="12.75" x14ac:dyDescent="0.2"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/>
      <c r="CC923" s="38"/>
      <c r="CD923" s="38"/>
      <c r="CE923" s="38"/>
      <c r="CF923" s="38"/>
      <c r="CG923" s="38"/>
      <c r="CH923" s="38"/>
      <c r="CI923" s="38"/>
      <c r="CJ923" s="38"/>
      <c r="CK923" s="38"/>
      <c r="CL923" s="38"/>
      <c r="CM923" s="38"/>
      <c r="CN923" s="38"/>
      <c r="CO923" s="38"/>
      <c r="CP923" s="38"/>
      <c r="CQ923" s="38"/>
      <c r="CR923" s="38"/>
      <c r="CS923" s="38"/>
      <c r="CT923" s="38"/>
      <c r="CU923" s="38"/>
      <c r="CV923" s="38"/>
      <c r="CW923" s="38"/>
      <c r="CX923" s="38"/>
      <c r="CY923" s="38"/>
      <c r="CZ923" s="38"/>
      <c r="DA923" s="38"/>
      <c r="DB923" s="38"/>
      <c r="DC923" s="38"/>
      <c r="DD923" s="38"/>
      <c r="DE923" s="38"/>
    </row>
    <row r="924" spans="57:109" ht="12.75" x14ac:dyDescent="0.2"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B924" s="38"/>
      <c r="CC924" s="38"/>
      <c r="CD924" s="38"/>
      <c r="CE924" s="38"/>
      <c r="CF924" s="38"/>
      <c r="CG924" s="38"/>
      <c r="CH924" s="38"/>
      <c r="CI924" s="38"/>
      <c r="CJ924" s="38"/>
      <c r="CK924" s="38"/>
      <c r="CL924" s="38"/>
      <c r="CM924" s="38"/>
      <c r="CN924" s="38"/>
      <c r="CO924" s="38"/>
      <c r="CP924" s="38"/>
      <c r="CQ924" s="38"/>
      <c r="CR924" s="38"/>
      <c r="CS924" s="38"/>
      <c r="CT924" s="38"/>
      <c r="CU924" s="38"/>
      <c r="CV924" s="38"/>
      <c r="CW924" s="38"/>
      <c r="CX924" s="38"/>
      <c r="CY924" s="38"/>
      <c r="CZ924" s="38"/>
      <c r="DA924" s="38"/>
      <c r="DB924" s="38"/>
      <c r="DC924" s="38"/>
      <c r="DD924" s="38"/>
      <c r="DE924" s="38"/>
    </row>
    <row r="925" spans="57:109" ht="12.75" x14ac:dyDescent="0.2"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B925" s="38"/>
      <c r="CC925" s="38"/>
      <c r="CD925" s="38"/>
      <c r="CE925" s="38"/>
      <c r="CF925" s="38"/>
      <c r="CG925" s="38"/>
      <c r="CH925" s="38"/>
      <c r="CI925" s="38"/>
      <c r="CJ925" s="38"/>
      <c r="CK925" s="38"/>
      <c r="CL925" s="38"/>
      <c r="CM925" s="38"/>
      <c r="CN925" s="38"/>
      <c r="CO925" s="38"/>
      <c r="CP925" s="38"/>
      <c r="CQ925" s="38"/>
      <c r="CR925" s="38"/>
      <c r="CS925" s="38"/>
      <c r="CT925" s="38"/>
      <c r="CU925" s="38"/>
      <c r="CV925" s="38"/>
      <c r="CW925" s="38"/>
      <c r="CX925" s="38"/>
      <c r="CY925" s="38"/>
      <c r="CZ925" s="38"/>
      <c r="DA925" s="38"/>
      <c r="DB925" s="38"/>
      <c r="DC925" s="38"/>
      <c r="DD925" s="38"/>
      <c r="DE925" s="38"/>
    </row>
    <row r="926" spans="57:109" ht="12.75" x14ac:dyDescent="0.2"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B926" s="38"/>
      <c r="CC926" s="38"/>
      <c r="CD926" s="38"/>
      <c r="CE926" s="38"/>
      <c r="CF926" s="38"/>
      <c r="CG926" s="38"/>
      <c r="CH926" s="38"/>
      <c r="CI926" s="38"/>
      <c r="CJ926" s="38"/>
      <c r="CK926" s="38"/>
      <c r="CL926" s="38"/>
      <c r="CM926" s="38"/>
      <c r="CN926" s="38"/>
      <c r="CO926" s="38"/>
      <c r="CP926" s="38"/>
      <c r="CQ926" s="38"/>
      <c r="CR926" s="38"/>
      <c r="CS926" s="38"/>
      <c r="CT926" s="38"/>
      <c r="CU926" s="38"/>
      <c r="CV926" s="38"/>
      <c r="CW926" s="38"/>
      <c r="CX926" s="38"/>
      <c r="CY926" s="38"/>
      <c r="CZ926" s="38"/>
      <c r="DA926" s="38"/>
      <c r="DB926" s="38"/>
      <c r="DC926" s="38"/>
      <c r="DD926" s="38"/>
      <c r="DE926" s="38"/>
    </row>
    <row r="927" spans="57:109" ht="12.75" x14ac:dyDescent="0.2"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B927" s="38"/>
      <c r="CC927" s="38"/>
      <c r="CD927" s="38"/>
      <c r="CE927" s="38"/>
      <c r="CF927" s="38"/>
      <c r="CG927" s="38"/>
      <c r="CH927" s="38"/>
      <c r="CI927" s="38"/>
      <c r="CJ927" s="38"/>
      <c r="CK927" s="38"/>
      <c r="CL927" s="38"/>
      <c r="CM927" s="38"/>
      <c r="CN927" s="38"/>
      <c r="CO927" s="38"/>
      <c r="CP927" s="38"/>
      <c r="CQ927" s="38"/>
      <c r="CR927" s="38"/>
      <c r="CS927" s="38"/>
      <c r="CT927" s="38"/>
      <c r="CU927" s="38"/>
      <c r="CV927" s="38"/>
      <c r="CW927" s="38"/>
      <c r="CX927" s="38"/>
      <c r="CY927" s="38"/>
      <c r="CZ927" s="38"/>
      <c r="DA927" s="38"/>
      <c r="DB927" s="38"/>
      <c r="DC927" s="38"/>
      <c r="DD927" s="38"/>
      <c r="DE927" s="38"/>
    </row>
    <row r="928" spans="57:109" ht="12.75" x14ac:dyDescent="0.2"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B928" s="38"/>
      <c r="CC928" s="38"/>
      <c r="CD928" s="38"/>
      <c r="CE928" s="38"/>
      <c r="CF928" s="38"/>
      <c r="CG928" s="38"/>
      <c r="CH928" s="38"/>
      <c r="CI928" s="38"/>
      <c r="CJ928" s="38"/>
      <c r="CK928" s="38"/>
      <c r="CL928" s="38"/>
      <c r="CM928" s="38"/>
      <c r="CN928" s="38"/>
      <c r="CO928" s="38"/>
      <c r="CP928" s="38"/>
      <c r="CQ928" s="38"/>
      <c r="CR928" s="38"/>
      <c r="CS928" s="38"/>
      <c r="CT928" s="38"/>
      <c r="CU928" s="38"/>
      <c r="CV928" s="38"/>
      <c r="CW928" s="38"/>
      <c r="CX928" s="38"/>
      <c r="CY928" s="38"/>
      <c r="CZ928" s="38"/>
      <c r="DA928" s="38"/>
      <c r="DB928" s="38"/>
      <c r="DC928" s="38"/>
      <c r="DD928" s="38"/>
      <c r="DE928" s="38"/>
    </row>
    <row r="929" spans="57:109" ht="12.75" x14ac:dyDescent="0.2"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B929" s="38"/>
      <c r="CC929" s="38"/>
      <c r="CD929" s="38"/>
      <c r="CE929" s="38"/>
      <c r="CF929" s="38"/>
      <c r="CG929" s="38"/>
      <c r="CH929" s="38"/>
      <c r="CI929" s="38"/>
      <c r="CJ929" s="38"/>
      <c r="CK929" s="38"/>
      <c r="CL929" s="38"/>
      <c r="CM929" s="38"/>
      <c r="CN929" s="38"/>
      <c r="CO929" s="38"/>
      <c r="CP929" s="38"/>
      <c r="CQ929" s="38"/>
      <c r="CR929" s="38"/>
      <c r="CS929" s="38"/>
      <c r="CT929" s="38"/>
      <c r="CU929" s="38"/>
      <c r="CV929" s="38"/>
      <c r="CW929" s="38"/>
      <c r="CX929" s="38"/>
      <c r="CY929" s="38"/>
      <c r="CZ929" s="38"/>
      <c r="DA929" s="38"/>
      <c r="DB929" s="38"/>
      <c r="DC929" s="38"/>
      <c r="DD929" s="38"/>
      <c r="DE929" s="38"/>
    </row>
    <row r="930" spans="57:109" ht="12.75" x14ac:dyDescent="0.2"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B930" s="38"/>
      <c r="CC930" s="38"/>
      <c r="CD930" s="38"/>
      <c r="CE930" s="38"/>
      <c r="CF930" s="38"/>
      <c r="CG930" s="38"/>
      <c r="CH930" s="38"/>
      <c r="CI930" s="38"/>
      <c r="CJ930" s="38"/>
      <c r="CK930" s="38"/>
      <c r="CL930" s="38"/>
      <c r="CM930" s="38"/>
      <c r="CN930" s="38"/>
      <c r="CO930" s="38"/>
      <c r="CP930" s="38"/>
      <c r="CQ930" s="38"/>
      <c r="CR930" s="38"/>
      <c r="CS930" s="38"/>
      <c r="CT930" s="38"/>
      <c r="CU930" s="38"/>
      <c r="CV930" s="38"/>
      <c r="CW930" s="38"/>
      <c r="CX930" s="38"/>
      <c r="CY930" s="38"/>
      <c r="CZ930" s="38"/>
      <c r="DA930" s="38"/>
      <c r="DB930" s="38"/>
      <c r="DC930" s="38"/>
      <c r="DD930" s="38"/>
      <c r="DE930" s="38"/>
    </row>
    <row r="931" spans="57:109" ht="12.75" x14ac:dyDescent="0.2"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B931" s="38"/>
      <c r="CC931" s="38"/>
      <c r="CD931" s="38"/>
      <c r="CE931" s="38"/>
      <c r="CF931" s="38"/>
      <c r="CG931" s="38"/>
      <c r="CH931" s="38"/>
      <c r="CI931" s="38"/>
      <c r="CJ931" s="38"/>
      <c r="CK931" s="38"/>
      <c r="CL931" s="38"/>
      <c r="CM931" s="38"/>
      <c r="CN931" s="38"/>
      <c r="CO931" s="38"/>
      <c r="CP931" s="38"/>
      <c r="CQ931" s="38"/>
      <c r="CR931" s="38"/>
      <c r="CS931" s="38"/>
      <c r="CT931" s="38"/>
      <c r="CU931" s="38"/>
      <c r="CV931" s="38"/>
      <c r="CW931" s="38"/>
      <c r="CX931" s="38"/>
      <c r="CY931" s="38"/>
      <c r="CZ931" s="38"/>
      <c r="DA931" s="38"/>
      <c r="DB931" s="38"/>
      <c r="DC931" s="38"/>
      <c r="DD931" s="38"/>
      <c r="DE931" s="38"/>
    </row>
    <row r="932" spans="57:109" ht="12.75" x14ac:dyDescent="0.2"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B932" s="38"/>
      <c r="CC932" s="38"/>
      <c r="CD932" s="38"/>
      <c r="CE932" s="38"/>
      <c r="CF932" s="38"/>
      <c r="CG932" s="38"/>
      <c r="CH932" s="38"/>
      <c r="CI932" s="38"/>
      <c r="CJ932" s="38"/>
      <c r="CK932" s="38"/>
      <c r="CL932" s="38"/>
      <c r="CM932" s="38"/>
      <c r="CN932" s="38"/>
      <c r="CO932" s="38"/>
      <c r="CP932" s="38"/>
      <c r="CQ932" s="38"/>
      <c r="CR932" s="38"/>
      <c r="CS932" s="38"/>
      <c r="CT932" s="38"/>
      <c r="CU932" s="38"/>
      <c r="CV932" s="38"/>
      <c r="CW932" s="38"/>
      <c r="CX932" s="38"/>
      <c r="CY932" s="38"/>
      <c r="CZ932" s="38"/>
      <c r="DA932" s="38"/>
      <c r="DB932" s="38"/>
      <c r="DC932" s="38"/>
      <c r="DD932" s="38"/>
      <c r="DE932" s="38"/>
    </row>
    <row r="933" spans="57:109" ht="12.75" x14ac:dyDescent="0.2"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B933" s="38"/>
      <c r="CC933" s="38"/>
      <c r="CD933" s="38"/>
      <c r="CE933" s="38"/>
      <c r="CF933" s="38"/>
      <c r="CG933" s="38"/>
      <c r="CH933" s="38"/>
      <c r="CI933" s="38"/>
      <c r="CJ933" s="38"/>
      <c r="CK933" s="38"/>
      <c r="CL933" s="38"/>
      <c r="CM933" s="38"/>
      <c r="CN933" s="38"/>
      <c r="CO933" s="38"/>
      <c r="CP933" s="38"/>
      <c r="CQ933" s="38"/>
      <c r="CR933" s="38"/>
      <c r="CS933" s="38"/>
      <c r="CT933" s="38"/>
      <c r="CU933" s="38"/>
      <c r="CV933" s="38"/>
      <c r="CW933" s="38"/>
      <c r="CX933" s="38"/>
      <c r="CY933" s="38"/>
      <c r="CZ933" s="38"/>
      <c r="DA933" s="38"/>
      <c r="DB933" s="38"/>
      <c r="DC933" s="38"/>
      <c r="DD933" s="38"/>
      <c r="DE933" s="38"/>
    </row>
    <row r="934" spans="57:109" ht="12.75" x14ac:dyDescent="0.2"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B934" s="38"/>
      <c r="CC934" s="38"/>
      <c r="CD934" s="38"/>
      <c r="CE934" s="38"/>
      <c r="CF934" s="38"/>
      <c r="CG934" s="38"/>
      <c r="CH934" s="38"/>
      <c r="CI934" s="38"/>
      <c r="CJ934" s="38"/>
      <c r="CK934" s="38"/>
      <c r="CL934" s="38"/>
      <c r="CM934" s="38"/>
      <c r="CN934" s="38"/>
      <c r="CO934" s="38"/>
      <c r="CP934" s="38"/>
      <c r="CQ934" s="38"/>
      <c r="CR934" s="38"/>
      <c r="CS934" s="38"/>
      <c r="CT934" s="38"/>
      <c r="CU934" s="38"/>
      <c r="CV934" s="38"/>
      <c r="CW934" s="38"/>
      <c r="CX934" s="38"/>
      <c r="CY934" s="38"/>
      <c r="CZ934" s="38"/>
      <c r="DA934" s="38"/>
      <c r="DB934" s="38"/>
      <c r="DC934" s="38"/>
      <c r="DD934" s="38"/>
      <c r="DE934" s="38"/>
    </row>
    <row r="935" spans="57:109" ht="12.75" x14ac:dyDescent="0.2"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B935" s="38"/>
      <c r="CC935" s="38"/>
      <c r="CD935" s="38"/>
      <c r="CE935" s="38"/>
      <c r="CF935" s="38"/>
      <c r="CG935" s="38"/>
      <c r="CH935" s="38"/>
      <c r="CI935" s="38"/>
      <c r="CJ935" s="38"/>
      <c r="CK935" s="38"/>
      <c r="CL935" s="38"/>
      <c r="CM935" s="38"/>
      <c r="CN935" s="38"/>
      <c r="CO935" s="38"/>
      <c r="CP935" s="38"/>
      <c r="CQ935" s="38"/>
      <c r="CR935" s="38"/>
      <c r="CS935" s="38"/>
      <c r="CT935" s="38"/>
      <c r="CU935" s="38"/>
      <c r="CV935" s="38"/>
      <c r="CW935" s="38"/>
      <c r="CX935" s="38"/>
      <c r="CY935" s="38"/>
      <c r="CZ935" s="38"/>
      <c r="DA935" s="38"/>
      <c r="DB935" s="38"/>
      <c r="DC935" s="38"/>
      <c r="DD935" s="38"/>
      <c r="DE935" s="38"/>
    </row>
    <row r="936" spans="57:109" ht="12.75" x14ac:dyDescent="0.2"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B936" s="38"/>
      <c r="CC936" s="38"/>
      <c r="CD936" s="38"/>
      <c r="CE936" s="38"/>
      <c r="CF936" s="38"/>
      <c r="CG936" s="38"/>
      <c r="CH936" s="38"/>
      <c r="CI936" s="38"/>
      <c r="CJ936" s="38"/>
      <c r="CK936" s="38"/>
      <c r="CL936" s="38"/>
      <c r="CM936" s="38"/>
      <c r="CN936" s="38"/>
      <c r="CO936" s="38"/>
      <c r="CP936" s="38"/>
      <c r="CQ936" s="38"/>
      <c r="CR936" s="38"/>
      <c r="CS936" s="38"/>
      <c r="CT936" s="38"/>
      <c r="CU936" s="38"/>
      <c r="CV936" s="38"/>
      <c r="CW936" s="38"/>
      <c r="CX936" s="38"/>
      <c r="CY936" s="38"/>
      <c r="CZ936" s="38"/>
      <c r="DA936" s="38"/>
      <c r="DB936" s="38"/>
      <c r="DC936" s="38"/>
      <c r="DD936" s="38"/>
      <c r="DE936" s="38"/>
    </row>
    <row r="937" spans="57:109" ht="12.75" x14ac:dyDescent="0.2"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/>
      <c r="CC937" s="38"/>
      <c r="CD937" s="38"/>
      <c r="CE937" s="38"/>
      <c r="CF937" s="38"/>
      <c r="CG937" s="38"/>
      <c r="CH937" s="38"/>
      <c r="CI937" s="38"/>
      <c r="CJ937" s="38"/>
      <c r="CK937" s="38"/>
      <c r="CL937" s="38"/>
      <c r="CM937" s="38"/>
      <c r="CN937" s="38"/>
      <c r="CO937" s="38"/>
      <c r="CP937" s="38"/>
      <c r="CQ937" s="38"/>
      <c r="CR937" s="38"/>
      <c r="CS937" s="38"/>
      <c r="CT937" s="38"/>
      <c r="CU937" s="38"/>
      <c r="CV937" s="38"/>
      <c r="CW937" s="38"/>
      <c r="CX937" s="38"/>
      <c r="CY937" s="38"/>
      <c r="CZ937" s="38"/>
      <c r="DA937" s="38"/>
      <c r="DB937" s="38"/>
      <c r="DC937" s="38"/>
      <c r="DD937" s="38"/>
      <c r="DE937" s="38"/>
    </row>
    <row r="938" spans="57:109" ht="12.75" x14ac:dyDescent="0.2"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B938" s="38"/>
      <c r="CC938" s="38"/>
      <c r="CD938" s="38"/>
      <c r="CE938" s="38"/>
      <c r="CF938" s="38"/>
      <c r="CG938" s="38"/>
      <c r="CH938" s="38"/>
      <c r="CI938" s="38"/>
      <c r="CJ938" s="38"/>
      <c r="CK938" s="38"/>
      <c r="CL938" s="38"/>
      <c r="CM938" s="38"/>
      <c r="CN938" s="38"/>
      <c r="CO938" s="38"/>
      <c r="CP938" s="38"/>
      <c r="CQ938" s="38"/>
      <c r="CR938" s="38"/>
      <c r="CS938" s="38"/>
      <c r="CT938" s="38"/>
      <c r="CU938" s="38"/>
      <c r="CV938" s="38"/>
      <c r="CW938" s="38"/>
      <c r="CX938" s="38"/>
      <c r="CY938" s="38"/>
      <c r="CZ938" s="38"/>
      <c r="DA938" s="38"/>
      <c r="DB938" s="38"/>
      <c r="DC938" s="38"/>
      <c r="DD938" s="38"/>
      <c r="DE938" s="38"/>
    </row>
    <row r="939" spans="57:109" ht="12.75" x14ac:dyDescent="0.2"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B939" s="38"/>
      <c r="CC939" s="38"/>
      <c r="CD939" s="38"/>
      <c r="CE939" s="38"/>
      <c r="CF939" s="38"/>
      <c r="CG939" s="38"/>
      <c r="CH939" s="38"/>
      <c r="CI939" s="38"/>
      <c r="CJ939" s="38"/>
      <c r="CK939" s="38"/>
      <c r="CL939" s="38"/>
      <c r="CM939" s="38"/>
      <c r="CN939" s="38"/>
      <c r="CO939" s="38"/>
      <c r="CP939" s="38"/>
      <c r="CQ939" s="38"/>
      <c r="CR939" s="38"/>
      <c r="CS939" s="38"/>
      <c r="CT939" s="38"/>
      <c r="CU939" s="38"/>
      <c r="CV939" s="38"/>
      <c r="CW939" s="38"/>
      <c r="CX939" s="38"/>
      <c r="CY939" s="38"/>
      <c r="CZ939" s="38"/>
      <c r="DA939" s="38"/>
      <c r="DB939" s="38"/>
      <c r="DC939" s="38"/>
      <c r="DD939" s="38"/>
      <c r="DE939" s="38"/>
    </row>
    <row r="940" spans="57:109" ht="12.75" x14ac:dyDescent="0.2"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B940" s="38"/>
      <c r="CC940" s="38"/>
      <c r="CD940" s="38"/>
      <c r="CE940" s="38"/>
      <c r="CF940" s="38"/>
      <c r="CG940" s="38"/>
      <c r="CH940" s="38"/>
      <c r="CI940" s="38"/>
      <c r="CJ940" s="38"/>
      <c r="CK940" s="38"/>
      <c r="CL940" s="38"/>
      <c r="CM940" s="38"/>
      <c r="CN940" s="38"/>
      <c r="CO940" s="38"/>
      <c r="CP940" s="38"/>
      <c r="CQ940" s="38"/>
      <c r="CR940" s="38"/>
      <c r="CS940" s="38"/>
      <c r="CT940" s="38"/>
      <c r="CU940" s="38"/>
      <c r="CV940" s="38"/>
      <c r="CW940" s="38"/>
      <c r="CX940" s="38"/>
      <c r="CY940" s="38"/>
      <c r="CZ940" s="38"/>
      <c r="DA940" s="38"/>
      <c r="DB940" s="38"/>
      <c r="DC940" s="38"/>
      <c r="DD940" s="38"/>
      <c r="DE940" s="38"/>
    </row>
    <row r="941" spans="57:109" ht="12.75" x14ac:dyDescent="0.2"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B941" s="38"/>
      <c r="CC941" s="38"/>
      <c r="CD941" s="38"/>
      <c r="CE941" s="38"/>
      <c r="CF941" s="38"/>
      <c r="CG941" s="38"/>
      <c r="CH941" s="38"/>
      <c r="CI941" s="38"/>
      <c r="CJ941" s="38"/>
      <c r="CK941" s="38"/>
      <c r="CL941" s="38"/>
      <c r="CM941" s="38"/>
      <c r="CN941" s="38"/>
      <c r="CO941" s="38"/>
      <c r="CP941" s="38"/>
      <c r="CQ941" s="38"/>
      <c r="CR941" s="38"/>
      <c r="CS941" s="38"/>
      <c r="CT941" s="38"/>
      <c r="CU941" s="38"/>
      <c r="CV941" s="38"/>
      <c r="CW941" s="38"/>
      <c r="CX941" s="38"/>
      <c r="CY941" s="38"/>
      <c r="CZ941" s="38"/>
      <c r="DA941" s="38"/>
      <c r="DB941" s="38"/>
      <c r="DC941" s="38"/>
      <c r="DD941" s="38"/>
      <c r="DE941" s="38"/>
    </row>
    <row r="942" spans="57:109" ht="12.75" x14ac:dyDescent="0.2"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  <c r="BV942" s="38"/>
      <c r="BW942" s="38"/>
      <c r="BX942" s="38"/>
      <c r="BY942" s="38"/>
      <c r="BZ942" s="38"/>
      <c r="CA942" s="38"/>
      <c r="CB942" s="38"/>
      <c r="CC942" s="38"/>
      <c r="CD942" s="38"/>
      <c r="CE942" s="38"/>
      <c r="CF942" s="38"/>
      <c r="CG942" s="38"/>
      <c r="CH942" s="38"/>
      <c r="CI942" s="38"/>
      <c r="CJ942" s="38"/>
      <c r="CK942" s="38"/>
      <c r="CL942" s="38"/>
      <c r="CM942" s="38"/>
      <c r="CN942" s="38"/>
      <c r="CO942" s="38"/>
      <c r="CP942" s="38"/>
      <c r="CQ942" s="38"/>
      <c r="CR942" s="38"/>
      <c r="CS942" s="38"/>
      <c r="CT942" s="38"/>
      <c r="CU942" s="38"/>
      <c r="CV942" s="38"/>
      <c r="CW942" s="38"/>
      <c r="CX942" s="38"/>
      <c r="CY942" s="38"/>
      <c r="CZ942" s="38"/>
      <c r="DA942" s="38"/>
      <c r="DB942" s="38"/>
      <c r="DC942" s="38"/>
      <c r="DD942" s="38"/>
      <c r="DE942" s="38"/>
    </row>
    <row r="943" spans="57:109" ht="12.75" x14ac:dyDescent="0.2"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  <c r="BV943" s="38"/>
      <c r="BW943" s="38"/>
      <c r="BX943" s="38"/>
      <c r="BY943" s="38"/>
      <c r="BZ943" s="38"/>
      <c r="CA943" s="38"/>
      <c r="CB943" s="38"/>
      <c r="CC943" s="38"/>
      <c r="CD943" s="38"/>
      <c r="CE943" s="38"/>
      <c r="CF943" s="38"/>
      <c r="CG943" s="38"/>
      <c r="CH943" s="38"/>
      <c r="CI943" s="38"/>
      <c r="CJ943" s="38"/>
      <c r="CK943" s="38"/>
      <c r="CL943" s="38"/>
      <c r="CM943" s="38"/>
      <c r="CN943" s="38"/>
      <c r="CO943" s="38"/>
      <c r="CP943" s="38"/>
      <c r="CQ943" s="38"/>
      <c r="CR943" s="38"/>
      <c r="CS943" s="38"/>
      <c r="CT943" s="38"/>
      <c r="CU943" s="38"/>
      <c r="CV943" s="38"/>
      <c r="CW943" s="38"/>
      <c r="CX943" s="38"/>
      <c r="CY943" s="38"/>
      <c r="CZ943" s="38"/>
      <c r="DA943" s="38"/>
      <c r="DB943" s="38"/>
      <c r="DC943" s="38"/>
      <c r="DD943" s="38"/>
      <c r="DE943" s="38"/>
    </row>
    <row r="944" spans="57:109" ht="12.75" x14ac:dyDescent="0.2"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  <c r="BV944" s="38"/>
      <c r="BW944" s="38"/>
      <c r="BX944" s="38"/>
      <c r="BY944" s="38"/>
      <c r="BZ944" s="38"/>
      <c r="CA944" s="38"/>
      <c r="CB944" s="38"/>
      <c r="CC944" s="38"/>
      <c r="CD944" s="38"/>
      <c r="CE944" s="38"/>
      <c r="CF944" s="38"/>
      <c r="CG944" s="38"/>
      <c r="CH944" s="38"/>
      <c r="CI944" s="38"/>
      <c r="CJ944" s="38"/>
      <c r="CK944" s="38"/>
      <c r="CL944" s="38"/>
      <c r="CM944" s="38"/>
      <c r="CN944" s="38"/>
      <c r="CO944" s="38"/>
      <c r="CP944" s="38"/>
      <c r="CQ944" s="38"/>
      <c r="CR944" s="38"/>
      <c r="CS944" s="38"/>
      <c r="CT944" s="38"/>
      <c r="CU944" s="38"/>
      <c r="CV944" s="38"/>
      <c r="CW944" s="38"/>
      <c r="CX944" s="38"/>
      <c r="CY944" s="38"/>
      <c r="CZ944" s="38"/>
      <c r="DA944" s="38"/>
      <c r="DB944" s="38"/>
      <c r="DC944" s="38"/>
      <c r="DD944" s="38"/>
      <c r="DE944" s="38"/>
    </row>
    <row r="945" spans="57:109" ht="12.75" x14ac:dyDescent="0.2"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  <c r="BV945" s="38"/>
      <c r="BW945" s="38"/>
      <c r="BX945" s="38"/>
      <c r="BY945" s="38"/>
      <c r="BZ945" s="38"/>
      <c r="CA945" s="38"/>
      <c r="CB945" s="38"/>
      <c r="CC945" s="38"/>
      <c r="CD945" s="38"/>
      <c r="CE945" s="38"/>
      <c r="CF945" s="38"/>
      <c r="CG945" s="38"/>
      <c r="CH945" s="38"/>
      <c r="CI945" s="38"/>
      <c r="CJ945" s="38"/>
      <c r="CK945" s="38"/>
      <c r="CL945" s="38"/>
      <c r="CM945" s="38"/>
      <c r="CN945" s="38"/>
      <c r="CO945" s="38"/>
      <c r="CP945" s="38"/>
      <c r="CQ945" s="38"/>
      <c r="CR945" s="38"/>
      <c r="CS945" s="38"/>
      <c r="CT945" s="38"/>
      <c r="CU945" s="38"/>
      <c r="CV945" s="38"/>
      <c r="CW945" s="38"/>
      <c r="CX945" s="38"/>
      <c r="CY945" s="38"/>
      <c r="CZ945" s="38"/>
      <c r="DA945" s="38"/>
      <c r="DB945" s="38"/>
      <c r="DC945" s="38"/>
      <c r="DD945" s="38"/>
      <c r="DE945" s="38"/>
    </row>
    <row r="946" spans="57:109" ht="12.75" x14ac:dyDescent="0.2"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  <c r="BV946" s="38"/>
      <c r="BW946" s="38"/>
      <c r="BX946" s="38"/>
      <c r="BY946" s="38"/>
      <c r="BZ946" s="38"/>
      <c r="CA946" s="38"/>
      <c r="CB946" s="38"/>
      <c r="CC946" s="38"/>
      <c r="CD946" s="38"/>
      <c r="CE946" s="38"/>
      <c r="CF946" s="38"/>
      <c r="CG946" s="38"/>
      <c r="CH946" s="38"/>
      <c r="CI946" s="38"/>
      <c r="CJ946" s="38"/>
      <c r="CK946" s="38"/>
      <c r="CL946" s="38"/>
      <c r="CM946" s="38"/>
      <c r="CN946" s="38"/>
      <c r="CO946" s="38"/>
      <c r="CP946" s="38"/>
      <c r="CQ946" s="38"/>
      <c r="CR946" s="38"/>
      <c r="CS946" s="38"/>
      <c r="CT946" s="38"/>
      <c r="CU946" s="38"/>
      <c r="CV946" s="38"/>
      <c r="CW946" s="38"/>
      <c r="CX946" s="38"/>
      <c r="CY946" s="38"/>
      <c r="CZ946" s="38"/>
      <c r="DA946" s="38"/>
      <c r="DB946" s="38"/>
      <c r="DC946" s="38"/>
      <c r="DD946" s="38"/>
      <c r="DE946" s="38"/>
    </row>
    <row r="947" spans="57:109" ht="12.75" x14ac:dyDescent="0.2"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  <c r="BV947" s="38"/>
      <c r="BW947" s="38"/>
      <c r="BX947" s="38"/>
      <c r="BY947" s="38"/>
      <c r="BZ947" s="38"/>
      <c r="CA947" s="38"/>
      <c r="CB947" s="38"/>
      <c r="CC947" s="38"/>
      <c r="CD947" s="38"/>
      <c r="CE947" s="38"/>
      <c r="CF947" s="38"/>
      <c r="CG947" s="38"/>
      <c r="CH947" s="38"/>
      <c r="CI947" s="38"/>
      <c r="CJ947" s="38"/>
      <c r="CK947" s="38"/>
      <c r="CL947" s="38"/>
      <c r="CM947" s="38"/>
      <c r="CN947" s="38"/>
      <c r="CO947" s="38"/>
      <c r="CP947" s="38"/>
      <c r="CQ947" s="38"/>
      <c r="CR947" s="38"/>
      <c r="CS947" s="38"/>
      <c r="CT947" s="38"/>
      <c r="CU947" s="38"/>
      <c r="CV947" s="38"/>
      <c r="CW947" s="38"/>
      <c r="CX947" s="38"/>
      <c r="CY947" s="38"/>
      <c r="CZ947" s="38"/>
      <c r="DA947" s="38"/>
      <c r="DB947" s="38"/>
      <c r="DC947" s="38"/>
      <c r="DD947" s="38"/>
      <c r="DE947" s="38"/>
    </row>
    <row r="948" spans="57:109" ht="12.75" x14ac:dyDescent="0.2"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  <c r="BV948" s="38"/>
      <c r="BW948" s="38"/>
      <c r="BX948" s="38"/>
      <c r="BY948" s="38"/>
      <c r="BZ948" s="38"/>
      <c r="CA948" s="38"/>
      <c r="CB948" s="38"/>
      <c r="CC948" s="38"/>
      <c r="CD948" s="38"/>
      <c r="CE948" s="38"/>
      <c r="CF948" s="38"/>
      <c r="CG948" s="38"/>
      <c r="CH948" s="38"/>
      <c r="CI948" s="38"/>
      <c r="CJ948" s="38"/>
      <c r="CK948" s="38"/>
      <c r="CL948" s="38"/>
      <c r="CM948" s="38"/>
      <c r="CN948" s="38"/>
      <c r="CO948" s="38"/>
      <c r="CP948" s="38"/>
      <c r="CQ948" s="38"/>
      <c r="CR948" s="38"/>
      <c r="CS948" s="38"/>
      <c r="CT948" s="38"/>
      <c r="CU948" s="38"/>
      <c r="CV948" s="38"/>
      <c r="CW948" s="38"/>
      <c r="CX948" s="38"/>
      <c r="CY948" s="38"/>
      <c r="CZ948" s="38"/>
      <c r="DA948" s="38"/>
      <c r="DB948" s="38"/>
      <c r="DC948" s="38"/>
      <c r="DD948" s="38"/>
      <c r="DE948" s="38"/>
    </row>
    <row r="949" spans="57:109" ht="12.75" x14ac:dyDescent="0.2"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  <c r="BV949" s="38"/>
      <c r="BW949" s="38"/>
      <c r="BX949" s="38"/>
      <c r="BY949" s="38"/>
      <c r="BZ949" s="38"/>
      <c r="CA949" s="38"/>
      <c r="CB949" s="38"/>
      <c r="CC949" s="38"/>
      <c r="CD949" s="38"/>
      <c r="CE949" s="38"/>
      <c r="CF949" s="38"/>
      <c r="CG949" s="38"/>
      <c r="CH949" s="38"/>
      <c r="CI949" s="38"/>
      <c r="CJ949" s="38"/>
      <c r="CK949" s="38"/>
      <c r="CL949" s="38"/>
      <c r="CM949" s="38"/>
      <c r="CN949" s="38"/>
      <c r="CO949" s="38"/>
      <c r="CP949" s="38"/>
      <c r="CQ949" s="38"/>
      <c r="CR949" s="38"/>
      <c r="CS949" s="38"/>
      <c r="CT949" s="38"/>
      <c r="CU949" s="38"/>
      <c r="CV949" s="38"/>
      <c r="CW949" s="38"/>
      <c r="CX949" s="38"/>
      <c r="CY949" s="38"/>
      <c r="CZ949" s="38"/>
      <c r="DA949" s="38"/>
      <c r="DB949" s="38"/>
      <c r="DC949" s="38"/>
      <c r="DD949" s="38"/>
      <c r="DE949" s="38"/>
    </row>
    <row r="950" spans="57:109" ht="12.75" x14ac:dyDescent="0.2"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  <c r="BV950" s="38"/>
      <c r="BW950" s="38"/>
      <c r="BX950" s="38"/>
      <c r="BY950" s="38"/>
      <c r="BZ950" s="38"/>
      <c r="CA950" s="38"/>
      <c r="CB950" s="38"/>
      <c r="CC950" s="38"/>
      <c r="CD950" s="38"/>
      <c r="CE950" s="38"/>
      <c r="CF950" s="38"/>
      <c r="CG950" s="38"/>
      <c r="CH950" s="38"/>
      <c r="CI950" s="38"/>
      <c r="CJ950" s="38"/>
      <c r="CK950" s="38"/>
      <c r="CL950" s="38"/>
      <c r="CM950" s="38"/>
      <c r="CN950" s="38"/>
      <c r="CO950" s="38"/>
      <c r="CP950" s="38"/>
      <c r="CQ950" s="38"/>
      <c r="CR950" s="38"/>
      <c r="CS950" s="38"/>
      <c r="CT950" s="38"/>
      <c r="CU950" s="38"/>
      <c r="CV950" s="38"/>
      <c r="CW950" s="38"/>
      <c r="CX950" s="38"/>
      <c r="CY950" s="38"/>
      <c r="CZ950" s="38"/>
      <c r="DA950" s="38"/>
      <c r="DB950" s="38"/>
      <c r="DC950" s="38"/>
      <c r="DD950" s="38"/>
      <c r="DE950" s="38"/>
    </row>
    <row r="951" spans="57:109" ht="12.75" x14ac:dyDescent="0.2"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  <c r="BV951" s="38"/>
      <c r="BW951" s="38"/>
      <c r="BX951" s="38"/>
      <c r="BY951" s="38"/>
      <c r="BZ951" s="38"/>
      <c r="CA951" s="38"/>
      <c r="CB951" s="38"/>
      <c r="CC951" s="38"/>
      <c r="CD951" s="38"/>
      <c r="CE951" s="38"/>
      <c r="CF951" s="38"/>
      <c r="CG951" s="38"/>
      <c r="CH951" s="38"/>
      <c r="CI951" s="38"/>
      <c r="CJ951" s="38"/>
      <c r="CK951" s="38"/>
      <c r="CL951" s="38"/>
      <c r="CM951" s="38"/>
      <c r="CN951" s="38"/>
      <c r="CO951" s="38"/>
      <c r="CP951" s="38"/>
      <c r="CQ951" s="38"/>
      <c r="CR951" s="38"/>
      <c r="CS951" s="38"/>
      <c r="CT951" s="38"/>
      <c r="CU951" s="38"/>
      <c r="CV951" s="38"/>
      <c r="CW951" s="38"/>
      <c r="CX951" s="38"/>
      <c r="CY951" s="38"/>
      <c r="CZ951" s="38"/>
      <c r="DA951" s="38"/>
      <c r="DB951" s="38"/>
      <c r="DC951" s="38"/>
      <c r="DD951" s="38"/>
      <c r="DE951" s="38"/>
    </row>
    <row r="952" spans="57:109" ht="12.75" x14ac:dyDescent="0.2"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  <c r="BV952" s="38"/>
      <c r="BW952" s="38"/>
      <c r="BX952" s="38"/>
      <c r="BY952" s="38"/>
      <c r="BZ952" s="38"/>
      <c r="CA952" s="38"/>
      <c r="CB952" s="38"/>
      <c r="CC952" s="38"/>
      <c r="CD952" s="38"/>
      <c r="CE952" s="38"/>
      <c r="CF952" s="38"/>
      <c r="CG952" s="38"/>
      <c r="CH952" s="38"/>
      <c r="CI952" s="38"/>
      <c r="CJ952" s="38"/>
      <c r="CK952" s="38"/>
      <c r="CL952" s="38"/>
      <c r="CM952" s="38"/>
      <c r="CN952" s="38"/>
      <c r="CO952" s="38"/>
      <c r="CP952" s="38"/>
      <c r="CQ952" s="38"/>
      <c r="CR952" s="38"/>
      <c r="CS952" s="38"/>
      <c r="CT952" s="38"/>
      <c r="CU952" s="38"/>
      <c r="CV952" s="38"/>
      <c r="CW952" s="38"/>
      <c r="CX952" s="38"/>
      <c r="CY952" s="38"/>
      <c r="CZ952" s="38"/>
      <c r="DA952" s="38"/>
      <c r="DB952" s="38"/>
      <c r="DC952" s="38"/>
      <c r="DD952" s="38"/>
      <c r="DE952" s="38"/>
    </row>
    <row r="953" spans="57:109" ht="12.75" x14ac:dyDescent="0.2"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  <c r="BV953" s="38"/>
      <c r="BW953" s="38"/>
      <c r="BX953" s="38"/>
      <c r="BY953" s="38"/>
      <c r="BZ953" s="38"/>
      <c r="CA953" s="38"/>
      <c r="CB953" s="38"/>
      <c r="CC953" s="38"/>
      <c r="CD953" s="38"/>
      <c r="CE953" s="38"/>
      <c r="CF953" s="38"/>
      <c r="CG953" s="38"/>
      <c r="CH953" s="38"/>
      <c r="CI953" s="38"/>
      <c r="CJ953" s="38"/>
      <c r="CK953" s="38"/>
      <c r="CL953" s="38"/>
      <c r="CM953" s="38"/>
      <c r="CN953" s="38"/>
      <c r="CO953" s="38"/>
      <c r="CP953" s="38"/>
      <c r="CQ953" s="38"/>
      <c r="CR953" s="38"/>
      <c r="CS953" s="38"/>
      <c r="CT953" s="38"/>
      <c r="CU953" s="38"/>
      <c r="CV953" s="38"/>
      <c r="CW953" s="38"/>
      <c r="CX953" s="38"/>
      <c r="CY953" s="38"/>
      <c r="CZ953" s="38"/>
      <c r="DA953" s="38"/>
      <c r="DB953" s="38"/>
      <c r="DC953" s="38"/>
      <c r="DD953" s="38"/>
      <c r="DE953" s="38"/>
    </row>
    <row r="954" spans="57:109" ht="12.75" x14ac:dyDescent="0.2"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  <c r="BV954" s="38"/>
      <c r="BW954" s="38"/>
      <c r="BX954" s="38"/>
      <c r="BY954" s="38"/>
      <c r="BZ954" s="38"/>
      <c r="CA954" s="38"/>
      <c r="CB954" s="38"/>
      <c r="CC954" s="38"/>
      <c r="CD954" s="38"/>
      <c r="CE954" s="38"/>
      <c r="CF954" s="38"/>
      <c r="CG954" s="38"/>
      <c r="CH954" s="38"/>
      <c r="CI954" s="38"/>
      <c r="CJ954" s="38"/>
      <c r="CK954" s="38"/>
      <c r="CL954" s="38"/>
      <c r="CM954" s="38"/>
      <c r="CN954" s="38"/>
      <c r="CO954" s="38"/>
      <c r="CP954" s="38"/>
      <c r="CQ954" s="38"/>
      <c r="CR954" s="38"/>
      <c r="CS954" s="38"/>
      <c r="CT954" s="38"/>
      <c r="CU954" s="38"/>
      <c r="CV954" s="38"/>
      <c r="CW954" s="38"/>
      <c r="CX954" s="38"/>
      <c r="CY954" s="38"/>
      <c r="CZ954" s="38"/>
      <c r="DA954" s="38"/>
      <c r="DB954" s="38"/>
      <c r="DC954" s="38"/>
      <c r="DD954" s="38"/>
      <c r="DE954" s="38"/>
    </row>
    <row r="955" spans="57:109" ht="12.75" x14ac:dyDescent="0.2"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  <c r="BV955" s="38"/>
      <c r="BW955" s="38"/>
      <c r="BX955" s="38"/>
      <c r="BY955" s="38"/>
      <c r="BZ955" s="38"/>
      <c r="CA955" s="38"/>
      <c r="CB955" s="38"/>
      <c r="CC955" s="38"/>
      <c r="CD955" s="38"/>
      <c r="CE955" s="38"/>
      <c r="CF955" s="38"/>
      <c r="CG955" s="38"/>
      <c r="CH955" s="38"/>
      <c r="CI955" s="38"/>
      <c r="CJ955" s="38"/>
      <c r="CK955" s="38"/>
      <c r="CL955" s="38"/>
      <c r="CM955" s="38"/>
      <c r="CN955" s="38"/>
      <c r="CO955" s="38"/>
      <c r="CP955" s="38"/>
      <c r="CQ955" s="38"/>
      <c r="CR955" s="38"/>
      <c r="CS955" s="38"/>
      <c r="CT955" s="38"/>
      <c r="CU955" s="38"/>
      <c r="CV955" s="38"/>
      <c r="CW955" s="38"/>
      <c r="CX955" s="38"/>
      <c r="CY955" s="38"/>
      <c r="CZ955" s="38"/>
      <c r="DA955" s="38"/>
      <c r="DB955" s="38"/>
      <c r="DC955" s="38"/>
      <c r="DD955" s="38"/>
      <c r="DE955" s="38"/>
    </row>
    <row r="956" spans="57:109" ht="12.75" x14ac:dyDescent="0.2"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  <c r="BV956" s="38"/>
      <c r="BW956" s="38"/>
      <c r="BX956" s="38"/>
      <c r="BY956" s="38"/>
      <c r="BZ956" s="38"/>
      <c r="CA956" s="38"/>
      <c r="CB956" s="38"/>
      <c r="CC956" s="38"/>
      <c r="CD956" s="38"/>
      <c r="CE956" s="38"/>
      <c r="CF956" s="38"/>
      <c r="CG956" s="38"/>
      <c r="CH956" s="38"/>
      <c r="CI956" s="38"/>
      <c r="CJ956" s="38"/>
      <c r="CK956" s="38"/>
      <c r="CL956" s="38"/>
      <c r="CM956" s="38"/>
      <c r="CN956" s="38"/>
      <c r="CO956" s="38"/>
      <c r="CP956" s="38"/>
      <c r="CQ956" s="38"/>
      <c r="CR956" s="38"/>
      <c r="CS956" s="38"/>
      <c r="CT956" s="38"/>
      <c r="CU956" s="38"/>
      <c r="CV956" s="38"/>
      <c r="CW956" s="38"/>
      <c r="CX956" s="38"/>
      <c r="CY956" s="38"/>
      <c r="CZ956" s="38"/>
      <c r="DA956" s="38"/>
      <c r="DB956" s="38"/>
      <c r="DC956" s="38"/>
      <c r="DD956" s="38"/>
      <c r="DE956" s="38"/>
    </row>
    <row r="957" spans="57:109" ht="12.75" x14ac:dyDescent="0.2"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  <c r="BV957" s="38"/>
      <c r="BW957" s="38"/>
      <c r="BX957" s="38"/>
      <c r="BY957" s="38"/>
      <c r="BZ957" s="38"/>
      <c r="CA957" s="38"/>
      <c r="CB957" s="38"/>
      <c r="CC957" s="38"/>
      <c r="CD957" s="38"/>
      <c r="CE957" s="38"/>
      <c r="CF957" s="38"/>
      <c r="CG957" s="38"/>
      <c r="CH957" s="38"/>
      <c r="CI957" s="38"/>
      <c r="CJ957" s="38"/>
      <c r="CK957" s="38"/>
      <c r="CL957" s="38"/>
      <c r="CM957" s="38"/>
      <c r="CN957" s="38"/>
      <c r="CO957" s="38"/>
      <c r="CP957" s="38"/>
      <c r="CQ957" s="38"/>
      <c r="CR957" s="38"/>
      <c r="CS957" s="38"/>
      <c r="CT957" s="38"/>
      <c r="CU957" s="38"/>
      <c r="CV957" s="38"/>
      <c r="CW957" s="38"/>
      <c r="CX957" s="38"/>
      <c r="CY957" s="38"/>
      <c r="CZ957" s="38"/>
      <c r="DA957" s="38"/>
      <c r="DB957" s="38"/>
      <c r="DC957" s="38"/>
      <c r="DD957" s="38"/>
      <c r="DE957" s="38"/>
    </row>
    <row r="958" spans="57:109" ht="12.75" x14ac:dyDescent="0.2"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  <c r="BV958" s="38"/>
      <c r="BW958" s="38"/>
      <c r="BX958" s="38"/>
      <c r="BY958" s="38"/>
      <c r="BZ958" s="38"/>
      <c r="CA958" s="38"/>
      <c r="CB958" s="38"/>
      <c r="CC958" s="38"/>
      <c r="CD958" s="38"/>
      <c r="CE958" s="38"/>
      <c r="CF958" s="38"/>
      <c r="CG958" s="38"/>
      <c r="CH958" s="38"/>
      <c r="CI958" s="38"/>
      <c r="CJ958" s="38"/>
      <c r="CK958" s="38"/>
      <c r="CL958" s="38"/>
      <c r="CM958" s="38"/>
      <c r="CN958" s="38"/>
      <c r="CO958" s="38"/>
      <c r="CP958" s="38"/>
      <c r="CQ958" s="38"/>
      <c r="CR958" s="38"/>
      <c r="CS958" s="38"/>
      <c r="CT958" s="38"/>
      <c r="CU958" s="38"/>
      <c r="CV958" s="38"/>
      <c r="CW958" s="38"/>
      <c r="CX958" s="38"/>
      <c r="CY958" s="38"/>
      <c r="CZ958" s="38"/>
      <c r="DA958" s="38"/>
      <c r="DB958" s="38"/>
      <c r="DC958" s="38"/>
      <c r="DD958" s="38"/>
      <c r="DE958" s="38"/>
    </row>
    <row r="959" spans="57:109" ht="12.75" x14ac:dyDescent="0.2"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  <c r="BV959" s="38"/>
      <c r="BW959" s="38"/>
      <c r="BX959" s="38"/>
      <c r="BY959" s="38"/>
      <c r="BZ959" s="38"/>
      <c r="CA959" s="38"/>
      <c r="CB959" s="38"/>
      <c r="CC959" s="38"/>
      <c r="CD959" s="38"/>
      <c r="CE959" s="38"/>
      <c r="CF959" s="38"/>
      <c r="CG959" s="38"/>
      <c r="CH959" s="38"/>
      <c r="CI959" s="38"/>
      <c r="CJ959" s="38"/>
      <c r="CK959" s="38"/>
      <c r="CL959" s="38"/>
      <c r="CM959" s="38"/>
      <c r="CN959" s="38"/>
      <c r="CO959" s="38"/>
      <c r="CP959" s="38"/>
      <c r="CQ959" s="38"/>
      <c r="CR959" s="38"/>
      <c r="CS959" s="38"/>
      <c r="CT959" s="38"/>
      <c r="CU959" s="38"/>
      <c r="CV959" s="38"/>
      <c r="CW959" s="38"/>
      <c r="CX959" s="38"/>
      <c r="CY959" s="38"/>
      <c r="CZ959" s="38"/>
      <c r="DA959" s="38"/>
      <c r="DB959" s="38"/>
      <c r="DC959" s="38"/>
      <c r="DD959" s="38"/>
      <c r="DE959" s="38"/>
    </row>
    <row r="960" spans="57:109" ht="12.75" x14ac:dyDescent="0.2"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  <c r="BV960" s="38"/>
      <c r="BW960" s="38"/>
      <c r="BX960" s="38"/>
      <c r="BY960" s="38"/>
      <c r="BZ960" s="38"/>
      <c r="CA960" s="38"/>
      <c r="CB960" s="38"/>
      <c r="CC960" s="38"/>
      <c r="CD960" s="38"/>
      <c r="CE960" s="38"/>
      <c r="CF960" s="38"/>
      <c r="CG960" s="38"/>
      <c r="CH960" s="38"/>
      <c r="CI960" s="38"/>
      <c r="CJ960" s="38"/>
      <c r="CK960" s="38"/>
      <c r="CL960" s="38"/>
      <c r="CM960" s="38"/>
      <c r="CN960" s="38"/>
      <c r="CO960" s="38"/>
      <c r="CP960" s="38"/>
      <c r="CQ960" s="38"/>
      <c r="CR960" s="38"/>
      <c r="CS960" s="38"/>
      <c r="CT960" s="38"/>
      <c r="CU960" s="38"/>
      <c r="CV960" s="38"/>
      <c r="CW960" s="38"/>
      <c r="CX960" s="38"/>
      <c r="CY960" s="38"/>
      <c r="CZ960" s="38"/>
      <c r="DA960" s="38"/>
      <c r="DB960" s="38"/>
      <c r="DC960" s="38"/>
      <c r="DD960" s="38"/>
      <c r="DE960" s="38"/>
    </row>
    <row r="961" spans="57:109" ht="12.75" x14ac:dyDescent="0.2"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  <c r="BV961" s="38"/>
      <c r="BW961" s="38"/>
      <c r="BX961" s="38"/>
      <c r="BY961" s="38"/>
      <c r="BZ961" s="38"/>
      <c r="CA961" s="38"/>
      <c r="CB961" s="38"/>
      <c r="CC961" s="38"/>
      <c r="CD961" s="38"/>
      <c r="CE961" s="38"/>
      <c r="CF961" s="38"/>
      <c r="CG961" s="38"/>
      <c r="CH961" s="38"/>
      <c r="CI961" s="38"/>
      <c r="CJ961" s="38"/>
      <c r="CK961" s="38"/>
      <c r="CL961" s="38"/>
      <c r="CM961" s="38"/>
      <c r="CN961" s="38"/>
      <c r="CO961" s="38"/>
      <c r="CP961" s="38"/>
      <c r="CQ961" s="38"/>
      <c r="CR961" s="38"/>
      <c r="CS961" s="38"/>
      <c r="CT961" s="38"/>
      <c r="CU961" s="38"/>
      <c r="CV961" s="38"/>
      <c r="CW961" s="38"/>
      <c r="CX961" s="38"/>
      <c r="CY961" s="38"/>
      <c r="CZ961" s="38"/>
      <c r="DA961" s="38"/>
      <c r="DB961" s="38"/>
      <c r="DC961" s="38"/>
      <c r="DD961" s="38"/>
      <c r="DE961" s="38"/>
    </row>
    <row r="962" spans="57:109" ht="12.75" x14ac:dyDescent="0.2"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  <c r="BV962" s="38"/>
      <c r="BW962" s="38"/>
      <c r="BX962" s="38"/>
      <c r="BY962" s="38"/>
      <c r="BZ962" s="38"/>
      <c r="CA962" s="38"/>
      <c r="CB962" s="38"/>
      <c r="CC962" s="38"/>
      <c r="CD962" s="38"/>
      <c r="CE962" s="38"/>
      <c r="CF962" s="38"/>
      <c r="CG962" s="38"/>
      <c r="CH962" s="38"/>
      <c r="CI962" s="38"/>
      <c r="CJ962" s="38"/>
      <c r="CK962" s="38"/>
      <c r="CL962" s="38"/>
      <c r="CM962" s="38"/>
      <c r="CN962" s="38"/>
      <c r="CO962" s="38"/>
      <c r="CP962" s="38"/>
      <c r="CQ962" s="38"/>
      <c r="CR962" s="38"/>
      <c r="CS962" s="38"/>
      <c r="CT962" s="38"/>
      <c r="CU962" s="38"/>
      <c r="CV962" s="38"/>
      <c r="CW962" s="38"/>
      <c r="CX962" s="38"/>
      <c r="CY962" s="38"/>
      <c r="CZ962" s="38"/>
      <c r="DA962" s="38"/>
      <c r="DB962" s="38"/>
      <c r="DC962" s="38"/>
      <c r="DD962" s="38"/>
      <c r="DE962" s="38"/>
    </row>
    <row r="963" spans="57:109" ht="12.75" x14ac:dyDescent="0.2"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  <c r="BV963" s="38"/>
      <c r="BW963" s="38"/>
      <c r="BX963" s="38"/>
      <c r="BY963" s="38"/>
      <c r="BZ963" s="38"/>
      <c r="CA963" s="38"/>
      <c r="CB963" s="38"/>
      <c r="CC963" s="38"/>
      <c r="CD963" s="38"/>
      <c r="CE963" s="38"/>
      <c r="CF963" s="38"/>
      <c r="CG963" s="38"/>
      <c r="CH963" s="38"/>
      <c r="CI963" s="38"/>
      <c r="CJ963" s="38"/>
      <c r="CK963" s="38"/>
      <c r="CL963" s="38"/>
      <c r="CM963" s="38"/>
      <c r="CN963" s="38"/>
      <c r="CO963" s="38"/>
      <c r="CP963" s="38"/>
      <c r="CQ963" s="38"/>
      <c r="CR963" s="38"/>
      <c r="CS963" s="38"/>
      <c r="CT963" s="38"/>
      <c r="CU963" s="38"/>
      <c r="CV963" s="38"/>
      <c r="CW963" s="38"/>
      <c r="CX963" s="38"/>
      <c r="CY963" s="38"/>
      <c r="CZ963" s="38"/>
      <c r="DA963" s="38"/>
      <c r="DB963" s="38"/>
      <c r="DC963" s="38"/>
      <c r="DD963" s="38"/>
      <c r="DE963" s="38"/>
    </row>
    <row r="964" spans="57:109" ht="12.75" x14ac:dyDescent="0.2"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  <c r="BV964" s="38"/>
      <c r="BW964" s="38"/>
      <c r="BX964" s="38"/>
      <c r="BY964" s="38"/>
      <c r="BZ964" s="38"/>
      <c r="CA964" s="38"/>
      <c r="CB964" s="38"/>
      <c r="CC964" s="38"/>
      <c r="CD964" s="38"/>
      <c r="CE964" s="38"/>
      <c r="CF964" s="38"/>
      <c r="CG964" s="38"/>
      <c r="CH964" s="38"/>
      <c r="CI964" s="38"/>
      <c r="CJ964" s="38"/>
      <c r="CK964" s="38"/>
      <c r="CL964" s="38"/>
      <c r="CM964" s="38"/>
      <c r="CN964" s="38"/>
      <c r="CO964" s="38"/>
      <c r="CP964" s="38"/>
      <c r="CQ964" s="38"/>
      <c r="CR964" s="38"/>
      <c r="CS964" s="38"/>
      <c r="CT964" s="38"/>
      <c r="CU964" s="38"/>
      <c r="CV964" s="38"/>
      <c r="CW964" s="38"/>
      <c r="CX964" s="38"/>
      <c r="CY964" s="38"/>
      <c r="CZ964" s="38"/>
      <c r="DA964" s="38"/>
      <c r="DB964" s="38"/>
      <c r="DC964" s="38"/>
      <c r="DD964" s="38"/>
      <c r="DE964" s="38"/>
    </row>
    <row r="965" spans="57:109" ht="12.75" x14ac:dyDescent="0.2"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  <c r="BV965" s="38"/>
      <c r="BW965" s="38"/>
      <c r="BX965" s="38"/>
      <c r="BY965" s="38"/>
      <c r="BZ965" s="38"/>
      <c r="CA965" s="38"/>
      <c r="CB965" s="38"/>
      <c r="CC965" s="38"/>
      <c r="CD965" s="38"/>
      <c r="CE965" s="38"/>
      <c r="CF965" s="38"/>
      <c r="CG965" s="38"/>
      <c r="CH965" s="38"/>
      <c r="CI965" s="38"/>
      <c r="CJ965" s="38"/>
      <c r="CK965" s="38"/>
      <c r="CL965" s="38"/>
      <c r="CM965" s="38"/>
      <c r="CN965" s="38"/>
      <c r="CO965" s="38"/>
      <c r="CP965" s="38"/>
      <c r="CQ965" s="38"/>
      <c r="CR965" s="38"/>
      <c r="CS965" s="38"/>
      <c r="CT965" s="38"/>
      <c r="CU965" s="38"/>
      <c r="CV965" s="38"/>
      <c r="CW965" s="38"/>
      <c r="CX965" s="38"/>
      <c r="CY965" s="38"/>
      <c r="CZ965" s="38"/>
      <c r="DA965" s="38"/>
      <c r="DB965" s="38"/>
      <c r="DC965" s="38"/>
      <c r="DD965" s="38"/>
      <c r="DE965" s="38"/>
    </row>
    <row r="966" spans="57:109" ht="12.75" x14ac:dyDescent="0.2"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  <c r="BV966" s="38"/>
      <c r="BW966" s="38"/>
      <c r="BX966" s="38"/>
      <c r="BY966" s="38"/>
      <c r="BZ966" s="38"/>
      <c r="CA966" s="38"/>
      <c r="CB966" s="38"/>
      <c r="CC966" s="38"/>
      <c r="CD966" s="38"/>
      <c r="CE966" s="38"/>
      <c r="CF966" s="38"/>
      <c r="CG966" s="38"/>
      <c r="CH966" s="38"/>
      <c r="CI966" s="38"/>
      <c r="CJ966" s="38"/>
      <c r="CK966" s="38"/>
      <c r="CL966" s="38"/>
      <c r="CM966" s="38"/>
      <c r="CN966" s="38"/>
      <c r="CO966" s="38"/>
      <c r="CP966" s="38"/>
      <c r="CQ966" s="38"/>
      <c r="CR966" s="38"/>
      <c r="CS966" s="38"/>
      <c r="CT966" s="38"/>
      <c r="CU966" s="38"/>
      <c r="CV966" s="38"/>
      <c r="CW966" s="38"/>
      <c r="CX966" s="38"/>
      <c r="CY966" s="38"/>
      <c r="CZ966" s="38"/>
      <c r="DA966" s="38"/>
      <c r="DB966" s="38"/>
      <c r="DC966" s="38"/>
      <c r="DD966" s="38"/>
      <c r="DE966" s="38"/>
    </row>
    <row r="967" spans="57:109" ht="12.75" x14ac:dyDescent="0.2"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  <c r="BV967" s="38"/>
      <c r="BW967" s="38"/>
      <c r="BX967" s="38"/>
      <c r="BY967" s="38"/>
      <c r="BZ967" s="38"/>
      <c r="CA967" s="38"/>
      <c r="CB967" s="38"/>
      <c r="CC967" s="38"/>
      <c r="CD967" s="38"/>
      <c r="CE967" s="38"/>
      <c r="CF967" s="38"/>
      <c r="CG967" s="38"/>
      <c r="CH967" s="38"/>
      <c r="CI967" s="38"/>
      <c r="CJ967" s="38"/>
      <c r="CK967" s="38"/>
      <c r="CL967" s="38"/>
      <c r="CM967" s="38"/>
      <c r="CN967" s="38"/>
      <c r="CO967" s="38"/>
      <c r="CP967" s="38"/>
      <c r="CQ967" s="38"/>
      <c r="CR967" s="38"/>
      <c r="CS967" s="38"/>
      <c r="CT967" s="38"/>
      <c r="CU967" s="38"/>
      <c r="CV967" s="38"/>
      <c r="CW967" s="38"/>
      <c r="CX967" s="38"/>
      <c r="CY967" s="38"/>
      <c r="CZ967" s="38"/>
      <c r="DA967" s="38"/>
      <c r="DB967" s="38"/>
      <c r="DC967" s="38"/>
      <c r="DD967" s="38"/>
      <c r="DE967" s="38"/>
    </row>
    <row r="968" spans="57:109" ht="12.75" x14ac:dyDescent="0.2"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  <c r="BV968" s="38"/>
      <c r="BW968" s="38"/>
      <c r="BX968" s="38"/>
      <c r="BY968" s="38"/>
      <c r="BZ968" s="38"/>
      <c r="CA968" s="38"/>
      <c r="CB968" s="38"/>
      <c r="CC968" s="38"/>
      <c r="CD968" s="38"/>
      <c r="CE968" s="38"/>
      <c r="CF968" s="38"/>
      <c r="CG968" s="38"/>
      <c r="CH968" s="38"/>
      <c r="CI968" s="38"/>
      <c r="CJ968" s="38"/>
      <c r="CK968" s="38"/>
      <c r="CL968" s="38"/>
      <c r="CM968" s="38"/>
      <c r="CN968" s="38"/>
      <c r="CO968" s="38"/>
      <c r="CP968" s="38"/>
      <c r="CQ968" s="38"/>
      <c r="CR968" s="38"/>
      <c r="CS968" s="38"/>
      <c r="CT968" s="38"/>
      <c r="CU968" s="38"/>
      <c r="CV968" s="38"/>
      <c r="CW968" s="38"/>
      <c r="CX968" s="38"/>
      <c r="CY968" s="38"/>
      <c r="CZ968" s="38"/>
      <c r="DA968" s="38"/>
      <c r="DB968" s="38"/>
      <c r="DC968" s="38"/>
      <c r="DD968" s="38"/>
      <c r="DE968" s="38"/>
    </row>
    <row r="969" spans="57:109" ht="12.75" x14ac:dyDescent="0.2"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  <c r="BV969" s="38"/>
      <c r="BW969" s="38"/>
      <c r="BX969" s="38"/>
      <c r="BY969" s="38"/>
      <c r="BZ969" s="38"/>
      <c r="CA969" s="38"/>
      <c r="CB969" s="38"/>
      <c r="CC969" s="38"/>
      <c r="CD969" s="38"/>
      <c r="CE969" s="38"/>
      <c r="CF969" s="38"/>
      <c r="CG969" s="38"/>
      <c r="CH969" s="38"/>
      <c r="CI969" s="38"/>
      <c r="CJ969" s="38"/>
      <c r="CK969" s="38"/>
      <c r="CL969" s="38"/>
      <c r="CM969" s="38"/>
      <c r="CN969" s="38"/>
      <c r="CO969" s="38"/>
      <c r="CP969" s="38"/>
      <c r="CQ969" s="38"/>
      <c r="CR969" s="38"/>
      <c r="CS969" s="38"/>
      <c r="CT969" s="38"/>
      <c r="CU969" s="38"/>
      <c r="CV969" s="38"/>
      <c r="CW969" s="38"/>
      <c r="CX969" s="38"/>
      <c r="CY969" s="38"/>
      <c r="CZ969" s="38"/>
      <c r="DA969" s="38"/>
      <c r="DB969" s="38"/>
      <c r="DC969" s="38"/>
      <c r="DD969" s="38"/>
      <c r="DE969" s="38"/>
    </row>
    <row r="970" spans="57:109" ht="12.75" x14ac:dyDescent="0.2"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  <c r="BV970" s="38"/>
      <c r="BW970" s="38"/>
      <c r="BX970" s="38"/>
      <c r="BY970" s="38"/>
      <c r="BZ970" s="38"/>
      <c r="CA970" s="38"/>
      <c r="CB970" s="38"/>
      <c r="CC970" s="38"/>
      <c r="CD970" s="38"/>
      <c r="CE970" s="38"/>
      <c r="CF970" s="38"/>
      <c r="CG970" s="38"/>
      <c r="CH970" s="38"/>
      <c r="CI970" s="38"/>
      <c r="CJ970" s="38"/>
      <c r="CK970" s="38"/>
      <c r="CL970" s="38"/>
      <c r="CM970" s="38"/>
      <c r="CN970" s="38"/>
      <c r="CO970" s="38"/>
      <c r="CP970" s="38"/>
      <c r="CQ970" s="38"/>
      <c r="CR970" s="38"/>
      <c r="CS970" s="38"/>
      <c r="CT970" s="38"/>
      <c r="CU970" s="38"/>
      <c r="CV970" s="38"/>
      <c r="CW970" s="38"/>
      <c r="CX970" s="38"/>
      <c r="CY970" s="38"/>
      <c r="CZ970" s="38"/>
      <c r="DA970" s="38"/>
      <c r="DB970" s="38"/>
      <c r="DC970" s="38"/>
      <c r="DD970" s="38"/>
      <c r="DE970" s="38"/>
    </row>
    <row r="971" spans="57:109" ht="12.75" x14ac:dyDescent="0.2"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  <c r="BV971" s="38"/>
      <c r="BW971" s="38"/>
      <c r="BX971" s="38"/>
      <c r="BY971" s="38"/>
      <c r="BZ971" s="38"/>
      <c r="CA971" s="38"/>
      <c r="CB971" s="38"/>
      <c r="CC971" s="38"/>
      <c r="CD971" s="38"/>
      <c r="CE971" s="38"/>
      <c r="CF971" s="38"/>
      <c r="CG971" s="38"/>
      <c r="CH971" s="38"/>
      <c r="CI971" s="38"/>
      <c r="CJ971" s="38"/>
      <c r="CK971" s="38"/>
      <c r="CL971" s="38"/>
      <c r="CM971" s="38"/>
      <c r="CN971" s="38"/>
      <c r="CO971" s="38"/>
      <c r="CP971" s="38"/>
      <c r="CQ971" s="38"/>
      <c r="CR971" s="38"/>
      <c r="CS971" s="38"/>
      <c r="CT971" s="38"/>
      <c r="CU971" s="38"/>
      <c r="CV971" s="38"/>
      <c r="CW971" s="38"/>
      <c r="CX971" s="38"/>
      <c r="CY971" s="38"/>
      <c r="CZ971" s="38"/>
      <c r="DA971" s="38"/>
      <c r="DB971" s="38"/>
      <c r="DC971" s="38"/>
      <c r="DD971" s="38"/>
      <c r="DE971" s="38"/>
    </row>
    <row r="972" spans="57:109" ht="12.75" x14ac:dyDescent="0.2"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  <c r="BV972" s="38"/>
      <c r="BW972" s="38"/>
      <c r="BX972" s="38"/>
      <c r="BY972" s="38"/>
      <c r="BZ972" s="38"/>
      <c r="CA972" s="38"/>
      <c r="CB972" s="38"/>
      <c r="CC972" s="38"/>
      <c r="CD972" s="38"/>
      <c r="CE972" s="38"/>
      <c r="CF972" s="38"/>
      <c r="CG972" s="38"/>
      <c r="CH972" s="38"/>
      <c r="CI972" s="38"/>
      <c r="CJ972" s="38"/>
      <c r="CK972" s="38"/>
      <c r="CL972" s="38"/>
      <c r="CM972" s="38"/>
      <c r="CN972" s="38"/>
      <c r="CO972" s="38"/>
      <c r="CP972" s="38"/>
      <c r="CQ972" s="38"/>
      <c r="CR972" s="38"/>
      <c r="CS972" s="38"/>
      <c r="CT972" s="38"/>
      <c r="CU972" s="38"/>
      <c r="CV972" s="38"/>
      <c r="CW972" s="38"/>
      <c r="CX972" s="38"/>
      <c r="CY972" s="38"/>
      <c r="CZ972" s="38"/>
      <c r="DA972" s="38"/>
      <c r="DB972" s="38"/>
      <c r="DC972" s="38"/>
      <c r="DD972" s="38"/>
      <c r="DE972" s="38"/>
    </row>
    <row r="973" spans="57:109" ht="12.75" x14ac:dyDescent="0.2"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  <c r="BV973" s="38"/>
      <c r="BW973" s="38"/>
      <c r="BX973" s="38"/>
      <c r="BY973" s="38"/>
      <c r="BZ973" s="38"/>
      <c r="CA973" s="38"/>
      <c r="CB973" s="38"/>
      <c r="CC973" s="38"/>
      <c r="CD973" s="38"/>
      <c r="CE973" s="38"/>
      <c r="CF973" s="38"/>
      <c r="CG973" s="38"/>
      <c r="CH973" s="38"/>
      <c r="CI973" s="38"/>
      <c r="CJ973" s="38"/>
      <c r="CK973" s="38"/>
      <c r="CL973" s="38"/>
      <c r="CM973" s="38"/>
      <c r="CN973" s="38"/>
      <c r="CO973" s="38"/>
      <c r="CP973" s="38"/>
      <c r="CQ973" s="38"/>
      <c r="CR973" s="38"/>
      <c r="CS973" s="38"/>
      <c r="CT973" s="38"/>
      <c r="CU973" s="38"/>
      <c r="CV973" s="38"/>
      <c r="CW973" s="38"/>
      <c r="CX973" s="38"/>
      <c r="CY973" s="38"/>
      <c r="CZ973" s="38"/>
      <c r="DA973" s="38"/>
      <c r="DB973" s="38"/>
      <c r="DC973" s="38"/>
      <c r="DD973" s="38"/>
      <c r="DE973" s="38"/>
    </row>
    <row r="974" spans="57:109" ht="12.75" x14ac:dyDescent="0.2"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  <c r="BV974" s="38"/>
      <c r="BW974" s="38"/>
      <c r="BX974" s="38"/>
      <c r="BY974" s="38"/>
      <c r="BZ974" s="38"/>
      <c r="CA974" s="38"/>
      <c r="CB974" s="38"/>
      <c r="CC974" s="38"/>
      <c r="CD974" s="38"/>
      <c r="CE974" s="38"/>
      <c r="CF974" s="38"/>
      <c r="CG974" s="38"/>
      <c r="CH974" s="38"/>
      <c r="CI974" s="38"/>
      <c r="CJ974" s="38"/>
      <c r="CK974" s="38"/>
      <c r="CL974" s="38"/>
      <c r="CM974" s="38"/>
      <c r="CN974" s="38"/>
      <c r="CO974" s="38"/>
      <c r="CP974" s="38"/>
      <c r="CQ974" s="38"/>
      <c r="CR974" s="38"/>
      <c r="CS974" s="38"/>
      <c r="CT974" s="38"/>
      <c r="CU974" s="38"/>
      <c r="CV974" s="38"/>
      <c r="CW974" s="38"/>
      <c r="CX974" s="38"/>
      <c r="CY974" s="38"/>
      <c r="CZ974" s="38"/>
      <c r="DA974" s="38"/>
      <c r="DB974" s="38"/>
      <c r="DC974" s="38"/>
      <c r="DD974" s="38"/>
      <c r="DE974" s="38"/>
    </row>
    <row r="975" spans="57:109" ht="12.75" x14ac:dyDescent="0.2"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  <c r="BV975" s="38"/>
      <c r="BW975" s="38"/>
      <c r="BX975" s="38"/>
      <c r="BY975" s="38"/>
      <c r="BZ975" s="38"/>
      <c r="CA975" s="38"/>
      <c r="CB975" s="38"/>
      <c r="CC975" s="38"/>
      <c r="CD975" s="38"/>
      <c r="CE975" s="38"/>
      <c r="CF975" s="38"/>
      <c r="CG975" s="38"/>
      <c r="CH975" s="38"/>
      <c r="CI975" s="38"/>
      <c r="CJ975" s="38"/>
      <c r="CK975" s="38"/>
      <c r="CL975" s="38"/>
      <c r="CM975" s="38"/>
      <c r="CN975" s="38"/>
      <c r="CO975" s="38"/>
      <c r="CP975" s="38"/>
      <c r="CQ975" s="38"/>
      <c r="CR975" s="38"/>
      <c r="CS975" s="38"/>
      <c r="CT975" s="38"/>
      <c r="CU975" s="38"/>
      <c r="CV975" s="38"/>
      <c r="CW975" s="38"/>
      <c r="CX975" s="38"/>
      <c r="CY975" s="38"/>
      <c r="CZ975" s="38"/>
      <c r="DA975" s="38"/>
      <c r="DB975" s="38"/>
      <c r="DC975" s="38"/>
      <c r="DD975" s="38"/>
      <c r="DE975" s="38"/>
    </row>
    <row r="976" spans="57:109" ht="12.75" x14ac:dyDescent="0.2"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  <c r="BV976" s="38"/>
      <c r="BW976" s="38"/>
      <c r="BX976" s="38"/>
      <c r="BY976" s="38"/>
      <c r="BZ976" s="38"/>
      <c r="CA976" s="38"/>
      <c r="CB976" s="38"/>
      <c r="CC976" s="38"/>
      <c r="CD976" s="38"/>
      <c r="CE976" s="38"/>
      <c r="CF976" s="38"/>
      <c r="CG976" s="38"/>
      <c r="CH976" s="38"/>
      <c r="CI976" s="38"/>
      <c r="CJ976" s="38"/>
      <c r="CK976" s="38"/>
      <c r="CL976" s="38"/>
      <c r="CM976" s="38"/>
      <c r="CN976" s="38"/>
      <c r="CO976" s="38"/>
      <c r="CP976" s="38"/>
      <c r="CQ976" s="38"/>
      <c r="CR976" s="38"/>
      <c r="CS976" s="38"/>
      <c r="CT976" s="38"/>
      <c r="CU976" s="38"/>
      <c r="CV976" s="38"/>
      <c r="CW976" s="38"/>
      <c r="CX976" s="38"/>
      <c r="CY976" s="38"/>
      <c r="CZ976" s="38"/>
      <c r="DA976" s="38"/>
      <c r="DB976" s="38"/>
      <c r="DC976" s="38"/>
      <c r="DD976" s="38"/>
      <c r="DE976" s="38"/>
    </row>
    <row r="977" spans="57:109" ht="12.75" x14ac:dyDescent="0.2"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  <c r="BV977" s="38"/>
      <c r="BW977" s="38"/>
      <c r="BX977" s="38"/>
      <c r="BY977" s="38"/>
      <c r="BZ977" s="38"/>
      <c r="CA977" s="38"/>
      <c r="CB977" s="38"/>
      <c r="CC977" s="38"/>
      <c r="CD977" s="38"/>
      <c r="CE977" s="38"/>
      <c r="CF977" s="38"/>
      <c r="CG977" s="38"/>
      <c r="CH977" s="38"/>
      <c r="CI977" s="38"/>
      <c r="CJ977" s="38"/>
      <c r="CK977" s="38"/>
      <c r="CL977" s="38"/>
      <c r="CM977" s="38"/>
      <c r="CN977" s="38"/>
      <c r="CO977" s="38"/>
      <c r="CP977" s="38"/>
      <c r="CQ977" s="38"/>
      <c r="CR977" s="38"/>
      <c r="CS977" s="38"/>
      <c r="CT977" s="38"/>
      <c r="CU977" s="38"/>
      <c r="CV977" s="38"/>
      <c r="CW977" s="38"/>
      <c r="CX977" s="38"/>
      <c r="CY977" s="38"/>
      <c r="CZ977" s="38"/>
      <c r="DA977" s="38"/>
      <c r="DB977" s="38"/>
      <c r="DC977" s="38"/>
      <c r="DD977" s="38"/>
      <c r="DE977" s="38"/>
    </row>
    <row r="978" spans="57:109" ht="12.75" x14ac:dyDescent="0.2"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  <c r="BV978" s="38"/>
      <c r="BW978" s="38"/>
      <c r="BX978" s="38"/>
      <c r="BY978" s="38"/>
      <c r="BZ978" s="38"/>
      <c r="CA978" s="38"/>
      <c r="CB978" s="38"/>
      <c r="CC978" s="38"/>
      <c r="CD978" s="38"/>
      <c r="CE978" s="38"/>
      <c r="CF978" s="38"/>
      <c r="CG978" s="38"/>
      <c r="CH978" s="38"/>
      <c r="CI978" s="38"/>
      <c r="CJ978" s="38"/>
      <c r="CK978" s="38"/>
      <c r="CL978" s="38"/>
      <c r="CM978" s="38"/>
      <c r="CN978" s="38"/>
      <c r="CO978" s="38"/>
      <c r="CP978" s="38"/>
      <c r="CQ978" s="38"/>
      <c r="CR978" s="38"/>
      <c r="CS978" s="38"/>
      <c r="CT978" s="38"/>
      <c r="CU978" s="38"/>
      <c r="CV978" s="38"/>
      <c r="CW978" s="38"/>
      <c r="CX978" s="38"/>
      <c r="CY978" s="38"/>
      <c r="CZ978" s="38"/>
      <c r="DA978" s="38"/>
      <c r="DB978" s="38"/>
      <c r="DC978" s="38"/>
      <c r="DD978" s="38"/>
      <c r="DE978" s="38"/>
    </row>
    <row r="979" spans="57:109" ht="12.75" x14ac:dyDescent="0.2"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  <c r="BV979" s="38"/>
      <c r="BW979" s="38"/>
      <c r="BX979" s="38"/>
      <c r="BY979" s="38"/>
      <c r="BZ979" s="38"/>
      <c r="CA979" s="38"/>
      <c r="CB979" s="38"/>
      <c r="CC979" s="38"/>
      <c r="CD979" s="38"/>
      <c r="CE979" s="38"/>
      <c r="CF979" s="38"/>
      <c r="CG979" s="38"/>
      <c r="CH979" s="38"/>
      <c r="CI979" s="38"/>
      <c r="CJ979" s="38"/>
      <c r="CK979" s="38"/>
      <c r="CL979" s="38"/>
      <c r="CM979" s="38"/>
      <c r="CN979" s="38"/>
      <c r="CO979" s="38"/>
      <c r="CP979" s="38"/>
      <c r="CQ979" s="38"/>
      <c r="CR979" s="38"/>
      <c r="CS979" s="38"/>
      <c r="CT979" s="38"/>
      <c r="CU979" s="38"/>
      <c r="CV979" s="38"/>
      <c r="CW979" s="38"/>
      <c r="CX979" s="38"/>
      <c r="CY979" s="38"/>
      <c r="CZ979" s="38"/>
      <c r="DA979" s="38"/>
      <c r="DB979" s="38"/>
      <c r="DC979" s="38"/>
      <c r="DD979" s="38"/>
      <c r="DE979" s="38"/>
    </row>
    <row r="980" spans="57:109" ht="12.75" x14ac:dyDescent="0.2"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  <c r="BV980" s="38"/>
      <c r="BW980" s="38"/>
      <c r="BX980" s="38"/>
      <c r="BY980" s="38"/>
      <c r="BZ980" s="38"/>
      <c r="CA980" s="38"/>
      <c r="CB980" s="38"/>
      <c r="CC980" s="38"/>
      <c r="CD980" s="38"/>
      <c r="CE980" s="38"/>
      <c r="CF980" s="38"/>
      <c r="CG980" s="38"/>
      <c r="CH980" s="38"/>
      <c r="CI980" s="38"/>
      <c r="CJ980" s="38"/>
      <c r="CK980" s="38"/>
      <c r="CL980" s="38"/>
      <c r="CM980" s="38"/>
      <c r="CN980" s="38"/>
      <c r="CO980" s="38"/>
      <c r="CP980" s="38"/>
      <c r="CQ980" s="38"/>
      <c r="CR980" s="38"/>
      <c r="CS980" s="38"/>
      <c r="CT980" s="38"/>
      <c r="CU980" s="38"/>
      <c r="CV980" s="38"/>
      <c r="CW980" s="38"/>
      <c r="CX980" s="38"/>
      <c r="CY980" s="38"/>
      <c r="CZ980" s="38"/>
      <c r="DA980" s="38"/>
      <c r="DB980" s="38"/>
      <c r="DC980" s="38"/>
      <c r="DD980" s="38"/>
      <c r="DE980" s="38"/>
    </row>
    <row r="981" spans="57:109" ht="12.75" x14ac:dyDescent="0.2"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  <c r="BV981" s="38"/>
      <c r="BW981" s="38"/>
      <c r="BX981" s="38"/>
      <c r="BY981" s="38"/>
      <c r="BZ981" s="38"/>
      <c r="CA981" s="38"/>
      <c r="CB981" s="38"/>
      <c r="CC981" s="38"/>
      <c r="CD981" s="38"/>
      <c r="CE981" s="38"/>
      <c r="CF981" s="38"/>
      <c r="CG981" s="38"/>
      <c r="CH981" s="38"/>
      <c r="CI981" s="38"/>
      <c r="CJ981" s="38"/>
      <c r="CK981" s="38"/>
      <c r="CL981" s="38"/>
      <c r="CM981" s="38"/>
      <c r="CN981" s="38"/>
      <c r="CO981" s="38"/>
      <c r="CP981" s="38"/>
      <c r="CQ981" s="38"/>
      <c r="CR981" s="38"/>
      <c r="CS981" s="38"/>
      <c r="CT981" s="38"/>
      <c r="CU981" s="38"/>
      <c r="CV981" s="38"/>
      <c r="CW981" s="38"/>
      <c r="CX981" s="38"/>
      <c r="CY981" s="38"/>
      <c r="CZ981" s="38"/>
      <c r="DA981" s="38"/>
      <c r="DB981" s="38"/>
      <c r="DC981" s="38"/>
      <c r="DD981" s="38"/>
      <c r="DE981" s="38"/>
    </row>
    <row r="982" spans="57:109" ht="12.75" x14ac:dyDescent="0.2"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  <c r="BV982" s="38"/>
      <c r="BW982" s="38"/>
      <c r="BX982" s="38"/>
      <c r="BY982" s="38"/>
      <c r="BZ982" s="38"/>
      <c r="CA982" s="38"/>
      <c r="CB982" s="38"/>
      <c r="CC982" s="38"/>
      <c r="CD982" s="38"/>
      <c r="CE982" s="38"/>
      <c r="CF982" s="38"/>
      <c r="CG982" s="38"/>
      <c r="CH982" s="38"/>
      <c r="CI982" s="38"/>
      <c r="CJ982" s="38"/>
      <c r="CK982" s="38"/>
      <c r="CL982" s="38"/>
      <c r="CM982" s="38"/>
      <c r="CN982" s="38"/>
      <c r="CO982" s="38"/>
      <c r="CP982" s="38"/>
      <c r="CQ982" s="38"/>
      <c r="CR982" s="38"/>
      <c r="CS982" s="38"/>
      <c r="CT982" s="38"/>
      <c r="CU982" s="38"/>
      <c r="CV982" s="38"/>
      <c r="CW982" s="38"/>
      <c r="CX982" s="38"/>
      <c r="CY982" s="38"/>
      <c r="CZ982" s="38"/>
      <c r="DA982" s="38"/>
      <c r="DB982" s="38"/>
      <c r="DC982" s="38"/>
      <c r="DD982" s="38"/>
      <c r="DE982" s="38"/>
    </row>
    <row r="983" spans="57:109" ht="12.75" x14ac:dyDescent="0.2"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  <c r="BV983" s="38"/>
      <c r="BW983" s="38"/>
      <c r="BX983" s="38"/>
      <c r="BY983" s="38"/>
      <c r="BZ983" s="38"/>
      <c r="CA983" s="38"/>
      <c r="CB983" s="38"/>
      <c r="CC983" s="38"/>
      <c r="CD983" s="38"/>
      <c r="CE983" s="38"/>
      <c r="CF983" s="38"/>
      <c r="CG983" s="38"/>
      <c r="CH983" s="38"/>
      <c r="CI983" s="38"/>
      <c r="CJ983" s="38"/>
      <c r="CK983" s="38"/>
      <c r="CL983" s="38"/>
      <c r="CM983" s="38"/>
      <c r="CN983" s="38"/>
      <c r="CO983" s="38"/>
      <c r="CP983" s="38"/>
      <c r="CQ983" s="38"/>
      <c r="CR983" s="38"/>
      <c r="CS983" s="38"/>
      <c r="CT983" s="38"/>
      <c r="CU983" s="38"/>
      <c r="CV983" s="38"/>
      <c r="CW983" s="38"/>
      <c r="CX983" s="38"/>
      <c r="CY983" s="38"/>
      <c r="CZ983" s="38"/>
      <c r="DA983" s="38"/>
      <c r="DB983" s="38"/>
      <c r="DC983" s="38"/>
      <c r="DD983" s="38"/>
      <c r="DE983" s="38"/>
    </row>
    <row r="984" spans="57:109" ht="12.75" x14ac:dyDescent="0.2"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  <c r="BV984" s="38"/>
      <c r="BW984" s="38"/>
      <c r="BX984" s="38"/>
      <c r="BY984" s="38"/>
      <c r="BZ984" s="38"/>
      <c r="CA984" s="38"/>
      <c r="CB984" s="38"/>
      <c r="CC984" s="38"/>
      <c r="CD984" s="38"/>
      <c r="CE984" s="38"/>
      <c r="CF984" s="38"/>
      <c r="CG984" s="38"/>
      <c r="CH984" s="38"/>
      <c r="CI984" s="38"/>
      <c r="CJ984" s="38"/>
      <c r="CK984" s="38"/>
      <c r="CL984" s="38"/>
      <c r="CM984" s="38"/>
      <c r="CN984" s="38"/>
      <c r="CO984" s="38"/>
      <c r="CP984" s="38"/>
      <c r="CQ984" s="38"/>
      <c r="CR984" s="38"/>
      <c r="CS984" s="38"/>
      <c r="CT984" s="38"/>
      <c r="CU984" s="38"/>
      <c r="CV984" s="38"/>
      <c r="CW984" s="38"/>
      <c r="CX984" s="38"/>
      <c r="CY984" s="38"/>
      <c r="CZ984" s="38"/>
      <c r="DA984" s="38"/>
      <c r="DB984" s="38"/>
      <c r="DC984" s="38"/>
      <c r="DD984" s="38"/>
      <c r="DE984" s="38"/>
    </row>
    <row r="985" spans="57:109" ht="12.75" x14ac:dyDescent="0.2"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  <c r="BV985" s="38"/>
      <c r="BW985" s="38"/>
      <c r="BX985" s="38"/>
      <c r="BY985" s="38"/>
      <c r="BZ985" s="38"/>
      <c r="CA985" s="38"/>
      <c r="CB985" s="38"/>
      <c r="CC985" s="38"/>
      <c r="CD985" s="38"/>
      <c r="CE985" s="38"/>
      <c r="CF985" s="38"/>
      <c r="CG985" s="38"/>
      <c r="CH985" s="38"/>
      <c r="CI985" s="38"/>
      <c r="CJ985" s="38"/>
      <c r="CK985" s="38"/>
      <c r="CL985" s="38"/>
      <c r="CM985" s="38"/>
      <c r="CN985" s="38"/>
      <c r="CO985" s="38"/>
      <c r="CP985" s="38"/>
      <c r="CQ985" s="38"/>
      <c r="CR985" s="38"/>
      <c r="CS985" s="38"/>
      <c r="CT985" s="38"/>
      <c r="CU985" s="38"/>
      <c r="CV985" s="38"/>
      <c r="CW985" s="38"/>
      <c r="CX985" s="38"/>
      <c r="CY985" s="38"/>
      <c r="CZ985" s="38"/>
      <c r="DA985" s="38"/>
      <c r="DB985" s="38"/>
      <c r="DC985" s="38"/>
      <c r="DD985" s="38"/>
      <c r="DE985" s="38"/>
    </row>
    <row r="986" spans="57:109" ht="12.75" x14ac:dyDescent="0.2"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  <c r="BV986" s="38"/>
      <c r="BW986" s="38"/>
      <c r="BX986" s="38"/>
      <c r="BY986" s="38"/>
      <c r="BZ986" s="38"/>
      <c r="CA986" s="38"/>
      <c r="CB986" s="38"/>
      <c r="CC986" s="38"/>
      <c r="CD986" s="38"/>
      <c r="CE986" s="38"/>
      <c r="CF986" s="38"/>
      <c r="CG986" s="38"/>
      <c r="CH986" s="38"/>
      <c r="CI986" s="38"/>
      <c r="CJ986" s="38"/>
      <c r="CK986" s="38"/>
      <c r="CL986" s="38"/>
      <c r="CM986" s="38"/>
      <c r="CN986" s="38"/>
      <c r="CO986" s="38"/>
      <c r="CP986" s="38"/>
      <c r="CQ986" s="38"/>
      <c r="CR986" s="38"/>
      <c r="CS986" s="38"/>
      <c r="CT986" s="38"/>
      <c r="CU986" s="38"/>
      <c r="CV986" s="38"/>
      <c r="CW986" s="38"/>
      <c r="CX986" s="38"/>
      <c r="CY986" s="38"/>
      <c r="CZ986" s="38"/>
      <c r="DA986" s="38"/>
      <c r="DB986" s="38"/>
      <c r="DC986" s="38"/>
      <c r="DD986" s="38"/>
      <c r="DE986" s="38"/>
    </row>
    <row r="987" spans="57:109" ht="12.75" x14ac:dyDescent="0.2"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  <c r="BV987" s="38"/>
      <c r="BW987" s="38"/>
      <c r="BX987" s="38"/>
      <c r="BY987" s="38"/>
      <c r="BZ987" s="38"/>
      <c r="CA987" s="38"/>
      <c r="CB987" s="38"/>
      <c r="CC987" s="38"/>
      <c r="CD987" s="38"/>
      <c r="CE987" s="38"/>
      <c r="CF987" s="38"/>
      <c r="CG987" s="38"/>
      <c r="CH987" s="38"/>
      <c r="CI987" s="38"/>
      <c r="CJ987" s="38"/>
      <c r="CK987" s="38"/>
      <c r="CL987" s="38"/>
      <c r="CM987" s="38"/>
      <c r="CN987" s="38"/>
      <c r="CO987" s="38"/>
      <c r="CP987" s="38"/>
      <c r="CQ987" s="38"/>
      <c r="CR987" s="38"/>
      <c r="CS987" s="38"/>
      <c r="CT987" s="38"/>
      <c r="CU987" s="38"/>
      <c r="CV987" s="38"/>
      <c r="CW987" s="38"/>
      <c r="CX987" s="38"/>
      <c r="CY987" s="38"/>
      <c r="CZ987" s="38"/>
      <c r="DA987" s="38"/>
      <c r="DB987" s="38"/>
      <c r="DC987" s="38"/>
      <c r="DD987" s="38"/>
      <c r="DE987" s="38"/>
    </row>
    <row r="988" spans="57:109" ht="12.75" x14ac:dyDescent="0.2"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  <c r="BV988" s="38"/>
      <c r="BW988" s="38"/>
      <c r="BX988" s="38"/>
      <c r="BY988" s="38"/>
      <c r="BZ988" s="38"/>
      <c r="CA988" s="38"/>
      <c r="CB988" s="38"/>
      <c r="CC988" s="38"/>
      <c r="CD988" s="38"/>
      <c r="CE988" s="38"/>
      <c r="CF988" s="38"/>
      <c r="CG988" s="38"/>
      <c r="CH988" s="38"/>
      <c r="CI988" s="38"/>
      <c r="CJ988" s="38"/>
      <c r="CK988" s="38"/>
      <c r="CL988" s="38"/>
      <c r="CM988" s="38"/>
      <c r="CN988" s="38"/>
      <c r="CO988" s="38"/>
      <c r="CP988" s="38"/>
      <c r="CQ988" s="38"/>
      <c r="CR988" s="38"/>
      <c r="CS988" s="38"/>
      <c r="CT988" s="38"/>
      <c r="CU988" s="38"/>
      <c r="CV988" s="38"/>
      <c r="CW988" s="38"/>
      <c r="CX988" s="38"/>
      <c r="CY988" s="38"/>
      <c r="CZ988" s="38"/>
      <c r="DA988" s="38"/>
      <c r="DB988" s="38"/>
      <c r="DC988" s="38"/>
      <c r="DD988" s="38"/>
      <c r="DE988" s="38"/>
    </row>
    <row r="989" spans="57:109" ht="12.75" x14ac:dyDescent="0.2"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  <c r="BV989" s="38"/>
      <c r="BW989" s="38"/>
      <c r="BX989" s="38"/>
      <c r="BY989" s="38"/>
      <c r="BZ989" s="38"/>
      <c r="CA989" s="38"/>
      <c r="CB989" s="38"/>
      <c r="CC989" s="38"/>
      <c r="CD989" s="38"/>
      <c r="CE989" s="38"/>
      <c r="CF989" s="38"/>
      <c r="CG989" s="38"/>
      <c r="CH989" s="38"/>
      <c r="CI989" s="38"/>
      <c r="CJ989" s="38"/>
      <c r="CK989" s="38"/>
      <c r="CL989" s="38"/>
      <c r="CM989" s="38"/>
      <c r="CN989" s="38"/>
      <c r="CO989" s="38"/>
      <c r="CP989" s="38"/>
      <c r="CQ989" s="38"/>
      <c r="CR989" s="38"/>
      <c r="CS989" s="38"/>
      <c r="CT989" s="38"/>
      <c r="CU989" s="38"/>
      <c r="CV989" s="38"/>
      <c r="CW989" s="38"/>
      <c r="CX989" s="38"/>
      <c r="CY989" s="38"/>
      <c r="CZ989" s="38"/>
      <c r="DA989" s="38"/>
      <c r="DB989" s="38"/>
      <c r="DC989" s="38"/>
      <c r="DD989" s="38"/>
      <c r="DE989" s="38"/>
    </row>
    <row r="990" spans="57:109" ht="12.75" x14ac:dyDescent="0.2"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  <c r="BV990" s="38"/>
      <c r="BW990" s="38"/>
      <c r="BX990" s="38"/>
      <c r="BY990" s="38"/>
      <c r="BZ990" s="38"/>
      <c r="CA990" s="38"/>
      <c r="CB990" s="38"/>
      <c r="CC990" s="38"/>
      <c r="CD990" s="38"/>
      <c r="CE990" s="38"/>
      <c r="CF990" s="38"/>
      <c r="CG990" s="38"/>
      <c r="CH990" s="38"/>
      <c r="CI990" s="38"/>
      <c r="CJ990" s="38"/>
      <c r="CK990" s="38"/>
      <c r="CL990" s="38"/>
      <c r="CM990" s="38"/>
      <c r="CN990" s="38"/>
      <c r="CO990" s="38"/>
      <c r="CP990" s="38"/>
      <c r="CQ990" s="38"/>
      <c r="CR990" s="38"/>
      <c r="CS990" s="38"/>
      <c r="CT990" s="38"/>
      <c r="CU990" s="38"/>
      <c r="CV990" s="38"/>
      <c r="CW990" s="38"/>
      <c r="CX990" s="38"/>
      <c r="CY990" s="38"/>
      <c r="CZ990" s="38"/>
      <c r="DA990" s="38"/>
      <c r="DB990" s="38"/>
      <c r="DC990" s="38"/>
      <c r="DD990" s="38"/>
      <c r="DE990" s="38"/>
    </row>
    <row r="991" spans="57:109" ht="12.75" x14ac:dyDescent="0.2"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  <c r="BV991" s="38"/>
      <c r="BW991" s="38"/>
      <c r="BX991" s="38"/>
      <c r="BY991" s="38"/>
      <c r="BZ991" s="38"/>
      <c r="CA991" s="38"/>
      <c r="CB991" s="38"/>
      <c r="CC991" s="38"/>
      <c r="CD991" s="38"/>
      <c r="CE991" s="38"/>
      <c r="CF991" s="38"/>
      <c r="CG991" s="38"/>
      <c r="CH991" s="38"/>
      <c r="CI991" s="38"/>
      <c r="CJ991" s="38"/>
      <c r="CK991" s="38"/>
      <c r="CL991" s="38"/>
      <c r="CM991" s="38"/>
      <c r="CN991" s="38"/>
      <c r="CO991" s="38"/>
      <c r="CP991" s="38"/>
      <c r="CQ991" s="38"/>
      <c r="CR991" s="38"/>
      <c r="CS991" s="38"/>
      <c r="CT991" s="38"/>
      <c r="CU991" s="38"/>
      <c r="CV991" s="38"/>
      <c r="CW991" s="38"/>
      <c r="CX991" s="38"/>
      <c r="CY991" s="38"/>
      <c r="CZ991" s="38"/>
      <c r="DA991" s="38"/>
      <c r="DB991" s="38"/>
      <c r="DC991" s="38"/>
      <c r="DD991" s="38"/>
      <c r="DE991" s="38"/>
    </row>
    <row r="992" spans="57:109" ht="12.75" x14ac:dyDescent="0.2"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  <c r="BV992" s="38"/>
      <c r="BW992" s="38"/>
      <c r="BX992" s="38"/>
      <c r="BY992" s="38"/>
      <c r="BZ992" s="38"/>
      <c r="CA992" s="38"/>
      <c r="CB992" s="38"/>
      <c r="CC992" s="38"/>
      <c r="CD992" s="38"/>
      <c r="CE992" s="38"/>
      <c r="CF992" s="38"/>
      <c r="CG992" s="38"/>
      <c r="CH992" s="38"/>
      <c r="CI992" s="38"/>
      <c r="CJ992" s="38"/>
      <c r="CK992" s="38"/>
      <c r="CL992" s="38"/>
      <c r="CM992" s="38"/>
      <c r="CN992" s="38"/>
      <c r="CO992" s="38"/>
      <c r="CP992" s="38"/>
      <c r="CQ992" s="38"/>
      <c r="CR992" s="38"/>
      <c r="CS992" s="38"/>
      <c r="CT992" s="38"/>
      <c r="CU992" s="38"/>
      <c r="CV992" s="38"/>
      <c r="CW992" s="38"/>
      <c r="CX992" s="38"/>
      <c r="CY992" s="38"/>
      <c r="CZ992" s="38"/>
      <c r="DA992" s="38"/>
      <c r="DB992" s="38"/>
      <c r="DC992" s="38"/>
      <c r="DD992" s="38"/>
      <c r="DE992" s="38"/>
    </row>
    <row r="993" spans="57:109" ht="12.75" x14ac:dyDescent="0.2"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  <c r="BV993" s="38"/>
      <c r="BW993" s="38"/>
      <c r="BX993" s="38"/>
      <c r="BY993" s="38"/>
      <c r="BZ993" s="38"/>
      <c r="CA993" s="38"/>
      <c r="CB993" s="38"/>
      <c r="CC993" s="38"/>
      <c r="CD993" s="38"/>
      <c r="CE993" s="38"/>
      <c r="CF993" s="38"/>
      <c r="CG993" s="38"/>
      <c r="CH993" s="38"/>
      <c r="CI993" s="38"/>
      <c r="CJ993" s="38"/>
      <c r="CK993" s="38"/>
      <c r="CL993" s="38"/>
      <c r="CM993" s="38"/>
      <c r="CN993" s="38"/>
      <c r="CO993" s="38"/>
      <c r="CP993" s="38"/>
      <c r="CQ993" s="38"/>
      <c r="CR993" s="38"/>
      <c r="CS993" s="38"/>
      <c r="CT993" s="38"/>
      <c r="CU993" s="38"/>
      <c r="CV993" s="38"/>
      <c r="CW993" s="38"/>
      <c r="CX993" s="38"/>
      <c r="CY993" s="38"/>
      <c r="CZ993" s="38"/>
      <c r="DA993" s="38"/>
      <c r="DB993" s="38"/>
      <c r="DC993" s="38"/>
      <c r="DD993" s="38"/>
      <c r="DE993" s="38"/>
    </row>
    <row r="994" spans="57:109" ht="12.75" x14ac:dyDescent="0.2"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  <c r="BV994" s="38"/>
      <c r="BW994" s="38"/>
      <c r="BX994" s="38"/>
      <c r="BY994" s="38"/>
      <c r="BZ994" s="38"/>
      <c r="CA994" s="38"/>
      <c r="CB994" s="38"/>
      <c r="CC994" s="38"/>
      <c r="CD994" s="38"/>
      <c r="CE994" s="38"/>
      <c r="CF994" s="38"/>
      <c r="CG994" s="38"/>
      <c r="CH994" s="38"/>
      <c r="CI994" s="38"/>
      <c r="CJ994" s="38"/>
      <c r="CK994" s="38"/>
      <c r="CL994" s="38"/>
      <c r="CM994" s="38"/>
      <c r="CN994" s="38"/>
      <c r="CO994" s="38"/>
      <c r="CP994" s="38"/>
      <c r="CQ994" s="38"/>
      <c r="CR994" s="38"/>
      <c r="CS994" s="38"/>
      <c r="CT994" s="38"/>
      <c r="CU994" s="38"/>
      <c r="CV994" s="38"/>
      <c r="CW994" s="38"/>
      <c r="CX994" s="38"/>
      <c r="CY994" s="38"/>
      <c r="CZ994" s="38"/>
      <c r="DA994" s="38"/>
      <c r="DB994" s="38"/>
      <c r="DC994" s="38"/>
      <c r="DD994" s="38"/>
      <c r="DE994" s="38"/>
    </row>
    <row r="995" spans="57:109" ht="12.75" x14ac:dyDescent="0.2"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  <c r="BV995" s="38"/>
      <c r="BW995" s="38"/>
      <c r="BX995" s="38"/>
      <c r="BY995" s="38"/>
      <c r="BZ995" s="38"/>
      <c r="CA995" s="38"/>
      <c r="CB995" s="38"/>
      <c r="CC995" s="38"/>
      <c r="CD995" s="38"/>
      <c r="CE995" s="38"/>
      <c r="CF995" s="38"/>
      <c r="CG995" s="38"/>
      <c r="CH995" s="38"/>
      <c r="CI995" s="38"/>
      <c r="CJ995" s="38"/>
      <c r="CK995" s="38"/>
      <c r="CL995" s="38"/>
      <c r="CM995" s="38"/>
      <c r="CN995" s="38"/>
      <c r="CO995" s="38"/>
      <c r="CP995" s="38"/>
      <c r="CQ995" s="38"/>
      <c r="CR995" s="38"/>
      <c r="CS995" s="38"/>
      <c r="CT995" s="38"/>
      <c r="CU995" s="38"/>
      <c r="CV995" s="38"/>
      <c r="CW995" s="38"/>
      <c r="CX995" s="38"/>
      <c r="CY995" s="38"/>
      <c r="CZ995" s="38"/>
      <c r="DA995" s="38"/>
      <c r="DB995" s="38"/>
      <c r="DC995" s="38"/>
      <c r="DD995" s="38"/>
      <c r="DE995" s="38"/>
    </row>
    <row r="996" spans="57:109" ht="12.75" x14ac:dyDescent="0.2"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  <c r="BV996" s="38"/>
      <c r="BW996" s="38"/>
      <c r="BX996" s="38"/>
      <c r="BY996" s="38"/>
      <c r="BZ996" s="38"/>
      <c r="CA996" s="38"/>
      <c r="CB996" s="38"/>
      <c r="CC996" s="38"/>
      <c r="CD996" s="38"/>
      <c r="CE996" s="38"/>
      <c r="CF996" s="38"/>
      <c r="CG996" s="38"/>
      <c r="CH996" s="38"/>
      <c r="CI996" s="38"/>
      <c r="CJ996" s="38"/>
      <c r="CK996" s="38"/>
      <c r="CL996" s="38"/>
      <c r="CM996" s="38"/>
      <c r="CN996" s="38"/>
      <c r="CO996" s="38"/>
      <c r="CP996" s="38"/>
      <c r="CQ996" s="38"/>
      <c r="CR996" s="38"/>
      <c r="CS996" s="38"/>
      <c r="CT996" s="38"/>
      <c r="CU996" s="38"/>
      <c r="CV996" s="38"/>
      <c r="CW996" s="38"/>
      <c r="CX996" s="38"/>
      <c r="CY996" s="38"/>
      <c r="CZ996" s="38"/>
      <c r="DA996" s="38"/>
      <c r="DB996" s="38"/>
      <c r="DC996" s="38"/>
      <c r="DD996" s="38"/>
      <c r="DE996" s="38"/>
    </row>
    <row r="997" spans="57:109" ht="12.75" x14ac:dyDescent="0.2"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  <c r="BV997" s="38"/>
      <c r="BW997" s="38"/>
      <c r="BX997" s="38"/>
      <c r="BY997" s="38"/>
      <c r="BZ997" s="38"/>
      <c r="CA997" s="38"/>
      <c r="CB997" s="38"/>
      <c r="CC997" s="38"/>
      <c r="CD997" s="38"/>
      <c r="CE997" s="38"/>
      <c r="CF997" s="38"/>
      <c r="CG997" s="38"/>
      <c r="CH997" s="38"/>
      <c r="CI997" s="38"/>
      <c r="CJ997" s="38"/>
      <c r="CK997" s="38"/>
      <c r="CL997" s="38"/>
      <c r="CM997" s="38"/>
      <c r="CN997" s="38"/>
      <c r="CO997" s="38"/>
      <c r="CP997" s="38"/>
      <c r="CQ997" s="38"/>
      <c r="CR997" s="38"/>
      <c r="CS997" s="38"/>
      <c r="CT997" s="38"/>
      <c r="CU997" s="38"/>
      <c r="CV997" s="38"/>
      <c r="CW997" s="38"/>
      <c r="CX997" s="38"/>
      <c r="CY997" s="38"/>
      <c r="CZ997" s="38"/>
      <c r="DA997" s="38"/>
      <c r="DB997" s="38"/>
      <c r="DC997" s="38"/>
      <c r="DD997" s="38"/>
      <c r="DE997" s="38"/>
    </row>
    <row r="998" spans="57:109" ht="12.75" x14ac:dyDescent="0.2"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  <c r="BV998" s="38"/>
      <c r="BW998" s="38"/>
      <c r="BX998" s="38"/>
      <c r="BY998" s="38"/>
      <c r="BZ998" s="38"/>
      <c r="CA998" s="38"/>
      <c r="CB998" s="38"/>
      <c r="CC998" s="38"/>
      <c r="CD998" s="38"/>
      <c r="CE998" s="38"/>
      <c r="CF998" s="38"/>
      <c r="CG998" s="38"/>
      <c r="CH998" s="38"/>
      <c r="CI998" s="38"/>
      <c r="CJ998" s="38"/>
      <c r="CK998" s="38"/>
      <c r="CL998" s="38"/>
      <c r="CM998" s="38"/>
      <c r="CN998" s="38"/>
      <c r="CO998" s="38"/>
      <c r="CP998" s="38"/>
      <c r="CQ998" s="38"/>
      <c r="CR998" s="38"/>
      <c r="CS998" s="38"/>
      <c r="CT998" s="38"/>
      <c r="CU998" s="38"/>
      <c r="CV998" s="38"/>
      <c r="CW998" s="38"/>
      <c r="CX998" s="38"/>
      <c r="CY998" s="38"/>
      <c r="CZ998" s="38"/>
      <c r="DA998" s="38"/>
      <c r="DB998" s="38"/>
      <c r="DC998" s="38"/>
      <c r="DD998" s="38"/>
      <c r="DE998" s="38"/>
    </row>
    <row r="999" spans="57:109" ht="12.75" x14ac:dyDescent="0.2"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  <c r="BV999" s="38"/>
      <c r="BW999" s="38"/>
      <c r="BX999" s="38"/>
      <c r="BY999" s="38"/>
      <c r="BZ999" s="38"/>
      <c r="CA999" s="38"/>
      <c r="CB999" s="38"/>
      <c r="CC999" s="38"/>
      <c r="CD999" s="38"/>
      <c r="CE999" s="38"/>
      <c r="CF999" s="38"/>
      <c r="CG999" s="38"/>
      <c r="CH999" s="38"/>
      <c r="CI999" s="38"/>
      <c r="CJ999" s="38"/>
      <c r="CK999" s="38"/>
      <c r="CL999" s="38"/>
      <c r="CM999" s="38"/>
      <c r="CN999" s="38"/>
      <c r="CO999" s="38"/>
      <c r="CP999" s="38"/>
      <c r="CQ999" s="38"/>
      <c r="CR999" s="38"/>
      <c r="CS999" s="38"/>
      <c r="CT999" s="38"/>
      <c r="CU999" s="38"/>
      <c r="CV999" s="38"/>
      <c r="CW999" s="38"/>
      <c r="CX999" s="38"/>
      <c r="CY999" s="38"/>
      <c r="CZ999" s="38"/>
      <c r="DA999" s="38"/>
      <c r="DB999" s="38"/>
      <c r="DC999" s="38"/>
      <c r="DD999" s="38"/>
      <c r="DE999" s="38"/>
    </row>
    <row r="1000" spans="57:109" ht="12.75" x14ac:dyDescent="0.2"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  <c r="BV1000" s="38"/>
      <c r="BW1000" s="38"/>
      <c r="BX1000" s="38"/>
      <c r="BY1000" s="38"/>
      <c r="BZ1000" s="38"/>
      <c r="CA1000" s="38"/>
      <c r="CB1000" s="38"/>
      <c r="CC1000" s="38"/>
      <c r="CD1000" s="38"/>
      <c r="CE1000" s="38"/>
      <c r="CF1000" s="38"/>
      <c r="CG1000" s="38"/>
      <c r="CH1000" s="38"/>
      <c r="CI1000" s="38"/>
      <c r="CJ1000" s="38"/>
      <c r="CK1000" s="38"/>
      <c r="CL1000" s="38"/>
      <c r="CM1000" s="38"/>
      <c r="CN1000" s="38"/>
      <c r="CO1000" s="38"/>
      <c r="CP1000" s="38"/>
      <c r="CQ1000" s="38"/>
      <c r="CR1000" s="38"/>
      <c r="CS1000" s="38"/>
      <c r="CT1000" s="38"/>
      <c r="CU1000" s="38"/>
      <c r="CV1000" s="38"/>
      <c r="CW1000" s="38"/>
      <c r="CX1000" s="38"/>
      <c r="CY1000" s="38"/>
      <c r="CZ1000" s="38"/>
      <c r="DA1000" s="38"/>
      <c r="DB1000" s="38"/>
      <c r="DC1000" s="38"/>
      <c r="DD1000" s="38"/>
      <c r="DE1000" s="38"/>
    </row>
  </sheetData>
  <mergeCells count="8">
    <mergeCell ref="A1:G1"/>
    <mergeCell ref="CG1:CR1"/>
    <mergeCell ref="CS1:DR1"/>
    <mergeCell ref="FK1:GL1"/>
    <mergeCell ref="GM1:HB1"/>
    <mergeCell ref="H1:AT1"/>
    <mergeCell ref="AU1:CF1"/>
    <mergeCell ref="DS1:F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AAB1-68F5-4146-B82A-825FBC98485E}">
  <dimension ref="A1:CO42"/>
  <sheetViews>
    <sheetView topLeftCell="AP1" workbookViewId="0">
      <selection activeCell="H14" sqref="H14"/>
    </sheetView>
  </sheetViews>
  <sheetFormatPr baseColWidth="10" defaultRowHeight="12.75" x14ac:dyDescent="0.2"/>
  <cols>
    <col min="7" max="7" width="11.5703125" customWidth="1"/>
    <col min="8" max="8" width="25.7109375" customWidth="1"/>
    <col min="9" max="9" width="26.28515625" customWidth="1"/>
    <col min="10" max="10" width="24.28515625" customWidth="1"/>
    <col min="11" max="11" width="22.5703125" customWidth="1"/>
    <col min="12" max="12" width="23" customWidth="1"/>
    <col min="13" max="13" width="22.85546875" customWidth="1"/>
    <col min="14" max="14" width="21.85546875" customWidth="1"/>
    <col min="15" max="16" width="23.140625" customWidth="1"/>
    <col min="17" max="19" width="22.7109375" customWidth="1"/>
    <col min="20" max="20" width="20.85546875" customWidth="1"/>
    <col min="21" max="21" width="19.7109375" customWidth="1"/>
    <col min="22" max="22" width="23.7109375" customWidth="1"/>
    <col min="23" max="23" width="24.7109375" customWidth="1"/>
    <col min="24" max="24" width="25.28515625" customWidth="1"/>
    <col min="25" max="25" width="26.7109375" customWidth="1"/>
    <col min="26" max="26" width="26.5703125" customWidth="1"/>
    <col min="27" max="27" width="24.42578125" customWidth="1"/>
    <col min="28" max="28" width="23.42578125" customWidth="1"/>
    <col min="29" max="29" width="27.7109375" customWidth="1"/>
    <col min="30" max="30" width="27.28515625" customWidth="1"/>
    <col min="31" max="31" width="24.7109375" customWidth="1"/>
    <col min="32" max="32" width="27.28515625" customWidth="1"/>
    <col min="33" max="33" width="27.140625" customWidth="1"/>
    <col min="34" max="34" width="25.85546875" customWidth="1"/>
    <col min="35" max="35" width="26.28515625" customWidth="1"/>
    <col min="36" max="36" width="28" customWidth="1"/>
    <col min="37" max="37" width="30" customWidth="1"/>
    <col min="38" max="38" width="23.7109375" customWidth="1"/>
    <col min="39" max="39" width="27.42578125" customWidth="1"/>
    <col min="40" max="40" width="24.7109375" customWidth="1"/>
    <col min="41" max="41" width="26.28515625" customWidth="1"/>
    <col min="42" max="42" width="26.140625" customWidth="1"/>
    <col min="43" max="44" width="26.28515625" customWidth="1"/>
    <col min="45" max="45" width="24.140625" customWidth="1"/>
    <col min="46" max="46" width="25.42578125" customWidth="1"/>
    <col min="47" max="47" width="25.85546875" customWidth="1"/>
    <col min="48" max="48" width="26.7109375" customWidth="1"/>
    <col min="49" max="49" width="26" customWidth="1"/>
    <col min="50" max="50" width="25.85546875" customWidth="1"/>
    <col min="51" max="51" width="28.140625" customWidth="1"/>
    <col min="52" max="52" width="25.42578125" customWidth="1"/>
    <col min="53" max="53" width="23" customWidth="1"/>
    <col min="54" max="54" width="23.85546875" customWidth="1"/>
    <col min="55" max="55" width="24" customWidth="1"/>
    <col min="56" max="56" width="24.28515625" customWidth="1"/>
    <col min="57" max="57" width="23.42578125" customWidth="1"/>
    <col min="58" max="58" width="25.140625" customWidth="1"/>
    <col min="59" max="59" width="23" customWidth="1"/>
    <col min="60" max="60" width="25.28515625" customWidth="1"/>
    <col min="61" max="61" width="23.7109375" customWidth="1"/>
    <col min="62" max="62" width="24.42578125" customWidth="1"/>
    <col min="63" max="63" width="25.85546875" customWidth="1"/>
    <col min="64" max="64" width="26.28515625" customWidth="1"/>
    <col min="65" max="65" width="23.7109375" customWidth="1"/>
    <col min="66" max="66" width="23.28515625" customWidth="1"/>
    <col min="67" max="67" width="22.7109375" customWidth="1"/>
    <col min="68" max="68" width="23" customWidth="1"/>
    <col min="69" max="69" width="26.42578125" customWidth="1"/>
    <col min="70" max="70" width="25.85546875" customWidth="1"/>
    <col min="71" max="71" width="22.28515625" customWidth="1"/>
    <col min="72" max="72" width="23.140625" customWidth="1"/>
    <col min="73" max="73" width="23.28515625" customWidth="1"/>
    <col min="74" max="74" width="23" customWidth="1"/>
    <col min="75" max="75" width="22.7109375" customWidth="1"/>
    <col min="76" max="76" width="25.7109375" customWidth="1"/>
    <col min="77" max="77" width="22.42578125" customWidth="1"/>
  </cols>
  <sheetData>
    <row r="1" spans="1:93" ht="14.45" customHeight="1" x14ac:dyDescent="0.25">
      <c r="A1" s="126"/>
      <c r="B1" s="127"/>
      <c r="C1" s="127"/>
      <c r="D1" s="127"/>
      <c r="E1" s="127"/>
      <c r="F1" s="127"/>
      <c r="G1" s="127"/>
      <c r="H1" s="146" t="s">
        <v>84</v>
      </c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8"/>
      <c r="W1" s="149" t="s">
        <v>137</v>
      </c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1"/>
      <c r="AL1" s="128" t="s">
        <v>150</v>
      </c>
      <c r="AM1" s="152"/>
      <c r="AN1" s="152"/>
      <c r="AO1" s="152"/>
      <c r="AP1" s="152"/>
      <c r="AQ1" s="152"/>
      <c r="AR1" s="153" t="s">
        <v>151</v>
      </c>
      <c r="AS1" s="154"/>
      <c r="AT1" s="154"/>
      <c r="AU1" s="154"/>
      <c r="AV1" s="154"/>
      <c r="AW1" s="154"/>
      <c r="AX1" s="154"/>
      <c r="AY1" s="154"/>
      <c r="AZ1" s="154"/>
      <c r="BA1" s="143" t="s">
        <v>178</v>
      </c>
      <c r="BB1" s="144"/>
      <c r="BC1" s="144"/>
      <c r="BD1" s="144"/>
      <c r="BE1" s="144"/>
      <c r="BF1" s="144"/>
      <c r="BG1" s="144"/>
      <c r="BH1" s="144"/>
      <c r="BI1" s="144"/>
      <c r="BJ1" s="134" t="s">
        <v>210</v>
      </c>
      <c r="BK1" s="135"/>
      <c r="BL1" s="135"/>
      <c r="BM1" s="135"/>
      <c r="BN1" s="135"/>
      <c r="BO1" s="135"/>
      <c r="BP1" s="135"/>
      <c r="BQ1" s="135"/>
      <c r="BR1" s="137" t="s">
        <v>228</v>
      </c>
      <c r="BS1" s="138"/>
      <c r="BT1" s="138"/>
      <c r="BU1" s="138"/>
      <c r="BV1" s="138"/>
      <c r="BW1" s="138"/>
      <c r="BX1" s="138"/>
      <c r="BY1" s="138"/>
      <c r="BZ1" s="75"/>
      <c r="CA1" s="75"/>
      <c r="CB1" s="75"/>
      <c r="CC1" s="75"/>
      <c r="CD1" s="75"/>
      <c r="CE1" s="75"/>
      <c r="CF1" s="75"/>
      <c r="CG1" s="76"/>
      <c r="CH1" s="77"/>
      <c r="CI1" s="77"/>
      <c r="CJ1" s="77"/>
      <c r="CK1" s="78"/>
      <c r="CL1" s="79"/>
      <c r="CM1" s="79"/>
      <c r="CN1" s="79"/>
      <c r="CO1" s="80"/>
    </row>
    <row r="2" spans="1:93" ht="105" x14ac:dyDescent="0.25">
      <c r="A2" s="12"/>
      <c r="B2" s="12"/>
      <c r="C2" s="12"/>
      <c r="D2" s="12"/>
      <c r="E2" s="12"/>
      <c r="F2" s="12" t="s">
        <v>78</v>
      </c>
      <c r="G2" s="12"/>
      <c r="H2" s="16" t="s">
        <v>83</v>
      </c>
      <c r="I2" s="16" t="s">
        <v>89</v>
      </c>
      <c r="J2" s="19" t="s">
        <v>91</v>
      </c>
      <c r="K2" s="19" t="s">
        <v>4</v>
      </c>
      <c r="L2" s="19" t="s">
        <v>6</v>
      </c>
      <c r="M2" s="19" t="s">
        <v>8</v>
      </c>
      <c r="N2" s="19" t="s">
        <v>93</v>
      </c>
      <c r="O2" s="16" t="s">
        <v>95</v>
      </c>
      <c r="P2" s="16" t="s">
        <v>299</v>
      </c>
      <c r="Q2" s="16" t="s">
        <v>301</v>
      </c>
      <c r="R2" s="19" t="s">
        <v>97</v>
      </c>
      <c r="S2" s="16" t="s">
        <v>302</v>
      </c>
      <c r="T2" s="16" t="s">
        <v>305</v>
      </c>
      <c r="U2" s="70" t="s">
        <v>100</v>
      </c>
      <c r="V2" s="17" t="s">
        <v>9</v>
      </c>
      <c r="W2" s="22" t="s">
        <v>103</v>
      </c>
      <c r="X2" s="23" t="s">
        <v>324</v>
      </c>
      <c r="Y2" s="26" t="s">
        <v>110</v>
      </c>
      <c r="Z2" s="23" t="s">
        <v>114</v>
      </c>
      <c r="AA2" s="23" t="s">
        <v>325</v>
      </c>
      <c r="AB2" s="23" t="s">
        <v>120</v>
      </c>
      <c r="AC2" s="23" t="s">
        <v>326</v>
      </c>
      <c r="AD2" s="23" t="s">
        <v>327</v>
      </c>
      <c r="AE2" s="23" t="s">
        <v>126</v>
      </c>
      <c r="AF2" s="28" t="s">
        <v>128</v>
      </c>
      <c r="AG2" s="23" t="s">
        <v>328</v>
      </c>
      <c r="AH2" s="28" t="s">
        <v>132</v>
      </c>
      <c r="AI2" s="23" t="s">
        <v>134</v>
      </c>
      <c r="AJ2" s="28" t="s">
        <v>136</v>
      </c>
      <c r="AK2" s="25" t="s">
        <v>11</v>
      </c>
      <c r="AL2" s="40" t="s">
        <v>139</v>
      </c>
      <c r="AM2" s="40" t="s">
        <v>141</v>
      </c>
      <c r="AN2" s="40" t="s">
        <v>143</v>
      </c>
      <c r="AO2" s="40" t="s">
        <v>145</v>
      </c>
      <c r="AP2" s="71" t="s">
        <v>147</v>
      </c>
      <c r="AQ2" s="39" t="s">
        <v>149</v>
      </c>
      <c r="AR2" s="42" t="s">
        <v>155</v>
      </c>
      <c r="AS2" s="42" t="s">
        <v>158</v>
      </c>
      <c r="AT2" s="42" t="s">
        <v>160</v>
      </c>
      <c r="AU2" s="42" t="s">
        <v>164</v>
      </c>
      <c r="AV2" s="42" t="s">
        <v>167</v>
      </c>
      <c r="AW2" s="42" t="s">
        <v>169</v>
      </c>
      <c r="AX2" s="42" t="s">
        <v>171</v>
      </c>
      <c r="AY2" s="42" t="s">
        <v>172</v>
      </c>
      <c r="AZ2" s="41" t="s">
        <v>175</v>
      </c>
      <c r="BA2" s="46" t="s">
        <v>28</v>
      </c>
      <c r="BB2" s="46" t="s">
        <v>33</v>
      </c>
      <c r="BC2" s="46" t="s">
        <v>35</v>
      </c>
      <c r="BD2" s="46" t="s">
        <v>37</v>
      </c>
      <c r="BE2" s="46" t="s">
        <v>203</v>
      </c>
      <c r="BF2" s="46" t="s">
        <v>205</v>
      </c>
      <c r="BG2" s="46" t="s">
        <v>207</v>
      </c>
      <c r="BH2" s="73" t="s">
        <v>208</v>
      </c>
      <c r="BI2" s="45" t="s">
        <v>47</v>
      </c>
      <c r="BJ2" s="48" t="s">
        <v>214</v>
      </c>
      <c r="BK2" s="47" t="s">
        <v>218</v>
      </c>
      <c r="BL2" s="47" t="s">
        <v>222</v>
      </c>
      <c r="BM2" s="47" t="s">
        <v>56</v>
      </c>
      <c r="BN2" s="47" t="s">
        <v>224</v>
      </c>
      <c r="BO2" s="47" t="s">
        <v>226</v>
      </c>
      <c r="BP2" s="72" t="s">
        <v>227</v>
      </c>
      <c r="BQ2" s="68" t="s">
        <v>330</v>
      </c>
      <c r="BR2" s="49" t="s">
        <v>310</v>
      </c>
      <c r="BS2" s="49" t="s">
        <v>311</v>
      </c>
      <c r="BT2" s="49" t="s">
        <v>313</v>
      </c>
      <c r="BU2" s="49" t="s">
        <v>315</v>
      </c>
      <c r="BV2" s="49" t="s">
        <v>317</v>
      </c>
      <c r="BW2" s="49" t="s">
        <v>319</v>
      </c>
      <c r="BX2" s="74" t="s">
        <v>232</v>
      </c>
      <c r="BY2" s="67" t="s">
        <v>329</v>
      </c>
    </row>
    <row r="3" spans="1:93" x14ac:dyDescent="0.2">
      <c r="F3">
        <f>'Analyse détaillée'!F3</f>
        <v>1</v>
      </c>
      <c r="H3">
        <f>'Analyse détaillée'!L3</f>
        <v>0</v>
      </c>
      <c r="I3">
        <f>'Analyse détaillée'!Q3</f>
        <v>0</v>
      </c>
      <c r="J3">
        <f>'Analyse détaillée'!V3</f>
        <v>0</v>
      </c>
      <c r="K3">
        <f>'Analyse détaillée'!X3</f>
        <v>0</v>
      </c>
      <c r="L3">
        <f>'Analyse détaillée'!Z3</f>
        <v>0</v>
      </c>
      <c r="M3">
        <f>'Analyse détaillée'!AB3</f>
        <v>0</v>
      </c>
      <c r="N3">
        <f>'Analyse détaillée'!AD3</f>
        <v>0</v>
      </c>
      <c r="O3">
        <f>'Analyse détaillée'!AF3</f>
        <v>0</v>
      </c>
      <c r="P3">
        <f>'Analyse détaillée'!AH3</f>
        <v>0</v>
      </c>
      <c r="Q3">
        <f>'Analyse détaillée'!AJ3</f>
        <v>0</v>
      </c>
      <c r="R3">
        <f>'Analyse détaillée'!AJ3</f>
        <v>0</v>
      </c>
      <c r="S3">
        <f>'Analyse détaillée'!AN3</f>
        <v>0</v>
      </c>
      <c r="T3">
        <f>'Analyse détaillée'!AP3</f>
        <v>0</v>
      </c>
      <c r="U3">
        <f>'Analyse détaillée'!AR3</f>
        <v>0.42857142857142855</v>
      </c>
      <c r="V3">
        <f>'Analyse détaillée'!AT3</f>
        <v>0</v>
      </c>
      <c r="W3">
        <f>'Analyse détaillée'!AX3</f>
        <v>0</v>
      </c>
      <c r="X3">
        <f>'Analyse détaillée'!BB3</f>
        <v>0</v>
      </c>
      <c r="Y3">
        <f>'Analyse détaillée'!BD3</f>
        <v>0</v>
      </c>
      <c r="Z3">
        <f>'Analyse détaillée'!BH3</f>
        <v>0</v>
      </c>
      <c r="AA3">
        <f>'Analyse détaillée'!BL3</f>
        <v>0</v>
      </c>
      <c r="AB3">
        <f>'Analyse détaillée'!BN3</f>
        <v>0</v>
      </c>
      <c r="AC3">
        <f>'Analyse détaillée'!BP3</f>
        <v>0</v>
      </c>
      <c r="AD3">
        <f>'Analyse détaillée'!BR3</f>
        <v>0</v>
      </c>
      <c r="AE3">
        <f>'Analyse détaillée'!BT3</f>
        <v>0</v>
      </c>
      <c r="AF3">
        <f>'Analyse détaillée'!BV3</f>
        <v>0</v>
      </c>
      <c r="AG3">
        <f>'Analyse détaillée'!BX3</f>
        <v>0</v>
      </c>
      <c r="AH3">
        <f>'Analyse détaillée'!BZ3</f>
        <v>0</v>
      </c>
      <c r="AI3">
        <f>'Analyse détaillée'!CB3</f>
        <v>0</v>
      </c>
      <c r="AJ3">
        <f>'Analyse détaillée'!CD3</f>
        <v>0</v>
      </c>
      <c r="AK3">
        <f>'Analyse détaillée'!CF3</f>
        <v>0</v>
      </c>
      <c r="AL3">
        <f>'Analyse détaillée'!CH3</f>
        <v>0</v>
      </c>
      <c r="AM3">
        <f>'Analyse détaillée'!CJ3</f>
        <v>0</v>
      </c>
      <c r="AN3">
        <f>'Analyse détaillée'!CL3</f>
        <v>0</v>
      </c>
      <c r="AO3">
        <f>'Analyse détaillée'!CN3</f>
        <v>0</v>
      </c>
      <c r="AP3">
        <f>'Analyse détaillée'!CP3</f>
        <v>0.5</v>
      </c>
      <c r="AQ3">
        <f>'Analyse détaillée'!CR3</f>
        <v>0</v>
      </c>
      <c r="AR3">
        <f>'Analyse détaillée'!CV3</f>
        <v>0</v>
      </c>
      <c r="AS3">
        <f>'Analyse détaillée'!CZ3</f>
        <v>0</v>
      </c>
      <c r="AT3">
        <f>'Analyse détaillée'!DB3</f>
        <v>0</v>
      </c>
      <c r="AU3">
        <f>'Analyse détaillée'!DF3</f>
        <v>0</v>
      </c>
      <c r="AV3">
        <f>'Analyse détaillée'!DJ3</f>
        <v>0</v>
      </c>
      <c r="AW3">
        <f>'Analyse détaillée'!DL3</f>
        <v>0</v>
      </c>
      <c r="AX3">
        <f>'Analyse détaillée'!DN3</f>
        <v>0</v>
      </c>
      <c r="AY3">
        <f>'Analyse détaillée'!DP3</f>
        <v>0</v>
      </c>
      <c r="AZ3">
        <f>'Analyse détaillée'!DR3</f>
        <v>0</v>
      </c>
      <c r="BA3">
        <f>'Analyse détaillée'!EB3</f>
        <v>0</v>
      </c>
      <c r="BB3">
        <f>'Analyse détaillée'!EL3</f>
        <v>0</v>
      </c>
      <c r="BC3">
        <f>'Analyse détaillée'!EV3</f>
        <v>0</v>
      </c>
      <c r="BD3">
        <f>'Analyse détaillée'!EX3</f>
        <v>0</v>
      </c>
      <c r="BE3">
        <f>'Analyse détaillée'!EZ3</f>
        <v>0</v>
      </c>
      <c r="BF3">
        <f>'Analyse détaillée'!FB3</f>
        <v>0</v>
      </c>
      <c r="BG3">
        <f>'Analyse détaillée'!FD3</f>
        <v>0</v>
      </c>
      <c r="BH3">
        <f>'Analyse détaillée'!FE3</f>
        <v>1</v>
      </c>
      <c r="BI3">
        <f>'Analyse détaillée'!FG3</f>
        <v>0</v>
      </c>
      <c r="BJ3">
        <f>'Analyse détaillée'!FN3</f>
        <v>0</v>
      </c>
      <c r="BK3">
        <f>'Analyse détaillée'!FR3</f>
        <v>0</v>
      </c>
      <c r="BL3">
        <f>'Analyse détaillée'!FV3</f>
        <v>0</v>
      </c>
      <c r="BM3">
        <f>'Analyse détaillée'!FZ3</f>
        <v>0</v>
      </c>
      <c r="BN3">
        <f>'Analyse détaillée'!GB3</f>
        <v>0</v>
      </c>
      <c r="BO3">
        <f>'Analyse détaillée'!GD3</f>
        <v>0</v>
      </c>
      <c r="BP3">
        <f>'Analyse détaillée'!GF3</f>
        <v>0</v>
      </c>
      <c r="BQ3">
        <f>'Analyse détaillée'!GL3</f>
        <v>0</v>
      </c>
      <c r="BR3">
        <f>'Analyse détaillée'!GN3</f>
        <v>0</v>
      </c>
      <c r="BS3">
        <f>'Analyse détaillée'!GP3</f>
        <v>0</v>
      </c>
      <c r="BT3">
        <f>'Analyse détaillée'!GR3</f>
        <v>0</v>
      </c>
      <c r="BU3">
        <f>'Analyse détaillée'!GT3</f>
        <v>0</v>
      </c>
      <c r="BV3">
        <f>'Analyse détaillée'!GV3</f>
        <v>0</v>
      </c>
      <c r="BW3">
        <f>'Analyse détaillée'!GX3</f>
        <v>0</v>
      </c>
      <c r="BX3">
        <f>'Analyse détaillée'!GZ3</f>
        <v>0</v>
      </c>
      <c r="BY3">
        <f>'Analyse détaillée'!HB3</f>
        <v>0</v>
      </c>
    </row>
    <row r="4" spans="1:93" x14ac:dyDescent="0.2">
      <c r="F4">
        <f>'Analyse détaillée'!F4</f>
        <v>2</v>
      </c>
      <c r="H4">
        <f>'Analyse détaillée'!L4</f>
        <v>0</v>
      </c>
      <c r="I4">
        <f>'Analyse détaillée'!Q4</f>
        <v>0</v>
      </c>
      <c r="J4">
        <f>'Analyse détaillée'!V4</f>
        <v>0</v>
      </c>
      <c r="K4">
        <f>'Analyse détaillée'!X4</f>
        <v>0</v>
      </c>
      <c r="L4">
        <f>'Analyse détaillée'!Z4</f>
        <v>0</v>
      </c>
      <c r="M4">
        <f>'Analyse détaillée'!AB4</f>
        <v>0</v>
      </c>
      <c r="N4">
        <f>'Analyse détaillée'!AD4</f>
        <v>0</v>
      </c>
      <c r="O4">
        <f>'Analyse détaillée'!AF4</f>
        <v>0</v>
      </c>
      <c r="P4">
        <f>'Analyse détaillée'!AH4</f>
        <v>0</v>
      </c>
      <c r="Q4">
        <f>'Analyse détaillée'!AJ4</f>
        <v>0</v>
      </c>
      <c r="R4">
        <f>'Analyse détaillée'!AJ4</f>
        <v>0</v>
      </c>
      <c r="S4">
        <f>'Analyse détaillée'!AN4</f>
        <v>0</v>
      </c>
      <c r="T4">
        <f>'Analyse détaillée'!AP4</f>
        <v>0</v>
      </c>
      <c r="U4">
        <f>'Analyse détaillée'!AR4</f>
        <v>0.42857142857142855</v>
      </c>
      <c r="V4">
        <f>'Analyse détaillée'!AT4</f>
        <v>0</v>
      </c>
      <c r="W4">
        <f>'Analyse détaillée'!AX4</f>
        <v>0</v>
      </c>
      <c r="X4">
        <f>'Analyse détaillée'!BB4</f>
        <v>0</v>
      </c>
      <c r="Y4">
        <f>'Analyse détaillée'!BD4</f>
        <v>0</v>
      </c>
      <c r="Z4">
        <f>'Analyse détaillée'!BH4</f>
        <v>0</v>
      </c>
      <c r="AA4">
        <f>'Analyse détaillée'!BL4</f>
        <v>0</v>
      </c>
      <c r="AB4">
        <f>'Analyse détaillée'!BN4</f>
        <v>0</v>
      </c>
      <c r="AC4">
        <f>'Analyse détaillée'!BP4</f>
        <v>0</v>
      </c>
      <c r="AD4">
        <f>'Analyse détaillée'!BR4</f>
        <v>0</v>
      </c>
      <c r="AE4">
        <f>'Analyse détaillée'!BT4</f>
        <v>0</v>
      </c>
      <c r="AF4">
        <f>'Analyse détaillée'!BV4</f>
        <v>0</v>
      </c>
      <c r="AG4">
        <f>'Analyse détaillée'!BX4</f>
        <v>0</v>
      </c>
      <c r="AH4">
        <f>'Analyse détaillée'!BZ4</f>
        <v>0</v>
      </c>
      <c r="AI4">
        <f>'Analyse détaillée'!CB4</f>
        <v>0</v>
      </c>
      <c r="AJ4">
        <f>'Analyse détaillée'!CD4</f>
        <v>0</v>
      </c>
      <c r="AK4">
        <f>'Analyse détaillée'!CF4</f>
        <v>0</v>
      </c>
      <c r="AL4">
        <f>'Analyse détaillée'!CH4</f>
        <v>0</v>
      </c>
      <c r="AM4">
        <f>'Analyse détaillée'!CJ4</f>
        <v>0</v>
      </c>
      <c r="AN4">
        <f>'Analyse détaillée'!CL4</f>
        <v>0</v>
      </c>
      <c r="AO4">
        <f>'Analyse détaillée'!CN4</f>
        <v>0</v>
      </c>
      <c r="AP4">
        <f>'Analyse détaillée'!CP4</f>
        <v>0.5</v>
      </c>
      <c r="AQ4">
        <f>'Analyse détaillée'!CR4</f>
        <v>0</v>
      </c>
      <c r="AR4">
        <f>'Analyse détaillée'!CV4</f>
        <v>0</v>
      </c>
      <c r="AS4">
        <f>'Analyse détaillée'!CZ4</f>
        <v>0</v>
      </c>
      <c r="AT4">
        <f>'Analyse détaillée'!DB4</f>
        <v>0</v>
      </c>
      <c r="AU4">
        <f>'Analyse détaillée'!DF4</f>
        <v>0</v>
      </c>
      <c r="AV4">
        <f>'Analyse détaillée'!DJ4</f>
        <v>0</v>
      </c>
      <c r="AW4">
        <f>'Analyse détaillée'!DL4</f>
        <v>0</v>
      </c>
      <c r="AX4">
        <f>'Analyse détaillée'!DN4</f>
        <v>0</v>
      </c>
      <c r="AY4">
        <f>'Analyse détaillée'!DP4</f>
        <v>0</v>
      </c>
      <c r="AZ4">
        <f>'Analyse détaillée'!DR4</f>
        <v>0</v>
      </c>
      <c r="BA4">
        <f>'Analyse détaillée'!EB4</f>
        <v>0</v>
      </c>
      <c r="BB4">
        <f>'Analyse détaillée'!EL4</f>
        <v>0</v>
      </c>
      <c r="BC4">
        <f>'Analyse détaillée'!EV4</f>
        <v>0</v>
      </c>
      <c r="BD4">
        <f>'Analyse détaillée'!EX4</f>
        <v>0</v>
      </c>
      <c r="BE4">
        <f>'Analyse détaillée'!EZ4</f>
        <v>0</v>
      </c>
      <c r="BF4">
        <f>'Analyse détaillée'!FB4</f>
        <v>0</v>
      </c>
      <c r="BG4">
        <f>'Analyse détaillée'!FD4</f>
        <v>0</v>
      </c>
      <c r="BH4">
        <f>'Analyse détaillée'!FE4</f>
        <v>1</v>
      </c>
      <c r="BI4">
        <f>'Analyse détaillée'!FG4</f>
        <v>0</v>
      </c>
      <c r="BJ4">
        <f>'Analyse détaillée'!FN4</f>
        <v>0</v>
      </c>
      <c r="BK4">
        <f>'Analyse détaillée'!FR4</f>
        <v>0</v>
      </c>
      <c r="BL4">
        <f>'Analyse détaillée'!FV4</f>
        <v>0</v>
      </c>
      <c r="BM4">
        <f>'Analyse détaillée'!FZ4</f>
        <v>0</v>
      </c>
      <c r="BN4">
        <f>'Analyse détaillée'!GB4</f>
        <v>0</v>
      </c>
      <c r="BO4">
        <f>'Analyse détaillée'!GD4</f>
        <v>0</v>
      </c>
      <c r="BP4">
        <f>'Analyse détaillée'!GF4</f>
        <v>0</v>
      </c>
      <c r="BQ4">
        <f>'Analyse détaillée'!GL4</f>
        <v>0</v>
      </c>
      <c r="BR4">
        <f>'Analyse détaillée'!GN4</f>
        <v>0</v>
      </c>
      <c r="BS4">
        <f>'Analyse détaillée'!GP4</f>
        <v>0</v>
      </c>
      <c r="BT4">
        <f>'Analyse détaillée'!GR4</f>
        <v>0</v>
      </c>
      <c r="BU4">
        <f>'Analyse détaillée'!GT4</f>
        <v>0</v>
      </c>
      <c r="BV4">
        <f>'Analyse détaillée'!GV4</f>
        <v>0</v>
      </c>
      <c r="BW4">
        <f>'Analyse détaillée'!GX4</f>
        <v>0</v>
      </c>
      <c r="BX4">
        <f>'Analyse détaillée'!GZ4</f>
        <v>0</v>
      </c>
      <c r="BY4">
        <f>'Analyse détaillée'!HB4</f>
        <v>0</v>
      </c>
    </row>
    <row r="5" spans="1:93" x14ac:dyDescent="0.2">
      <c r="F5">
        <f>'Analyse détaillée'!F5</f>
        <v>3</v>
      </c>
      <c r="H5">
        <f>'Analyse détaillée'!L5</f>
        <v>0</v>
      </c>
      <c r="I5">
        <f>'Analyse détaillée'!Q5</f>
        <v>0</v>
      </c>
      <c r="J5">
        <f>'Analyse détaillée'!V5</f>
        <v>0</v>
      </c>
      <c r="K5">
        <f>'Analyse détaillée'!X5</f>
        <v>0</v>
      </c>
      <c r="L5">
        <f>'Analyse détaillée'!Z5</f>
        <v>0</v>
      </c>
      <c r="M5">
        <f>'Analyse détaillée'!AB5</f>
        <v>0</v>
      </c>
      <c r="N5">
        <f>'Analyse détaillée'!AD5</f>
        <v>0</v>
      </c>
      <c r="O5">
        <f>'Analyse détaillée'!AF5</f>
        <v>0</v>
      </c>
      <c r="P5">
        <f>'Analyse détaillée'!AH5</f>
        <v>0</v>
      </c>
      <c r="Q5">
        <f>'Analyse détaillée'!AJ5</f>
        <v>0</v>
      </c>
      <c r="R5">
        <f>'Analyse détaillée'!AJ5</f>
        <v>0</v>
      </c>
      <c r="S5">
        <f>'Analyse détaillée'!AN5</f>
        <v>0</v>
      </c>
      <c r="T5">
        <f>'Analyse détaillée'!AP5</f>
        <v>0</v>
      </c>
      <c r="U5">
        <f>'Analyse détaillée'!AR5</f>
        <v>0.42857142857142855</v>
      </c>
      <c r="V5">
        <f>'Analyse détaillée'!AT5</f>
        <v>0</v>
      </c>
      <c r="W5">
        <f>'Analyse détaillée'!AX5</f>
        <v>0</v>
      </c>
      <c r="X5">
        <f>'Analyse détaillée'!BB5</f>
        <v>0</v>
      </c>
      <c r="Y5">
        <f>'Analyse détaillée'!BD5</f>
        <v>0</v>
      </c>
      <c r="Z5">
        <f>'Analyse détaillée'!BH5</f>
        <v>0</v>
      </c>
      <c r="AA5">
        <f>'Analyse détaillée'!BL5</f>
        <v>0</v>
      </c>
      <c r="AB5">
        <f>'Analyse détaillée'!BN5</f>
        <v>0</v>
      </c>
      <c r="AC5">
        <f>'Analyse détaillée'!BP5</f>
        <v>0</v>
      </c>
      <c r="AD5">
        <f>'Analyse détaillée'!BR5</f>
        <v>0</v>
      </c>
      <c r="AE5">
        <f>'Analyse détaillée'!BT5</f>
        <v>0</v>
      </c>
      <c r="AF5">
        <f>'Analyse détaillée'!BV5</f>
        <v>0</v>
      </c>
      <c r="AG5">
        <f>'Analyse détaillée'!BX5</f>
        <v>0</v>
      </c>
      <c r="AH5">
        <f>'Analyse détaillée'!BZ5</f>
        <v>0</v>
      </c>
      <c r="AI5">
        <f>'Analyse détaillée'!CB5</f>
        <v>0</v>
      </c>
      <c r="AJ5">
        <f>'Analyse détaillée'!CD5</f>
        <v>0</v>
      </c>
      <c r="AK5">
        <f>'Analyse détaillée'!CF5</f>
        <v>0</v>
      </c>
      <c r="AL5">
        <f>'Analyse détaillée'!CH5</f>
        <v>0</v>
      </c>
      <c r="AM5">
        <f>'Analyse détaillée'!CJ5</f>
        <v>0</v>
      </c>
      <c r="AN5">
        <f>'Analyse détaillée'!CL5</f>
        <v>0</v>
      </c>
      <c r="AO5">
        <f>'Analyse détaillée'!CN5</f>
        <v>0</v>
      </c>
      <c r="AP5">
        <f>'Analyse détaillée'!CP5</f>
        <v>0.5</v>
      </c>
      <c r="AQ5">
        <f>'Analyse détaillée'!CR5</f>
        <v>0</v>
      </c>
      <c r="AR5">
        <f>'Analyse détaillée'!CV5</f>
        <v>0</v>
      </c>
      <c r="AS5">
        <f>'Analyse détaillée'!CZ5</f>
        <v>0</v>
      </c>
      <c r="AT5">
        <f>'Analyse détaillée'!DB5</f>
        <v>0</v>
      </c>
      <c r="AU5">
        <f>'Analyse détaillée'!DF5</f>
        <v>0</v>
      </c>
      <c r="AV5">
        <f>'Analyse détaillée'!DJ5</f>
        <v>0</v>
      </c>
      <c r="AW5">
        <f>'Analyse détaillée'!DL5</f>
        <v>0</v>
      </c>
      <c r="AX5">
        <f>'Analyse détaillée'!DN5</f>
        <v>0</v>
      </c>
      <c r="AY5">
        <f>'Analyse détaillée'!DP5</f>
        <v>0</v>
      </c>
      <c r="AZ5">
        <f>'Analyse détaillée'!DR5</f>
        <v>0</v>
      </c>
      <c r="BA5">
        <f>'Analyse détaillée'!EB5</f>
        <v>0</v>
      </c>
      <c r="BB5">
        <f>'Analyse détaillée'!EL5</f>
        <v>0</v>
      </c>
      <c r="BC5">
        <f>'Analyse détaillée'!EV5</f>
        <v>0</v>
      </c>
      <c r="BD5">
        <f>'Analyse détaillée'!EX5</f>
        <v>0</v>
      </c>
      <c r="BE5">
        <f>'Analyse détaillée'!EZ5</f>
        <v>0</v>
      </c>
      <c r="BF5">
        <f>'Analyse détaillée'!FB5</f>
        <v>0</v>
      </c>
      <c r="BG5">
        <f>'Analyse détaillée'!FD5</f>
        <v>0</v>
      </c>
      <c r="BH5">
        <f>'Analyse détaillée'!FE5</f>
        <v>1</v>
      </c>
      <c r="BI5">
        <f>'Analyse détaillée'!FG5</f>
        <v>0</v>
      </c>
      <c r="BJ5">
        <f>'Analyse détaillée'!FN5</f>
        <v>0</v>
      </c>
      <c r="BK5">
        <f>'Analyse détaillée'!FR5</f>
        <v>0</v>
      </c>
      <c r="BL5">
        <f>'Analyse détaillée'!FV5</f>
        <v>0</v>
      </c>
      <c r="BM5">
        <f>'Analyse détaillée'!FZ5</f>
        <v>0</v>
      </c>
      <c r="BN5">
        <f>'Analyse détaillée'!GB5</f>
        <v>0</v>
      </c>
      <c r="BO5">
        <f>'Analyse détaillée'!GD5</f>
        <v>0</v>
      </c>
      <c r="BP5">
        <f>'Analyse détaillée'!GF5</f>
        <v>0</v>
      </c>
      <c r="BQ5">
        <f>'Analyse détaillée'!GL5</f>
        <v>0</v>
      </c>
      <c r="BR5">
        <f>'Analyse détaillée'!GN5</f>
        <v>0</v>
      </c>
      <c r="BS5">
        <f>'Analyse détaillée'!GP5</f>
        <v>0</v>
      </c>
      <c r="BT5">
        <f>'Analyse détaillée'!GR5</f>
        <v>0</v>
      </c>
      <c r="BU5">
        <f>'Analyse détaillée'!GT5</f>
        <v>0</v>
      </c>
      <c r="BV5">
        <f>'Analyse détaillée'!GV5</f>
        <v>0</v>
      </c>
      <c r="BW5">
        <f>'Analyse détaillée'!GX5</f>
        <v>0</v>
      </c>
      <c r="BX5">
        <f>'Analyse détaillée'!GZ5</f>
        <v>0</v>
      </c>
      <c r="BY5">
        <f>'Analyse détaillée'!HB5</f>
        <v>0</v>
      </c>
    </row>
    <row r="6" spans="1:93" x14ac:dyDescent="0.2">
      <c r="F6">
        <f>'Analyse détaillée'!F6</f>
        <v>4</v>
      </c>
      <c r="H6">
        <f>'Analyse détaillée'!L6</f>
        <v>0</v>
      </c>
      <c r="I6">
        <f>'Analyse détaillée'!Q6</f>
        <v>0</v>
      </c>
      <c r="J6">
        <f>'Analyse détaillée'!V6</f>
        <v>0</v>
      </c>
      <c r="K6">
        <f>'Analyse détaillée'!X6</f>
        <v>0</v>
      </c>
      <c r="L6">
        <f>'Analyse détaillée'!Z6</f>
        <v>0</v>
      </c>
      <c r="M6">
        <f>'Analyse détaillée'!AB6</f>
        <v>0</v>
      </c>
      <c r="N6">
        <f>'Analyse détaillée'!AD6</f>
        <v>0</v>
      </c>
      <c r="O6">
        <f>'Analyse détaillée'!AF6</f>
        <v>0</v>
      </c>
      <c r="P6">
        <f>'Analyse détaillée'!AH6</f>
        <v>0</v>
      </c>
      <c r="Q6">
        <f>'Analyse détaillée'!AJ6</f>
        <v>0</v>
      </c>
      <c r="R6">
        <f>'Analyse détaillée'!AJ6</f>
        <v>0</v>
      </c>
      <c r="S6">
        <f>'Analyse détaillée'!AN6</f>
        <v>0</v>
      </c>
      <c r="T6">
        <f>'Analyse détaillée'!AP6</f>
        <v>0</v>
      </c>
      <c r="U6">
        <f>'Analyse détaillée'!AR6</f>
        <v>0.42857142857142855</v>
      </c>
      <c r="V6">
        <f>'Analyse détaillée'!AT6</f>
        <v>0</v>
      </c>
      <c r="W6">
        <f>'Analyse détaillée'!AX6</f>
        <v>0</v>
      </c>
      <c r="X6">
        <f>'Analyse détaillée'!BB6</f>
        <v>0</v>
      </c>
      <c r="Y6">
        <f>'Analyse détaillée'!BD6</f>
        <v>0</v>
      </c>
      <c r="Z6">
        <f>'Analyse détaillée'!BH6</f>
        <v>0</v>
      </c>
      <c r="AA6">
        <f>'Analyse détaillée'!BL6</f>
        <v>0</v>
      </c>
      <c r="AB6">
        <f>'Analyse détaillée'!BN6</f>
        <v>0</v>
      </c>
      <c r="AC6">
        <f>'Analyse détaillée'!BP6</f>
        <v>0</v>
      </c>
      <c r="AD6">
        <f>'Analyse détaillée'!BR6</f>
        <v>0</v>
      </c>
      <c r="AE6">
        <f>'Analyse détaillée'!BT6</f>
        <v>0</v>
      </c>
      <c r="AF6">
        <f>'Analyse détaillée'!BV6</f>
        <v>0</v>
      </c>
      <c r="AG6">
        <f>'Analyse détaillée'!BX6</f>
        <v>0</v>
      </c>
      <c r="AH6">
        <f>'Analyse détaillée'!BZ6</f>
        <v>0</v>
      </c>
      <c r="AI6">
        <f>'Analyse détaillée'!CB6</f>
        <v>0</v>
      </c>
      <c r="AJ6">
        <f>'Analyse détaillée'!CD6</f>
        <v>0</v>
      </c>
      <c r="AK6">
        <f>'Analyse détaillée'!CF6</f>
        <v>0</v>
      </c>
      <c r="AL6">
        <f>'Analyse détaillée'!CH6</f>
        <v>0</v>
      </c>
      <c r="AM6">
        <f>'Analyse détaillée'!CJ6</f>
        <v>0</v>
      </c>
      <c r="AN6">
        <f>'Analyse détaillée'!CL6</f>
        <v>0</v>
      </c>
      <c r="AO6">
        <f>'Analyse détaillée'!CN6</f>
        <v>0</v>
      </c>
      <c r="AP6">
        <f>'Analyse détaillée'!CP6</f>
        <v>0.5</v>
      </c>
      <c r="AQ6">
        <f>'Analyse détaillée'!CR6</f>
        <v>0</v>
      </c>
      <c r="AR6">
        <f>'Analyse détaillée'!CV6</f>
        <v>0</v>
      </c>
      <c r="AS6">
        <f>'Analyse détaillée'!CZ6</f>
        <v>0</v>
      </c>
      <c r="AT6">
        <f>'Analyse détaillée'!DB6</f>
        <v>0</v>
      </c>
      <c r="AU6">
        <f>'Analyse détaillée'!DF6</f>
        <v>0</v>
      </c>
      <c r="AV6">
        <f>'Analyse détaillée'!DJ6</f>
        <v>0</v>
      </c>
      <c r="AW6">
        <f>'Analyse détaillée'!DL6</f>
        <v>0</v>
      </c>
      <c r="AX6">
        <f>'Analyse détaillée'!DN6</f>
        <v>0</v>
      </c>
      <c r="AY6">
        <f>'Analyse détaillée'!DP6</f>
        <v>0</v>
      </c>
      <c r="AZ6">
        <f>'Analyse détaillée'!DR6</f>
        <v>0</v>
      </c>
      <c r="BA6">
        <f>'Analyse détaillée'!EB6</f>
        <v>0</v>
      </c>
      <c r="BB6">
        <f>'Analyse détaillée'!EL6</f>
        <v>0</v>
      </c>
      <c r="BC6">
        <f>'Analyse détaillée'!EV6</f>
        <v>0</v>
      </c>
      <c r="BD6">
        <f>'Analyse détaillée'!EX6</f>
        <v>0</v>
      </c>
      <c r="BE6">
        <f>'Analyse détaillée'!EZ6</f>
        <v>0</v>
      </c>
      <c r="BF6">
        <f>'Analyse détaillée'!FB6</f>
        <v>0</v>
      </c>
      <c r="BG6">
        <f>'Analyse détaillée'!FD6</f>
        <v>0</v>
      </c>
      <c r="BH6">
        <f>'Analyse détaillée'!FE6</f>
        <v>1</v>
      </c>
      <c r="BI6">
        <f>'Analyse détaillée'!FG6</f>
        <v>0</v>
      </c>
      <c r="BJ6">
        <f>'Analyse détaillée'!FN6</f>
        <v>0</v>
      </c>
      <c r="BK6">
        <f>'Analyse détaillée'!FR6</f>
        <v>0</v>
      </c>
      <c r="BL6">
        <f>'Analyse détaillée'!FV6</f>
        <v>0</v>
      </c>
      <c r="BM6">
        <f>'Analyse détaillée'!FZ6</f>
        <v>0</v>
      </c>
      <c r="BN6">
        <f>'Analyse détaillée'!GB6</f>
        <v>0</v>
      </c>
      <c r="BO6">
        <f>'Analyse détaillée'!GD6</f>
        <v>0</v>
      </c>
      <c r="BP6">
        <f>'Analyse détaillée'!GF6</f>
        <v>0</v>
      </c>
      <c r="BQ6">
        <f>'Analyse détaillée'!GL6</f>
        <v>0</v>
      </c>
      <c r="BR6">
        <f>'Analyse détaillée'!GN6</f>
        <v>0</v>
      </c>
      <c r="BS6">
        <f>'Analyse détaillée'!GP6</f>
        <v>0</v>
      </c>
      <c r="BT6">
        <f>'Analyse détaillée'!GR6</f>
        <v>0</v>
      </c>
      <c r="BU6">
        <f>'Analyse détaillée'!GT6</f>
        <v>0</v>
      </c>
      <c r="BV6">
        <f>'Analyse détaillée'!GV6</f>
        <v>0</v>
      </c>
      <c r="BW6">
        <f>'Analyse détaillée'!GX6</f>
        <v>0</v>
      </c>
      <c r="BX6">
        <f>'Analyse détaillée'!GZ6</f>
        <v>0</v>
      </c>
      <c r="BY6">
        <f>'Analyse détaillée'!HB6</f>
        <v>0</v>
      </c>
    </row>
    <row r="7" spans="1:93" x14ac:dyDescent="0.2">
      <c r="F7">
        <f>'Analyse détaillée'!F7</f>
        <v>5</v>
      </c>
      <c r="H7">
        <f>'Analyse détaillée'!L7</f>
        <v>0</v>
      </c>
      <c r="I7">
        <f>'Analyse détaillée'!Q7</f>
        <v>0</v>
      </c>
      <c r="J7">
        <f>'Analyse détaillée'!V7</f>
        <v>0</v>
      </c>
      <c r="K7">
        <f>'Analyse détaillée'!X7</f>
        <v>0</v>
      </c>
      <c r="L7">
        <f>'Analyse détaillée'!Z7</f>
        <v>0</v>
      </c>
      <c r="M7">
        <f>'Analyse détaillée'!AB7</f>
        <v>0</v>
      </c>
      <c r="N7">
        <f>'Analyse détaillée'!AD7</f>
        <v>0</v>
      </c>
      <c r="O7">
        <f>'Analyse détaillée'!AF7</f>
        <v>0</v>
      </c>
      <c r="P7">
        <f>'Analyse détaillée'!AH7</f>
        <v>0</v>
      </c>
      <c r="Q7">
        <f>'Analyse détaillée'!AJ7</f>
        <v>0</v>
      </c>
      <c r="R7">
        <f>'Analyse détaillée'!AJ7</f>
        <v>0</v>
      </c>
      <c r="S7">
        <f>'Analyse détaillée'!AN7</f>
        <v>0</v>
      </c>
      <c r="T7">
        <f>'Analyse détaillée'!AP7</f>
        <v>0</v>
      </c>
      <c r="U7">
        <f>'Analyse détaillée'!AR7</f>
        <v>0.42857142857142855</v>
      </c>
      <c r="V7">
        <f>'Analyse détaillée'!AT7</f>
        <v>0</v>
      </c>
      <c r="W7">
        <f>'Analyse détaillée'!AX7</f>
        <v>0</v>
      </c>
      <c r="X7">
        <f>'Analyse détaillée'!BB7</f>
        <v>0</v>
      </c>
      <c r="Y7">
        <f>'Analyse détaillée'!BD7</f>
        <v>0</v>
      </c>
      <c r="Z7">
        <f>'Analyse détaillée'!BH7</f>
        <v>0</v>
      </c>
      <c r="AA7">
        <f>'Analyse détaillée'!BL7</f>
        <v>0</v>
      </c>
      <c r="AB7">
        <f>'Analyse détaillée'!BN7</f>
        <v>0</v>
      </c>
      <c r="AC7">
        <f>'Analyse détaillée'!BP7</f>
        <v>0</v>
      </c>
      <c r="AD7">
        <f>'Analyse détaillée'!BR7</f>
        <v>0</v>
      </c>
      <c r="AE7">
        <f>'Analyse détaillée'!BT7</f>
        <v>0</v>
      </c>
      <c r="AF7">
        <f>'Analyse détaillée'!BV7</f>
        <v>0</v>
      </c>
      <c r="AG7">
        <f>'Analyse détaillée'!BX7</f>
        <v>0</v>
      </c>
      <c r="AH7">
        <f>'Analyse détaillée'!BZ7</f>
        <v>0</v>
      </c>
      <c r="AI7">
        <f>'Analyse détaillée'!CB7</f>
        <v>0</v>
      </c>
      <c r="AJ7">
        <f>'Analyse détaillée'!CD7</f>
        <v>0</v>
      </c>
      <c r="AK7">
        <f>'Analyse détaillée'!CF7</f>
        <v>0</v>
      </c>
      <c r="AL7">
        <f>'Analyse détaillée'!CH7</f>
        <v>0</v>
      </c>
      <c r="AM7">
        <f>'Analyse détaillée'!CJ7</f>
        <v>0</v>
      </c>
      <c r="AN7">
        <f>'Analyse détaillée'!CL7</f>
        <v>0</v>
      </c>
      <c r="AO7">
        <f>'Analyse détaillée'!CN7</f>
        <v>0</v>
      </c>
      <c r="AP7">
        <f>'Analyse détaillée'!CP7</f>
        <v>0.5</v>
      </c>
      <c r="AQ7">
        <f>'Analyse détaillée'!CR7</f>
        <v>0</v>
      </c>
      <c r="AR7">
        <f>'Analyse détaillée'!CV7</f>
        <v>0</v>
      </c>
      <c r="AS7">
        <f>'Analyse détaillée'!CZ7</f>
        <v>0</v>
      </c>
      <c r="AT7">
        <f>'Analyse détaillée'!DB7</f>
        <v>0</v>
      </c>
      <c r="AU7">
        <f>'Analyse détaillée'!DF7</f>
        <v>0</v>
      </c>
      <c r="AV7">
        <f>'Analyse détaillée'!DJ7</f>
        <v>0</v>
      </c>
      <c r="AW7">
        <f>'Analyse détaillée'!DL7</f>
        <v>0</v>
      </c>
      <c r="AX7">
        <f>'Analyse détaillée'!DN7</f>
        <v>0</v>
      </c>
      <c r="AY7">
        <f>'Analyse détaillée'!DP7</f>
        <v>0</v>
      </c>
      <c r="AZ7">
        <f>'Analyse détaillée'!DR7</f>
        <v>0</v>
      </c>
      <c r="BA7">
        <f>'Analyse détaillée'!EB7</f>
        <v>0</v>
      </c>
      <c r="BB7">
        <f>'Analyse détaillée'!EL7</f>
        <v>0</v>
      </c>
      <c r="BC7">
        <f>'Analyse détaillée'!EV7</f>
        <v>0</v>
      </c>
      <c r="BD7">
        <f>'Analyse détaillée'!EX7</f>
        <v>0</v>
      </c>
      <c r="BE7">
        <f>'Analyse détaillée'!EZ7</f>
        <v>0</v>
      </c>
      <c r="BF7">
        <f>'Analyse détaillée'!FB7</f>
        <v>0</v>
      </c>
      <c r="BG7">
        <f>'Analyse détaillée'!FD7</f>
        <v>0</v>
      </c>
      <c r="BH7">
        <f>'Analyse détaillée'!FE7</f>
        <v>1</v>
      </c>
      <c r="BI7">
        <f>'Analyse détaillée'!FG7</f>
        <v>0</v>
      </c>
      <c r="BJ7">
        <f>'Analyse détaillée'!FN7</f>
        <v>0</v>
      </c>
      <c r="BK7">
        <f>'Analyse détaillée'!FR7</f>
        <v>0</v>
      </c>
      <c r="BL7">
        <f>'Analyse détaillée'!FV7</f>
        <v>0</v>
      </c>
      <c r="BM7">
        <f>'Analyse détaillée'!FZ7</f>
        <v>0</v>
      </c>
      <c r="BN7">
        <f>'Analyse détaillée'!GB7</f>
        <v>0</v>
      </c>
      <c r="BO7">
        <f>'Analyse détaillée'!GD7</f>
        <v>0</v>
      </c>
      <c r="BP7">
        <f>'Analyse détaillée'!GF7</f>
        <v>0</v>
      </c>
      <c r="BQ7">
        <f>'Analyse détaillée'!GL7</f>
        <v>0</v>
      </c>
      <c r="BR7">
        <f>'Analyse détaillée'!GN7</f>
        <v>0</v>
      </c>
      <c r="BS7">
        <f>'Analyse détaillée'!GP7</f>
        <v>0</v>
      </c>
      <c r="BT7">
        <f>'Analyse détaillée'!GR7</f>
        <v>0</v>
      </c>
      <c r="BU7">
        <f>'Analyse détaillée'!GT7</f>
        <v>0</v>
      </c>
      <c r="BV7">
        <f>'Analyse détaillée'!GV7</f>
        <v>0</v>
      </c>
      <c r="BW7">
        <f>'Analyse détaillée'!GX7</f>
        <v>0</v>
      </c>
      <c r="BX7">
        <f>'Analyse détaillée'!GZ7</f>
        <v>0</v>
      </c>
      <c r="BY7">
        <f>'Analyse détaillée'!HB7</f>
        <v>0</v>
      </c>
    </row>
    <row r="8" spans="1:93" x14ac:dyDescent="0.2">
      <c r="F8">
        <f>'Analyse détaillée'!F8</f>
        <v>6</v>
      </c>
      <c r="H8">
        <f>'Analyse détaillée'!L8</f>
        <v>0</v>
      </c>
      <c r="I8">
        <f>'Analyse détaillée'!Q8</f>
        <v>0</v>
      </c>
      <c r="J8">
        <f>'Analyse détaillée'!V8</f>
        <v>0</v>
      </c>
      <c r="K8">
        <f>'Analyse détaillée'!X8</f>
        <v>0</v>
      </c>
      <c r="L8">
        <f>'Analyse détaillée'!Z8</f>
        <v>0</v>
      </c>
      <c r="M8">
        <f>'Analyse détaillée'!AB8</f>
        <v>0</v>
      </c>
      <c r="N8">
        <f>'Analyse détaillée'!AD8</f>
        <v>0</v>
      </c>
      <c r="O8">
        <f>'Analyse détaillée'!AF8</f>
        <v>0</v>
      </c>
      <c r="P8">
        <f>'Analyse détaillée'!AH8</f>
        <v>0</v>
      </c>
      <c r="Q8">
        <f>'Analyse détaillée'!AJ8</f>
        <v>0</v>
      </c>
      <c r="R8">
        <f>'Analyse détaillée'!AJ8</f>
        <v>0</v>
      </c>
      <c r="S8">
        <f>'Analyse détaillée'!AN8</f>
        <v>0</v>
      </c>
      <c r="T8">
        <f>'Analyse détaillée'!AP8</f>
        <v>0</v>
      </c>
      <c r="U8">
        <f>'Analyse détaillée'!AR8</f>
        <v>0.42857142857142855</v>
      </c>
      <c r="V8">
        <f>'Analyse détaillée'!AT8</f>
        <v>0</v>
      </c>
      <c r="W8">
        <f>'Analyse détaillée'!AX8</f>
        <v>0</v>
      </c>
      <c r="X8">
        <f>'Analyse détaillée'!BB8</f>
        <v>0</v>
      </c>
      <c r="Y8">
        <f>'Analyse détaillée'!BD8</f>
        <v>0</v>
      </c>
      <c r="Z8">
        <f>'Analyse détaillée'!BH8</f>
        <v>0</v>
      </c>
      <c r="AA8">
        <f>'Analyse détaillée'!BL8</f>
        <v>0</v>
      </c>
      <c r="AB8">
        <f>'Analyse détaillée'!BN8</f>
        <v>0</v>
      </c>
      <c r="AC8">
        <f>'Analyse détaillée'!BP8</f>
        <v>0</v>
      </c>
      <c r="AD8">
        <f>'Analyse détaillée'!BR8</f>
        <v>0</v>
      </c>
      <c r="AE8">
        <f>'Analyse détaillée'!BT8</f>
        <v>0</v>
      </c>
      <c r="AF8">
        <f>'Analyse détaillée'!BV8</f>
        <v>0</v>
      </c>
      <c r="AG8">
        <f>'Analyse détaillée'!BX8</f>
        <v>0</v>
      </c>
      <c r="AH8">
        <f>'Analyse détaillée'!BZ8</f>
        <v>0</v>
      </c>
      <c r="AI8">
        <f>'Analyse détaillée'!CB8</f>
        <v>0</v>
      </c>
      <c r="AJ8">
        <f>'Analyse détaillée'!CD8</f>
        <v>0</v>
      </c>
      <c r="AK8">
        <f>'Analyse détaillée'!CF8</f>
        <v>0</v>
      </c>
      <c r="AL8">
        <f>'Analyse détaillée'!CH8</f>
        <v>0</v>
      </c>
      <c r="AM8">
        <f>'Analyse détaillée'!CJ8</f>
        <v>0</v>
      </c>
      <c r="AN8">
        <f>'Analyse détaillée'!CL8</f>
        <v>0</v>
      </c>
      <c r="AO8">
        <f>'Analyse détaillée'!CN8</f>
        <v>0</v>
      </c>
      <c r="AP8">
        <f>'Analyse détaillée'!CP8</f>
        <v>0.5</v>
      </c>
      <c r="AQ8">
        <f>'Analyse détaillée'!CR8</f>
        <v>0</v>
      </c>
      <c r="AR8">
        <f>'Analyse détaillée'!CV8</f>
        <v>0</v>
      </c>
      <c r="AS8">
        <f>'Analyse détaillée'!CZ8</f>
        <v>0</v>
      </c>
      <c r="AT8">
        <f>'Analyse détaillée'!DB8</f>
        <v>0</v>
      </c>
      <c r="AU8">
        <f>'Analyse détaillée'!DF8</f>
        <v>0</v>
      </c>
      <c r="AV8">
        <f>'Analyse détaillée'!DJ8</f>
        <v>0</v>
      </c>
      <c r="AW8">
        <f>'Analyse détaillée'!DL8</f>
        <v>0</v>
      </c>
      <c r="AX8">
        <f>'Analyse détaillée'!DN8</f>
        <v>0</v>
      </c>
      <c r="AY8">
        <f>'Analyse détaillée'!DP8</f>
        <v>0</v>
      </c>
      <c r="AZ8">
        <f>'Analyse détaillée'!DR8</f>
        <v>0</v>
      </c>
      <c r="BA8">
        <f>'Analyse détaillée'!EB8</f>
        <v>0</v>
      </c>
      <c r="BB8">
        <f>'Analyse détaillée'!EL8</f>
        <v>0</v>
      </c>
      <c r="BC8">
        <f>'Analyse détaillée'!EV8</f>
        <v>0</v>
      </c>
      <c r="BD8">
        <f>'Analyse détaillée'!EX8</f>
        <v>0</v>
      </c>
      <c r="BE8">
        <f>'Analyse détaillée'!EZ8</f>
        <v>0</v>
      </c>
      <c r="BF8">
        <f>'Analyse détaillée'!FB8</f>
        <v>0</v>
      </c>
      <c r="BG8">
        <f>'Analyse détaillée'!FD8</f>
        <v>0</v>
      </c>
      <c r="BH8">
        <f>'Analyse détaillée'!FE8</f>
        <v>1</v>
      </c>
      <c r="BI8">
        <f>'Analyse détaillée'!FG8</f>
        <v>0</v>
      </c>
      <c r="BJ8">
        <f>'Analyse détaillée'!FN8</f>
        <v>0</v>
      </c>
      <c r="BK8">
        <f>'Analyse détaillée'!FR8</f>
        <v>0</v>
      </c>
      <c r="BL8">
        <f>'Analyse détaillée'!FV8</f>
        <v>0</v>
      </c>
      <c r="BM8">
        <f>'Analyse détaillée'!FZ8</f>
        <v>0</v>
      </c>
      <c r="BN8">
        <f>'Analyse détaillée'!GB8</f>
        <v>0</v>
      </c>
      <c r="BO8">
        <f>'Analyse détaillée'!GD8</f>
        <v>0</v>
      </c>
      <c r="BP8">
        <f>'Analyse détaillée'!GF8</f>
        <v>0</v>
      </c>
      <c r="BQ8">
        <f>'Analyse détaillée'!GL8</f>
        <v>0</v>
      </c>
      <c r="BR8">
        <f>'Analyse détaillée'!GN8</f>
        <v>0</v>
      </c>
      <c r="BS8">
        <f>'Analyse détaillée'!GP8</f>
        <v>0</v>
      </c>
      <c r="BT8">
        <f>'Analyse détaillée'!GR8</f>
        <v>0</v>
      </c>
      <c r="BU8">
        <f>'Analyse détaillée'!GT8</f>
        <v>0</v>
      </c>
      <c r="BV8">
        <f>'Analyse détaillée'!GV8</f>
        <v>0</v>
      </c>
      <c r="BW8">
        <f>'Analyse détaillée'!GX8</f>
        <v>0</v>
      </c>
      <c r="BX8">
        <f>'Analyse détaillée'!GZ8</f>
        <v>0</v>
      </c>
      <c r="BY8">
        <f>'Analyse détaillée'!HB8</f>
        <v>0</v>
      </c>
    </row>
    <row r="9" spans="1:93" x14ac:dyDescent="0.2">
      <c r="F9">
        <f>'Analyse détaillée'!F9</f>
        <v>7</v>
      </c>
      <c r="H9">
        <f>'Analyse détaillée'!L9</f>
        <v>0</v>
      </c>
      <c r="I9">
        <f>'Analyse détaillée'!Q9</f>
        <v>0</v>
      </c>
      <c r="J9">
        <f>'Analyse détaillée'!V9</f>
        <v>0</v>
      </c>
      <c r="K9">
        <f>'Analyse détaillée'!X9</f>
        <v>0</v>
      </c>
      <c r="L9">
        <f>'Analyse détaillée'!Z9</f>
        <v>0</v>
      </c>
      <c r="M9">
        <f>'Analyse détaillée'!AB9</f>
        <v>0</v>
      </c>
      <c r="N9">
        <f>'Analyse détaillée'!AD9</f>
        <v>0</v>
      </c>
      <c r="O9">
        <f>'Analyse détaillée'!AF9</f>
        <v>0</v>
      </c>
      <c r="P9">
        <f>'Analyse détaillée'!AH9</f>
        <v>0</v>
      </c>
      <c r="Q9">
        <f>'Analyse détaillée'!AJ9</f>
        <v>0</v>
      </c>
      <c r="R9">
        <f>'Analyse détaillée'!AJ9</f>
        <v>0</v>
      </c>
      <c r="S9">
        <f>'Analyse détaillée'!AN9</f>
        <v>0</v>
      </c>
      <c r="T9">
        <f>'Analyse détaillée'!AP9</f>
        <v>0</v>
      </c>
      <c r="U9">
        <f>'Analyse détaillée'!AR9</f>
        <v>0.42857142857142855</v>
      </c>
      <c r="V9">
        <f>'Analyse détaillée'!AT9</f>
        <v>0</v>
      </c>
      <c r="W9">
        <f>'Analyse détaillée'!AX9</f>
        <v>0</v>
      </c>
      <c r="X9">
        <f>'Analyse détaillée'!BB9</f>
        <v>0</v>
      </c>
      <c r="Y9">
        <f>'Analyse détaillée'!BD9</f>
        <v>0</v>
      </c>
      <c r="Z9">
        <f>'Analyse détaillée'!BH9</f>
        <v>0</v>
      </c>
      <c r="AA9">
        <f>'Analyse détaillée'!BL9</f>
        <v>0</v>
      </c>
      <c r="AB9">
        <f>'Analyse détaillée'!BN9</f>
        <v>0</v>
      </c>
      <c r="AC9">
        <f>'Analyse détaillée'!BP9</f>
        <v>0</v>
      </c>
      <c r="AD9">
        <f>'Analyse détaillée'!BR9</f>
        <v>0</v>
      </c>
      <c r="AE9">
        <f>'Analyse détaillée'!BT9</f>
        <v>0</v>
      </c>
      <c r="AF9">
        <f>'Analyse détaillée'!BV9</f>
        <v>0</v>
      </c>
      <c r="AG9">
        <f>'Analyse détaillée'!BX9</f>
        <v>0</v>
      </c>
      <c r="AH9">
        <f>'Analyse détaillée'!BZ9</f>
        <v>0</v>
      </c>
      <c r="AI9">
        <f>'Analyse détaillée'!CB9</f>
        <v>0</v>
      </c>
      <c r="AJ9">
        <f>'Analyse détaillée'!CD9</f>
        <v>0</v>
      </c>
      <c r="AK9">
        <f>'Analyse détaillée'!CF9</f>
        <v>0</v>
      </c>
      <c r="AL9">
        <f>'Analyse détaillée'!CH9</f>
        <v>0</v>
      </c>
      <c r="AM9">
        <f>'Analyse détaillée'!CJ9</f>
        <v>0</v>
      </c>
      <c r="AN9">
        <f>'Analyse détaillée'!CL9</f>
        <v>0</v>
      </c>
      <c r="AO9">
        <f>'Analyse détaillée'!CN9</f>
        <v>0</v>
      </c>
      <c r="AP9">
        <f>'Analyse détaillée'!CP9</f>
        <v>0.5</v>
      </c>
      <c r="AQ9">
        <f>'Analyse détaillée'!CR9</f>
        <v>0</v>
      </c>
      <c r="AR9">
        <f>'Analyse détaillée'!CV9</f>
        <v>0</v>
      </c>
      <c r="AS9">
        <f>'Analyse détaillée'!CZ9</f>
        <v>0</v>
      </c>
      <c r="AT9">
        <f>'Analyse détaillée'!DB9</f>
        <v>0</v>
      </c>
      <c r="AU9">
        <f>'Analyse détaillée'!DF9</f>
        <v>0</v>
      </c>
      <c r="AV9">
        <f>'Analyse détaillée'!DJ9</f>
        <v>0</v>
      </c>
      <c r="AW9">
        <f>'Analyse détaillée'!DL9</f>
        <v>0</v>
      </c>
      <c r="AX9">
        <f>'Analyse détaillée'!DN9</f>
        <v>0</v>
      </c>
      <c r="AY9">
        <f>'Analyse détaillée'!DP9</f>
        <v>0</v>
      </c>
      <c r="AZ9">
        <f>'Analyse détaillée'!DR9</f>
        <v>0</v>
      </c>
      <c r="BA9">
        <f>'Analyse détaillée'!EB9</f>
        <v>0</v>
      </c>
      <c r="BB9">
        <f>'Analyse détaillée'!EL9</f>
        <v>0</v>
      </c>
      <c r="BC9">
        <f>'Analyse détaillée'!EV9</f>
        <v>0</v>
      </c>
      <c r="BD9">
        <f>'Analyse détaillée'!EX9</f>
        <v>0</v>
      </c>
      <c r="BE9">
        <f>'Analyse détaillée'!EZ9</f>
        <v>0</v>
      </c>
      <c r="BF9">
        <f>'Analyse détaillée'!FB9</f>
        <v>0</v>
      </c>
      <c r="BG9">
        <f>'Analyse détaillée'!FD9</f>
        <v>0</v>
      </c>
      <c r="BH9">
        <f>'Analyse détaillée'!FE9</f>
        <v>1</v>
      </c>
      <c r="BI9">
        <f>'Analyse détaillée'!FG9</f>
        <v>0</v>
      </c>
      <c r="BJ9">
        <f>'Analyse détaillée'!FN9</f>
        <v>0</v>
      </c>
      <c r="BK9">
        <f>'Analyse détaillée'!FR9</f>
        <v>0</v>
      </c>
      <c r="BL9">
        <f>'Analyse détaillée'!FV9</f>
        <v>0</v>
      </c>
      <c r="BM9">
        <f>'Analyse détaillée'!FZ9</f>
        <v>0</v>
      </c>
      <c r="BN9">
        <f>'Analyse détaillée'!GB9</f>
        <v>0</v>
      </c>
      <c r="BO9">
        <f>'Analyse détaillée'!GD9</f>
        <v>0</v>
      </c>
      <c r="BP9">
        <f>'Analyse détaillée'!GF9</f>
        <v>0</v>
      </c>
      <c r="BQ9">
        <f>'Analyse détaillée'!GL9</f>
        <v>0</v>
      </c>
      <c r="BR9">
        <f>'Analyse détaillée'!GN9</f>
        <v>0</v>
      </c>
      <c r="BS9">
        <f>'Analyse détaillée'!GP9</f>
        <v>0</v>
      </c>
      <c r="BT9">
        <f>'Analyse détaillée'!GR9</f>
        <v>0</v>
      </c>
      <c r="BU9">
        <f>'Analyse détaillée'!GT9</f>
        <v>0</v>
      </c>
      <c r="BV9">
        <f>'Analyse détaillée'!GV9</f>
        <v>0</v>
      </c>
      <c r="BW9">
        <f>'Analyse détaillée'!GX9</f>
        <v>0</v>
      </c>
      <c r="BX9">
        <f>'Analyse détaillée'!GZ9</f>
        <v>0</v>
      </c>
      <c r="BY9">
        <f>'Analyse détaillée'!HB9</f>
        <v>0</v>
      </c>
    </row>
    <row r="10" spans="1:93" x14ac:dyDescent="0.2">
      <c r="F10">
        <f>'Analyse détaillée'!F10</f>
        <v>8</v>
      </c>
      <c r="H10">
        <f>'Analyse détaillée'!L10</f>
        <v>0</v>
      </c>
      <c r="I10">
        <f>'Analyse détaillée'!Q10</f>
        <v>0</v>
      </c>
      <c r="J10">
        <f>'Analyse détaillée'!V10</f>
        <v>0</v>
      </c>
      <c r="K10">
        <f>'Analyse détaillée'!X10</f>
        <v>0</v>
      </c>
      <c r="L10">
        <f>'Analyse détaillée'!Z10</f>
        <v>0</v>
      </c>
      <c r="M10">
        <f>'Analyse détaillée'!AB10</f>
        <v>0</v>
      </c>
      <c r="N10">
        <f>'Analyse détaillée'!AD10</f>
        <v>0</v>
      </c>
      <c r="O10">
        <f>'Analyse détaillée'!AF10</f>
        <v>0</v>
      </c>
      <c r="P10">
        <f>'Analyse détaillée'!AH10</f>
        <v>0</v>
      </c>
      <c r="Q10">
        <f>'Analyse détaillée'!AJ10</f>
        <v>0</v>
      </c>
      <c r="R10">
        <f>'Analyse détaillée'!AJ10</f>
        <v>0</v>
      </c>
      <c r="S10">
        <f>'Analyse détaillée'!AN10</f>
        <v>0</v>
      </c>
      <c r="T10">
        <f>'Analyse détaillée'!AP10</f>
        <v>0</v>
      </c>
      <c r="U10">
        <f>'Analyse détaillée'!AR10</f>
        <v>0.42857142857142855</v>
      </c>
      <c r="V10">
        <f>'Analyse détaillée'!AT10</f>
        <v>0</v>
      </c>
      <c r="W10">
        <f>'Analyse détaillée'!AX10</f>
        <v>0</v>
      </c>
      <c r="X10">
        <f>'Analyse détaillée'!BB10</f>
        <v>0</v>
      </c>
      <c r="Y10">
        <f>'Analyse détaillée'!BD10</f>
        <v>0</v>
      </c>
      <c r="Z10">
        <f>'Analyse détaillée'!BH10</f>
        <v>0</v>
      </c>
      <c r="AA10">
        <f>'Analyse détaillée'!BL10</f>
        <v>0</v>
      </c>
      <c r="AB10">
        <f>'Analyse détaillée'!BN10</f>
        <v>0</v>
      </c>
      <c r="AC10">
        <f>'Analyse détaillée'!BP10</f>
        <v>0</v>
      </c>
      <c r="AD10">
        <f>'Analyse détaillée'!BR10</f>
        <v>0</v>
      </c>
      <c r="AE10">
        <f>'Analyse détaillée'!BT10</f>
        <v>0</v>
      </c>
      <c r="AF10">
        <f>'Analyse détaillée'!BV10</f>
        <v>0</v>
      </c>
      <c r="AG10">
        <f>'Analyse détaillée'!BX10</f>
        <v>0</v>
      </c>
      <c r="AH10">
        <f>'Analyse détaillée'!BZ10</f>
        <v>0</v>
      </c>
      <c r="AI10">
        <f>'Analyse détaillée'!CB10</f>
        <v>0</v>
      </c>
      <c r="AJ10">
        <f>'Analyse détaillée'!CD10</f>
        <v>0</v>
      </c>
      <c r="AK10">
        <f>'Analyse détaillée'!CF10</f>
        <v>0</v>
      </c>
      <c r="AL10">
        <f>'Analyse détaillée'!CH10</f>
        <v>0</v>
      </c>
      <c r="AM10">
        <f>'Analyse détaillée'!CJ10</f>
        <v>0</v>
      </c>
      <c r="AN10">
        <f>'Analyse détaillée'!CL10</f>
        <v>0</v>
      </c>
      <c r="AO10">
        <f>'Analyse détaillée'!CN10</f>
        <v>0</v>
      </c>
      <c r="AP10">
        <f>'Analyse détaillée'!CP10</f>
        <v>0.5</v>
      </c>
      <c r="AQ10">
        <f>'Analyse détaillée'!CR10</f>
        <v>0</v>
      </c>
      <c r="AR10">
        <f>'Analyse détaillée'!CV10</f>
        <v>0</v>
      </c>
      <c r="AS10">
        <f>'Analyse détaillée'!CZ10</f>
        <v>0</v>
      </c>
      <c r="AT10">
        <f>'Analyse détaillée'!DB10</f>
        <v>0</v>
      </c>
      <c r="AU10">
        <f>'Analyse détaillée'!DF10</f>
        <v>0</v>
      </c>
      <c r="AV10">
        <f>'Analyse détaillée'!DJ10</f>
        <v>0</v>
      </c>
      <c r="AW10">
        <f>'Analyse détaillée'!DL10</f>
        <v>0</v>
      </c>
      <c r="AX10">
        <f>'Analyse détaillée'!DN10</f>
        <v>0</v>
      </c>
      <c r="AY10">
        <f>'Analyse détaillée'!DP10</f>
        <v>0</v>
      </c>
      <c r="AZ10">
        <f>'Analyse détaillée'!DR10</f>
        <v>0</v>
      </c>
      <c r="BA10">
        <f>'Analyse détaillée'!EB10</f>
        <v>0</v>
      </c>
      <c r="BB10">
        <f>'Analyse détaillée'!EL10</f>
        <v>0</v>
      </c>
      <c r="BC10">
        <f>'Analyse détaillée'!EV10</f>
        <v>0</v>
      </c>
      <c r="BD10">
        <f>'Analyse détaillée'!EX10</f>
        <v>0</v>
      </c>
      <c r="BE10">
        <f>'Analyse détaillée'!EZ10</f>
        <v>0</v>
      </c>
      <c r="BF10">
        <f>'Analyse détaillée'!FB10</f>
        <v>0</v>
      </c>
      <c r="BG10">
        <f>'Analyse détaillée'!FD10</f>
        <v>0</v>
      </c>
      <c r="BH10">
        <f>'Analyse détaillée'!FE10</f>
        <v>1</v>
      </c>
      <c r="BI10">
        <f>'Analyse détaillée'!FG10</f>
        <v>0</v>
      </c>
      <c r="BJ10">
        <f>'Analyse détaillée'!FN10</f>
        <v>0</v>
      </c>
      <c r="BK10">
        <f>'Analyse détaillée'!FR10</f>
        <v>0</v>
      </c>
      <c r="BL10">
        <f>'Analyse détaillée'!FV10</f>
        <v>0</v>
      </c>
      <c r="BM10">
        <f>'Analyse détaillée'!FZ10</f>
        <v>0</v>
      </c>
      <c r="BN10">
        <f>'Analyse détaillée'!GB10</f>
        <v>0</v>
      </c>
      <c r="BO10">
        <f>'Analyse détaillée'!GD10</f>
        <v>0</v>
      </c>
      <c r="BP10">
        <f>'Analyse détaillée'!GF10</f>
        <v>0</v>
      </c>
      <c r="BQ10">
        <f>'Analyse détaillée'!GL10</f>
        <v>0</v>
      </c>
      <c r="BR10">
        <f>'Analyse détaillée'!GN10</f>
        <v>0</v>
      </c>
      <c r="BS10">
        <f>'Analyse détaillée'!GP10</f>
        <v>0</v>
      </c>
      <c r="BT10">
        <f>'Analyse détaillée'!GR10</f>
        <v>0</v>
      </c>
      <c r="BU10">
        <f>'Analyse détaillée'!GT10</f>
        <v>0</v>
      </c>
      <c r="BV10">
        <f>'Analyse détaillée'!GV10</f>
        <v>0</v>
      </c>
      <c r="BW10">
        <f>'Analyse détaillée'!GX10</f>
        <v>0</v>
      </c>
      <c r="BX10">
        <f>'Analyse détaillée'!GZ10</f>
        <v>0</v>
      </c>
      <c r="BY10">
        <f>'Analyse détaillée'!HB10</f>
        <v>0</v>
      </c>
    </row>
    <row r="11" spans="1:93" x14ac:dyDescent="0.2">
      <c r="F11">
        <f>'Analyse détaillée'!F11</f>
        <v>9</v>
      </c>
      <c r="H11">
        <f>'Analyse détaillée'!L11</f>
        <v>0</v>
      </c>
      <c r="I11">
        <f>'Analyse détaillée'!Q11</f>
        <v>0</v>
      </c>
      <c r="J11">
        <f>'Analyse détaillée'!V11</f>
        <v>0</v>
      </c>
      <c r="K11">
        <f>'Analyse détaillée'!X11</f>
        <v>0</v>
      </c>
      <c r="L11">
        <f>'Analyse détaillée'!Z11</f>
        <v>0</v>
      </c>
      <c r="M11">
        <f>'Analyse détaillée'!AB11</f>
        <v>0</v>
      </c>
      <c r="N11">
        <f>'Analyse détaillée'!AD11</f>
        <v>0</v>
      </c>
      <c r="O11">
        <f>'Analyse détaillée'!AF11</f>
        <v>0</v>
      </c>
      <c r="P11">
        <f>'Analyse détaillée'!AH11</f>
        <v>0</v>
      </c>
      <c r="Q11">
        <f>'Analyse détaillée'!AJ11</f>
        <v>0</v>
      </c>
      <c r="R11">
        <f>'Analyse détaillée'!AJ11</f>
        <v>0</v>
      </c>
      <c r="S11">
        <f>'Analyse détaillée'!AN11</f>
        <v>0</v>
      </c>
      <c r="T11">
        <f>'Analyse détaillée'!AP11</f>
        <v>0</v>
      </c>
      <c r="U11">
        <f>'Analyse détaillée'!AR11</f>
        <v>0.42857142857142855</v>
      </c>
      <c r="V11">
        <f>'Analyse détaillée'!AT11</f>
        <v>0</v>
      </c>
      <c r="W11">
        <f>'Analyse détaillée'!AX11</f>
        <v>0</v>
      </c>
      <c r="X11">
        <f>'Analyse détaillée'!BB11</f>
        <v>0</v>
      </c>
      <c r="Y11">
        <f>'Analyse détaillée'!BD11</f>
        <v>0</v>
      </c>
      <c r="Z11">
        <f>'Analyse détaillée'!BH11</f>
        <v>0</v>
      </c>
      <c r="AA11">
        <f>'Analyse détaillée'!BL11</f>
        <v>0</v>
      </c>
      <c r="AB11">
        <f>'Analyse détaillée'!BN11</f>
        <v>0</v>
      </c>
      <c r="AC11">
        <f>'Analyse détaillée'!BP11</f>
        <v>0</v>
      </c>
      <c r="AD11">
        <f>'Analyse détaillée'!BR11</f>
        <v>0</v>
      </c>
      <c r="AE11">
        <f>'Analyse détaillée'!BT11</f>
        <v>0</v>
      </c>
      <c r="AF11">
        <f>'Analyse détaillée'!BV11</f>
        <v>0</v>
      </c>
      <c r="AG11">
        <f>'Analyse détaillée'!BX11</f>
        <v>0</v>
      </c>
      <c r="AH11">
        <f>'Analyse détaillée'!BZ11</f>
        <v>0</v>
      </c>
      <c r="AI11">
        <f>'Analyse détaillée'!CB11</f>
        <v>0</v>
      </c>
      <c r="AJ11">
        <f>'Analyse détaillée'!CD11</f>
        <v>0</v>
      </c>
      <c r="AK11">
        <f>'Analyse détaillée'!CF11</f>
        <v>0</v>
      </c>
      <c r="AL11">
        <f>'Analyse détaillée'!CH11</f>
        <v>0</v>
      </c>
      <c r="AM11">
        <f>'Analyse détaillée'!CJ11</f>
        <v>0</v>
      </c>
      <c r="AN11">
        <f>'Analyse détaillée'!CL11</f>
        <v>0</v>
      </c>
      <c r="AO11">
        <f>'Analyse détaillée'!CN11</f>
        <v>0</v>
      </c>
      <c r="AP11">
        <f>'Analyse détaillée'!CP11</f>
        <v>0.5</v>
      </c>
      <c r="AQ11">
        <f>'Analyse détaillée'!CR11</f>
        <v>0</v>
      </c>
      <c r="AR11">
        <f>'Analyse détaillée'!CV11</f>
        <v>0</v>
      </c>
      <c r="AS11">
        <f>'Analyse détaillée'!CZ11</f>
        <v>0</v>
      </c>
      <c r="AT11">
        <f>'Analyse détaillée'!DB11</f>
        <v>0</v>
      </c>
      <c r="AU11">
        <f>'Analyse détaillée'!DF11</f>
        <v>0</v>
      </c>
      <c r="AV11">
        <f>'Analyse détaillée'!DJ11</f>
        <v>0</v>
      </c>
      <c r="AW11">
        <f>'Analyse détaillée'!DL11</f>
        <v>0</v>
      </c>
      <c r="AX11">
        <f>'Analyse détaillée'!DN11</f>
        <v>0</v>
      </c>
      <c r="AY11">
        <f>'Analyse détaillée'!DP11</f>
        <v>0</v>
      </c>
      <c r="AZ11">
        <f>'Analyse détaillée'!DR11</f>
        <v>0</v>
      </c>
      <c r="BA11">
        <f>'Analyse détaillée'!EB11</f>
        <v>0</v>
      </c>
      <c r="BB11">
        <f>'Analyse détaillée'!EL11</f>
        <v>0</v>
      </c>
      <c r="BC11">
        <f>'Analyse détaillée'!EV11</f>
        <v>0</v>
      </c>
      <c r="BD11">
        <f>'Analyse détaillée'!EX11</f>
        <v>0</v>
      </c>
      <c r="BE11">
        <f>'Analyse détaillée'!EZ11</f>
        <v>0</v>
      </c>
      <c r="BF11">
        <f>'Analyse détaillée'!FB11</f>
        <v>0</v>
      </c>
      <c r="BG11">
        <f>'Analyse détaillée'!FD11</f>
        <v>0</v>
      </c>
      <c r="BH11">
        <f>'Analyse détaillée'!FE11</f>
        <v>1</v>
      </c>
      <c r="BI11">
        <f>'Analyse détaillée'!FG11</f>
        <v>0</v>
      </c>
      <c r="BJ11">
        <f>'Analyse détaillée'!FN11</f>
        <v>0</v>
      </c>
      <c r="BK11">
        <f>'Analyse détaillée'!FR11</f>
        <v>0</v>
      </c>
      <c r="BL11">
        <f>'Analyse détaillée'!FV11</f>
        <v>0</v>
      </c>
      <c r="BM11">
        <f>'Analyse détaillée'!FZ11</f>
        <v>0</v>
      </c>
      <c r="BN11">
        <f>'Analyse détaillée'!GB11</f>
        <v>0</v>
      </c>
      <c r="BO11">
        <f>'Analyse détaillée'!GD11</f>
        <v>0</v>
      </c>
      <c r="BP11">
        <f>'Analyse détaillée'!GF11</f>
        <v>0</v>
      </c>
      <c r="BQ11">
        <f>'Analyse détaillée'!GL11</f>
        <v>0</v>
      </c>
      <c r="BR11">
        <f>'Analyse détaillée'!GN11</f>
        <v>0</v>
      </c>
      <c r="BS11">
        <f>'Analyse détaillée'!GP11</f>
        <v>0</v>
      </c>
      <c r="BT11">
        <f>'Analyse détaillée'!GR11</f>
        <v>0</v>
      </c>
      <c r="BU11">
        <f>'Analyse détaillée'!GT11</f>
        <v>0</v>
      </c>
      <c r="BV11">
        <f>'Analyse détaillée'!GV11</f>
        <v>0</v>
      </c>
      <c r="BW11">
        <f>'Analyse détaillée'!GX11</f>
        <v>0</v>
      </c>
      <c r="BX11">
        <f>'Analyse détaillée'!GZ11</f>
        <v>0</v>
      </c>
      <c r="BY11">
        <f>'Analyse détaillée'!HB11</f>
        <v>0</v>
      </c>
    </row>
    <row r="12" spans="1:93" x14ac:dyDescent="0.2">
      <c r="F12">
        <f>'Analyse détaillée'!F12</f>
        <v>10</v>
      </c>
      <c r="H12">
        <f>'Analyse détaillée'!L12</f>
        <v>0</v>
      </c>
      <c r="I12">
        <f>'Analyse détaillée'!Q12</f>
        <v>0</v>
      </c>
      <c r="J12">
        <f>'Analyse détaillée'!V12</f>
        <v>0</v>
      </c>
      <c r="K12">
        <f>'Analyse détaillée'!X12</f>
        <v>0</v>
      </c>
      <c r="L12">
        <f>'Analyse détaillée'!Z12</f>
        <v>0</v>
      </c>
      <c r="M12">
        <f>'Analyse détaillée'!AB12</f>
        <v>0</v>
      </c>
      <c r="N12">
        <f>'Analyse détaillée'!AD12</f>
        <v>0</v>
      </c>
      <c r="O12">
        <f>'Analyse détaillée'!AF12</f>
        <v>0</v>
      </c>
      <c r="P12">
        <f>'Analyse détaillée'!AH12</f>
        <v>0</v>
      </c>
      <c r="Q12">
        <f>'Analyse détaillée'!AJ12</f>
        <v>0</v>
      </c>
      <c r="R12">
        <f>'Analyse détaillée'!AJ12</f>
        <v>0</v>
      </c>
      <c r="S12">
        <f>'Analyse détaillée'!AN12</f>
        <v>0</v>
      </c>
      <c r="T12">
        <f>'Analyse détaillée'!AP12</f>
        <v>0</v>
      </c>
      <c r="U12">
        <f>'Analyse détaillée'!AR12</f>
        <v>0.42857142857142855</v>
      </c>
      <c r="V12">
        <f>'Analyse détaillée'!AT12</f>
        <v>0</v>
      </c>
      <c r="W12">
        <f>'Analyse détaillée'!AX12</f>
        <v>0</v>
      </c>
      <c r="X12">
        <f>'Analyse détaillée'!BB12</f>
        <v>0</v>
      </c>
      <c r="Y12">
        <f>'Analyse détaillée'!BD12</f>
        <v>0</v>
      </c>
      <c r="Z12">
        <f>'Analyse détaillée'!BH12</f>
        <v>0</v>
      </c>
      <c r="AA12">
        <f>'Analyse détaillée'!BL12</f>
        <v>0</v>
      </c>
      <c r="AB12">
        <f>'Analyse détaillée'!BN12</f>
        <v>0</v>
      </c>
      <c r="AC12">
        <f>'Analyse détaillée'!BP12</f>
        <v>0</v>
      </c>
      <c r="AD12">
        <f>'Analyse détaillée'!BR12</f>
        <v>0</v>
      </c>
      <c r="AE12">
        <f>'Analyse détaillée'!BT12</f>
        <v>0</v>
      </c>
      <c r="AF12">
        <f>'Analyse détaillée'!BV12</f>
        <v>0</v>
      </c>
      <c r="AG12">
        <f>'Analyse détaillée'!BX12</f>
        <v>0</v>
      </c>
      <c r="AH12">
        <f>'Analyse détaillée'!BZ12</f>
        <v>0</v>
      </c>
      <c r="AI12">
        <f>'Analyse détaillée'!CB12</f>
        <v>0</v>
      </c>
      <c r="AJ12">
        <f>'Analyse détaillée'!CD12</f>
        <v>0</v>
      </c>
      <c r="AK12">
        <f>'Analyse détaillée'!CF12</f>
        <v>0</v>
      </c>
      <c r="AL12">
        <f>'Analyse détaillée'!CH12</f>
        <v>0</v>
      </c>
      <c r="AM12">
        <f>'Analyse détaillée'!CJ12</f>
        <v>0</v>
      </c>
      <c r="AN12">
        <f>'Analyse détaillée'!CL12</f>
        <v>0</v>
      </c>
      <c r="AO12">
        <f>'Analyse détaillée'!CN12</f>
        <v>0</v>
      </c>
      <c r="AP12">
        <f>'Analyse détaillée'!CP12</f>
        <v>0.5</v>
      </c>
      <c r="AQ12">
        <f>'Analyse détaillée'!CR12</f>
        <v>0</v>
      </c>
      <c r="AR12">
        <f>'Analyse détaillée'!CV12</f>
        <v>0</v>
      </c>
      <c r="AS12">
        <f>'Analyse détaillée'!CZ12</f>
        <v>0</v>
      </c>
      <c r="AT12">
        <f>'Analyse détaillée'!DB12</f>
        <v>0</v>
      </c>
      <c r="AU12">
        <f>'Analyse détaillée'!DF12</f>
        <v>0</v>
      </c>
      <c r="AV12">
        <f>'Analyse détaillée'!DJ12</f>
        <v>0</v>
      </c>
      <c r="AW12">
        <f>'Analyse détaillée'!DL12</f>
        <v>0</v>
      </c>
      <c r="AX12">
        <f>'Analyse détaillée'!DN12</f>
        <v>0</v>
      </c>
      <c r="AY12">
        <f>'Analyse détaillée'!DP12</f>
        <v>0</v>
      </c>
      <c r="AZ12">
        <f>'Analyse détaillée'!DR12</f>
        <v>0</v>
      </c>
      <c r="BA12">
        <f>'Analyse détaillée'!EB12</f>
        <v>0</v>
      </c>
      <c r="BB12">
        <f>'Analyse détaillée'!EL12</f>
        <v>0</v>
      </c>
      <c r="BC12">
        <f>'Analyse détaillée'!EV12</f>
        <v>0</v>
      </c>
      <c r="BD12">
        <f>'Analyse détaillée'!EX12</f>
        <v>0</v>
      </c>
      <c r="BE12">
        <f>'Analyse détaillée'!EZ12</f>
        <v>0</v>
      </c>
      <c r="BF12">
        <f>'Analyse détaillée'!FB12</f>
        <v>0</v>
      </c>
      <c r="BG12">
        <f>'Analyse détaillée'!FD12</f>
        <v>0</v>
      </c>
      <c r="BH12">
        <f>'Analyse détaillée'!FE12</f>
        <v>1</v>
      </c>
      <c r="BI12">
        <f>'Analyse détaillée'!FG12</f>
        <v>0</v>
      </c>
      <c r="BJ12">
        <f>'Analyse détaillée'!FN12</f>
        <v>0</v>
      </c>
      <c r="BK12">
        <f>'Analyse détaillée'!FR12</f>
        <v>0</v>
      </c>
      <c r="BL12">
        <f>'Analyse détaillée'!FV12</f>
        <v>0</v>
      </c>
      <c r="BM12">
        <f>'Analyse détaillée'!FZ12</f>
        <v>0</v>
      </c>
      <c r="BN12">
        <f>'Analyse détaillée'!GB12</f>
        <v>0</v>
      </c>
      <c r="BO12">
        <f>'Analyse détaillée'!GD12</f>
        <v>0</v>
      </c>
      <c r="BP12">
        <f>'Analyse détaillée'!GF12</f>
        <v>0</v>
      </c>
      <c r="BQ12">
        <f>'Analyse détaillée'!GL12</f>
        <v>0</v>
      </c>
      <c r="BR12">
        <f>'Analyse détaillée'!GN12</f>
        <v>0</v>
      </c>
      <c r="BS12">
        <f>'Analyse détaillée'!GP12</f>
        <v>0</v>
      </c>
      <c r="BT12">
        <f>'Analyse détaillée'!GR12</f>
        <v>0</v>
      </c>
      <c r="BU12">
        <f>'Analyse détaillée'!GT12</f>
        <v>0</v>
      </c>
      <c r="BV12">
        <f>'Analyse détaillée'!GV12</f>
        <v>0</v>
      </c>
      <c r="BW12">
        <f>'Analyse détaillée'!GX12</f>
        <v>0</v>
      </c>
      <c r="BX12">
        <f>'Analyse détaillée'!GZ12</f>
        <v>0</v>
      </c>
      <c r="BY12">
        <f>'Analyse détaillée'!HB12</f>
        <v>0</v>
      </c>
    </row>
    <row r="13" spans="1:93" x14ac:dyDescent="0.2">
      <c r="F13">
        <f>'Analyse détaillée'!F13</f>
        <v>11</v>
      </c>
      <c r="H13">
        <f>'Analyse détaillée'!L13</f>
        <v>0</v>
      </c>
      <c r="I13">
        <f>'Analyse détaillée'!Q13</f>
        <v>0</v>
      </c>
      <c r="J13">
        <f>'Analyse détaillée'!V13</f>
        <v>0</v>
      </c>
      <c r="K13">
        <f>'Analyse détaillée'!X13</f>
        <v>0</v>
      </c>
      <c r="L13">
        <f>'Analyse détaillée'!Z13</f>
        <v>0</v>
      </c>
      <c r="M13">
        <f>'Analyse détaillée'!AB13</f>
        <v>0</v>
      </c>
      <c r="N13">
        <f>'Analyse détaillée'!AD13</f>
        <v>0</v>
      </c>
      <c r="O13">
        <f>'Analyse détaillée'!AF13</f>
        <v>0</v>
      </c>
      <c r="P13">
        <f>'Analyse détaillée'!AH13</f>
        <v>0</v>
      </c>
      <c r="Q13">
        <f>'Analyse détaillée'!AJ13</f>
        <v>0</v>
      </c>
      <c r="R13">
        <f>'Analyse détaillée'!AJ13</f>
        <v>0</v>
      </c>
      <c r="S13">
        <f>'Analyse détaillée'!AN13</f>
        <v>0</v>
      </c>
      <c r="T13">
        <f>'Analyse détaillée'!AP13</f>
        <v>0</v>
      </c>
      <c r="U13">
        <f>'Analyse détaillée'!AR13</f>
        <v>0.42857142857142855</v>
      </c>
      <c r="V13">
        <f>'Analyse détaillée'!AT13</f>
        <v>0</v>
      </c>
      <c r="W13">
        <f>'Analyse détaillée'!AX13</f>
        <v>0</v>
      </c>
      <c r="X13">
        <f>'Analyse détaillée'!BB13</f>
        <v>0</v>
      </c>
      <c r="Y13">
        <f>'Analyse détaillée'!BD13</f>
        <v>0</v>
      </c>
      <c r="Z13">
        <f>'Analyse détaillée'!BH13</f>
        <v>0</v>
      </c>
      <c r="AA13">
        <f>'Analyse détaillée'!BL13</f>
        <v>0</v>
      </c>
      <c r="AB13">
        <f>'Analyse détaillée'!BN13</f>
        <v>0</v>
      </c>
      <c r="AC13">
        <f>'Analyse détaillée'!BP13</f>
        <v>0</v>
      </c>
      <c r="AD13">
        <f>'Analyse détaillée'!BR13</f>
        <v>0</v>
      </c>
      <c r="AE13">
        <f>'Analyse détaillée'!BT13</f>
        <v>0</v>
      </c>
      <c r="AF13">
        <f>'Analyse détaillée'!BV13</f>
        <v>0</v>
      </c>
      <c r="AG13">
        <f>'Analyse détaillée'!BX13</f>
        <v>0</v>
      </c>
      <c r="AH13">
        <f>'Analyse détaillée'!BZ13</f>
        <v>0</v>
      </c>
      <c r="AI13">
        <f>'Analyse détaillée'!CB13</f>
        <v>0</v>
      </c>
      <c r="AJ13">
        <f>'Analyse détaillée'!CD13</f>
        <v>0</v>
      </c>
      <c r="AK13">
        <f>'Analyse détaillée'!CF13</f>
        <v>0</v>
      </c>
      <c r="AL13">
        <f>'Analyse détaillée'!CH13</f>
        <v>0</v>
      </c>
      <c r="AM13">
        <f>'Analyse détaillée'!CJ13</f>
        <v>0</v>
      </c>
      <c r="AN13">
        <f>'Analyse détaillée'!CL13</f>
        <v>0</v>
      </c>
      <c r="AO13">
        <f>'Analyse détaillée'!CN13</f>
        <v>0</v>
      </c>
      <c r="AP13">
        <f>'Analyse détaillée'!CP13</f>
        <v>0.5</v>
      </c>
      <c r="AQ13">
        <f>'Analyse détaillée'!CR13</f>
        <v>0</v>
      </c>
      <c r="AR13">
        <f>'Analyse détaillée'!CV13</f>
        <v>0</v>
      </c>
      <c r="AS13">
        <f>'Analyse détaillée'!CZ13</f>
        <v>0</v>
      </c>
      <c r="AT13">
        <f>'Analyse détaillée'!DB13</f>
        <v>0</v>
      </c>
      <c r="AU13">
        <f>'Analyse détaillée'!DF13</f>
        <v>0</v>
      </c>
      <c r="AV13">
        <f>'Analyse détaillée'!DJ13</f>
        <v>0</v>
      </c>
      <c r="AW13">
        <f>'Analyse détaillée'!DL13</f>
        <v>0</v>
      </c>
      <c r="AX13">
        <f>'Analyse détaillée'!DN13</f>
        <v>0</v>
      </c>
      <c r="AY13">
        <f>'Analyse détaillée'!DP13</f>
        <v>0</v>
      </c>
      <c r="AZ13">
        <f>'Analyse détaillée'!DR13</f>
        <v>0</v>
      </c>
      <c r="BA13">
        <f>'Analyse détaillée'!EB13</f>
        <v>0</v>
      </c>
      <c r="BB13">
        <f>'Analyse détaillée'!EL13</f>
        <v>0</v>
      </c>
      <c r="BC13">
        <f>'Analyse détaillée'!EV13</f>
        <v>0</v>
      </c>
      <c r="BD13">
        <f>'Analyse détaillée'!EX13</f>
        <v>0</v>
      </c>
      <c r="BE13">
        <f>'Analyse détaillée'!EZ13</f>
        <v>0</v>
      </c>
      <c r="BF13">
        <f>'Analyse détaillée'!FB13</f>
        <v>0</v>
      </c>
      <c r="BG13">
        <f>'Analyse détaillée'!FD13</f>
        <v>0</v>
      </c>
      <c r="BH13">
        <f>'Analyse détaillée'!FE13</f>
        <v>1</v>
      </c>
      <c r="BI13">
        <f>'Analyse détaillée'!FG13</f>
        <v>0</v>
      </c>
      <c r="BJ13">
        <f>'Analyse détaillée'!FN13</f>
        <v>0</v>
      </c>
      <c r="BK13">
        <f>'Analyse détaillée'!FR13</f>
        <v>0</v>
      </c>
      <c r="BL13">
        <f>'Analyse détaillée'!FV13</f>
        <v>0</v>
      </c>
      <c r="BM13">
        <f>'Analyse détaillée'!FZ13</f>
        <v>0</v>
      </c>
      <c r="BN13">
        <f>'Analyse détaillée'!GB13</f>
        <v>0</v>
      </c>
      <c r="BO13">
        <f>'Analyse détaillée'!GD13</f>
        <v>0</v>
      </c>
      <c r="BP13">
        <f>'Analyse détaillée'!GF13</f>
        <v>0</v>
      </c>
      <c r="BQ13">
        <f>'Analyse détaillée'!GL13</f>
        <v>0</v>
      </c>
      <c r="BR13">
        <f>'Analyse détaillée'!GN13</f>
        <v>0</v>
      </c>
      <c r="BS13">
        <f>'Analyse détaillée'!GP13</f>
        <v>0</v>
      </c>
      <c r="BT13">
        <f>'Analyse détaillée'!GR13</f>
        <v>0</v>
      </c>
      <c r="BU13">
        <f>'Analyse détaillée'!GT13</f>
        <v>0</v>
      </c>
      <c r="BV13">
        <f>'Analyse détaillée'!GV13</f>
        <v>0</v>
      </c>
      <c r="BW13">
        <f>'Analyse détaillée'!GX13</f>
        <v>0</v>
      </c>
      <c r="BX13">
        <f>'Analyse détaillée'!GZ13</f>
        <v>0</v>
      </c>
      <c r="BY13">
        <f>'Analyse détaillée'!HB13</f>
        <v>0</v>
      </c>
    </row>
    <row r="14" spans="1:93" x14ac:dyDescent="0.2">
      <c r="F14">
        <f>'Analyse détaillée'!F14</f>
        <v>12</v>
      </c>
      <c r="H14">
        <f>'Analyse détaillée'!L14</f>
        <v>0</v>
      </c>
      <c r="I14">
        <f>'Analyse détaillée'!Q14</f>
        <v>0</v>
      </c>
      <c r="J14">
        <f>'Analyse détaillée'!V14</f>
        <v>0</v>
      </c>
      <c r="K14">
        <f>'Analyse détaillée'!X14</f>
        <v>0</v>
      </c>
      <c r="L14">
        <f>'Analyse détaillée'!Z14</f>
        <v>0</v>
      </c>
      <c r="M14">
        <f>'Analyse détaillée'!AB14</f>
        <v>0</v>
      </c>
      <c r="N14">
        <f>'Analyse détaillée'!AD14</f>
        <v>0</v>
      </c>
      <c r="O14">
        <f>'Analyse détaillée'!AF14</f>
        <v>0</v>
      </c>
      <c r="P14">
        <f>'Analyse détaillée'!AH14</f>
        <v>0</v>
      </c>
      <c r="Q14">
        <f>'Analyse détaillée'!AJ14</f>
        <v>0</v>
      </c>
      <c r="R14">
        <f>'Analyse détaillée'!AJ14</f>
        <v>0</v>
      </c>
      <c r="S14">
        <f>'Analyse détaillée'!AN14</f>
        <v>0</v>
      </c>
      <c r="T14">
        <f>'Analyse détaillée'!AP14</f>
        <v>0</v>
      </c>
      <c r="U14">
        <f>'Analyse détaillée'!AR14</f>
        <v>0.42857142857142855</v>
      </c>
      <c r="V14">
        <f>'Analyse détaillée'!AT14</f>
        <v>0</v>
      </c>
      <c r="W14">
        <f>'Analyse détaillée'!AX14</f>
        <v>0</v>
      </c>
      <c r="X14">
        <f>'Analyse détaillée'!BB14</f>
        <v>0</v>
      </c>
      <c r="Y14">
        <f>'Analyse détaillée'!BD14</f>
        <v>0</v>
      </c>
      <c r="Z14">
        <f>'Analyse détaillée'!BH14</f>
        <v>0</v>
      </c>
      <c r="AA14">
        <f>'Analyse détaillée'!BL14</f>
        <v>0</v>
      </c>
      <c r="AB14">
        <f>'Analyse détaillée'!BN14</f>
        <v>0</v>
      </c>
      <c r="AC14">
        <f>'Analyse détaillée'!BP14</f>
        <v>0</v>
      </c>
      <c r="AD14">
        <f>'Analyse détaillée'!BR14</f>
        <v>0</v>
      </c>
      <c r="AE14">
        <f>'Analyse détaillée'!BT14</f>
        <v>0</v>
      </c>
      <c r="AF14">
        <f>'Analyse détaillée'!BV14</f>
        <v>0</v>
      </c>
      <c r="AG14">
        <f>'Analyse détaillée'!BX14</f>
        <v>0</v>
      </c>
      <c r="AH14">
        <f>'Analyse détaillée'!BZ14</f>
        <v>0</v>
      </c>
      <c r="AI14">
        <f>'Analyse détaillée'!CB14</f>
        <v>0</v>
      </c>
      <c r="AJ14">
        <f>'Analyse détaillée'!CD14</f>
        <v>0</v>
      </c>
      <c r="AK14">
        <f>'Analyse détaillée'!CF14</f>
        <v>0</v>
      </c>
      <c r="AL14">
        <f>'Analyse détaillée'!CH14</f>
        <v>0</v>
      </c>
      <c r="AM14">
        <f>'Analyse détaillée'!CJ14</f>
        <v>0</v>
      </c>
      <c r="AN14">
        <f>'Analyse détaillée'!CL14</f>
        <v>0</v>
      </c>
      <c r="AO14">
        <f>'Analyse détaillée'!CN14</f>
        <v>0</v>
      </c>
      <c r="AP14">
        <f>'Analyse détaillée'!CP14</f>
        <v>0.5</v>
      </c>
      <c r="AQ14">
        <f>'Analyse détaillée'!CR14</f>
        <v>0</v>
      </c>
      <c r="AR14">
        <f>'Analyse détaillée'!CV14</f>
        <v>0</v>
      </c>
      <c r="AS14">
        <f>'Analyse détaillée'!CZ14</f>
        <v>0</v>
      </c>
      <c r="AT14">
        <f>'Analyse détaillée'!DB14</f>
        <v>0</v>
      </c>
      <c r="AU14">
        <f>'Analyse détaillée'!DF14</f>
        <v>0</v>
      </c>
      <c r="AV14">
        <f>'Analyse détaillée'!DJ14</f>
        <v>0</v>
      </c>
      <c r="AW14">
        <f>'Analyse détaillée'!DL14</f>
        <v>0</v>
      </c>
      <c r="AX14">
        <f>'Analyse détaillée'!DN14</f>
        <v>0</v>
      </c>
      <c r="AY14">
        <f>'Analyse détaillée'!DP14</f>
        <v>0</v>
      </c>
      <c r="AZ14">
        <f>'Analyse détaillée'!DR14</f>
        <v>0</v>
      </c>
      <c r="BA14">
        <f>'Analyse détaillée'!EB14</f>
        <v>0</v>
      </c>
      <c r="BB14">
        <f>'Analyse détaillée'!EL14</f>
        <v>0</v>
      </c>
      <c r="BC14">
        <f>'Analyse détaillée'!EV14</f>
        <v>0</v>
      </c>
      <c r="BD14">
        <f>'Analyse détaillée'!EX14</f>
        <v>0</v>
      </c>
      <c r="BE14">
        <f>'Analyse détaillée'!EZ14</f>
        <v>0</v>
      </c>
      <c r="BF14">
        <f>'Analyse détaillée'!FB14</f>
        <v>0</v>
      </c>
      <c r="BG14">
        <f>'Analyse détaillée'!FD14</f>
        <v>0</v>
      </c>
      <c r="BH14">
        <f>'Analyse détaillée'!FE14</f>
        <v>1</v>
      </c>
      <c r="BI14">
        <f>'Analyse détaillée'!FG14</f>
        <v>0</v>
      </c>
      <c r="BJ14">
        <f>'Analyse détaillée'!FN14</f>
        <v>0</v>
      </c>
      <c r="BK14">
        <f>'Analyse détaillée'!FR14</f>
        <v>0</v>
      </c>
      <c r="BL14">
        <f>'Analyse détaillée'!FV14</f>
        <v>0</v>
      </c>
      <c r="BM14">
        <f>'Analyse détaillée'!FZ14</f>
        <v>0</v>
      </c>
      <c r="BN14">
        <f>'Analyse détaillée'!GB14</f>
        <v>0</v>
      </c>
      <c r="BO14">
        <f>'Analyse détaillée'!GD14</f>
        <v>0</v>
      </c>
      <c r="BP14">
        <f>'Analyse détaillée'!GF14</f>
        <v>0</v>
      </c>
      <c r="BQ14">
        <f>'Analyse détaillée'!GL14</f>
        <v>0</v>
      </c>
      <c r="BR14">
        <f>'Analyse détaillée'!GN14</f>
        <v>0</v>
      </c>
      <c r="BS14">
        <f>'Analyse détaillée'!GP14</f>
        <v>0</v>
      </c>
      <c r="BT14">
        <f>'Analyse détaillée'!GR14</f>
        <v>0</v>
      </c>
      <c r="BU14">
        <f>'Analyse détaillée'!GT14</f>
        <v>0</v>
      </c>
      <c r="BV14">
        <f>'Analyse détaillée'!GV14</f>
        <v>0</v>
      </c>
      <c r="BW14">
        <f>'Analyse détaillée'!GX14</f>
        <v>0</v>
      </c>
      <c r="BX14">
        <f>'Analyse détaillée'!GZ14</f>
        <v>0</v>
      </c>
      <c r="BY14">
        <f>'Analyse détaillée'!HB14</f>
        <v>0</v>
      </c>
    </row>
    <row r="15" spans="1:93" x14ac:dyDescent="0.2">
      <c r="F15">
        <f>'Analyse détaillée'!F15</f>
        <v>13</v>
      </c>
      <c r="H15">
        <f>'Analyse détaillée'!L15</f>
        <v>0</v>
      </c>
      <c r="I15">
        <f>'Analyse détaillée'!Q15</f>
        <v>0</v>
      </c>
      <c r="J15">
        <f>'Analyse détaillée'!V15</f>
        <v>0</v>
      </c>
      <c r="K15">
        <f>'Analyse détaillée'!X15</f>
        <v>0</v>
      </c>
      <c r="L15">
        <f>'Analyse détaillée'!Z15</f>
        <v>0</v>
      </c>
      <c r="M15">
        <f>'Analyse détaillée'!AB15</f>
        <v>0</v>
      </c>
      <c r="N15">
        <f>'Analyse détaillée'!AD15</f>
        <v>0</v>
      </c>
      <c r="O15">
        <f>'Analyse détaillée'!AF15</f>
        <v>0</v>
      </c>
      <c r="P15">
        <f>'Analyse détaillée'!AH15</f>
        <v>0</v>
      </c>
      <c r="Q15">
        <f>'Analyse détaillée'!AJ15</f>
        <v>0</v>
      </c>
      <c r="R15">
        <f>'Analyse détaillée'!AJ15</f>
        <v>0</v>
      </c>
      <c r="S15">
        <f>'Analyse détaillée'!AN15</f>
        <v>0</v>
      </c>
      <c r="T15">
        <f>'Analyse détaillée'!AP15</f>
        <v>0</v>
      </c>
      <c r="U15">
        <f>'Analyse détaillée'!AR15</f>
        <v>0.42857142857142855</v>
      </c>
      <c r="V15">
        <f>'Analyse détaillée'!AT15</f>
        <v>0</v>
      </c>
      <c r="W15">
        <f>'Analyse détaillée'!AX15</f>
        <v>0</v>
      </c>
      <c r="X15">
        <f>'Analyse détaillée'!BB15</f>
        <v>0</v>
      </c>
      <c r="Y15">
        <f>'Analyse détaillée'!BD15</f>
        <v>0</v>
      </c>
      <c r="Z15">
        <f>'Analyse détaillée'!BH15</f>
        <v>0</v>
      </c>
      <c r="AA15">
        <f>'Analyse détaillée'!BL15</f>
        <v>0</v>
      </c>
      <c r="AB15">
        <f>'Analyse détaillée'!BN15</f>
        <v>0</v>
      </c>
      <c r="AC15">
        <f>'Analyse détaillée'!BP15</f>
        <v>0</v>
      </c>
      <c r="AD15">
        <f>'Analyse détaillée'!BR15</f>
        <v>0</v>
      </c>
      <c r="AE15">
        <f>'Analyse détaillée'!BT15</f>
        <v>0</v>
      </c>
      <c r="AF15">
        <f>'Analyse détaillée'!BV15</f>
        <v>0</v>
      </c>
      <c r="AG15">
        <f>'Analyse détaillée'!BX15</f>
        <v>0</v>
      </c>
      <c r="AH15">
        <f>'Analyse détaillée'!BZ15</f>
        <v>0</v>
      </c>
      <c r="AI15">
        <f>'Analyse détaillée'!CB15</f>
        <v>0</v>
      </c>
      <c r="AJ15">
        <f>'Analyse détaillée'!CD15</f>
        <v>0</v>
      </c>
      <c r="AK15">
        <f>'Analyse détaillée'!CF15</f>
        <v>0</v>
      </c>
      <c r="AL15">
        <f>'Analyse détaillée'!CH15</f>
        <v>0</v>
      </c>
      <c r="AM15">
        <f>'Analyse détaillée'!CJ15</f>
        <v>0</v>
      </c>
      <c r="AN15">
        <f>'Analyse détaillée'!CL15</f>
        <v>0</v>
      </c>
      <c r="AO15">
        <f>'Analyse détaillée'!CN15</f>
        <v>0</v>
      </c>
      <c r="AP15">
        <f>'Analyse détaillée'!CP15</f>
        <v>0.5</v>
      </c>
      <c r="AQ15">
        <f>'Analyse détaillée'!CR15</f>
        <v>0</v>
      </c>
      <c r="AR15">
        <f>'Analyse détaillée'!CV15</f>
        <v>0</v>
      </c>
      <c r="AS15">
        <f>'Analyse détaillée'!CZ15</f>
        <v>0</v>
      </c>
      <c r="AT15">
        <f>'Analyse détaillée'!DB15</f>
        <v>0</v>
      </c>
      <c r="AU15">
        <f>'Analyse détaillée'!DF15</f>
        <v>0</v>
      </c>
      <c r="AV15">
        <f>'Analyse détaillée'!DJ15</f>
        <v>0</v>
      </c>
      <c r="AW15">
        <f>'Analyse détaillée'!DL15</f>
        <v>0</v>
      </c>
      <c r="AX15">
        <f>'Analyse détaillée'!DN15</f>
        <v>0</v>
      </c>
      <c r="AY15">
        <f>'Analyse détaillée'!DP15</f>
        <v>0</v>
      </c>
      <c r="AZ15">
        <f>'Analyse détaillée'!DR15</f>
        <v>0</v>
      </c>
      <c r="BA15">
        <f>'Analyse détaillée'!EB15</f>
        <v>0</v>
      </c>
      <c r="BB15">
        <f>'Analyse détaillée'!EL15</f>
        <v>0</v>
      </c>
      <c r="BC15">
        <f>'Analyse détaillée'!EV15</f>
        <v>0</v>
      </c>
      <c r="BD15">
        <f>'Analyse détaillée'!EX15</f>
        <v>0</v>
      </c>
      <c r="BE15">
        <f>'Analyse détaillée'!EZ15</f>
        <v>0</v>
      </c>
      <c r="BF15">
        <f>'Analyse détaillée'!FB15</f>
        <v>0</v>
      </c>
      <c r="BG15">
        <f>'Analyse détaillée'!FD15</f>
        <v>0</v>
      </c>
      <c r="BH15">
        <f>'Analyse détaillée'!FE15</f>
        <v>1</v>
      </c>
      <c r="BI15">
        <f>'Analyse détaillée'!FG15</f>
        <v>0</v>
      </c>
      <c r="BJ15">
        <f>'Analyse détaillée'!FN15</f>
        <v>0</v>
      </c>
      <c r="BK15">
        <f>'Analyse détaillée'!FR15</f>
        <v>0</v>
      </c>
      <c r="BL15">
        <f>'Analyse détaillée'!FV15</f>
        <v>0</v>
      </c>
      <c r="BM15">
        <f>'Analyse détaillée'!FZ15</f>
        <v>0</v>
      </c>
      <c r="BN15">
        <f>'Analyse détaillée'!GB15</f>
        <v>0</v>
      </c>
      <c r="BO15">
        <f>'Analyse détaillée'!GD15</f>
        <v>0</v>
      </c>
      <c r="BP15">
        <f>'Analyse détaillée'!GF15</f>
        <v>0</v>
      </c>
      <c r="BQ15">
        <f>'Analyse détaillée'!GL15</f>
        <v>0</v>
      </c>
      <c r="BR15">
        <f>'Analyse détaillée'!GN15</f>
        <v>0</v>
      </c>
      <c r="BS15">
        <f>'Analyse détaillée'!GP15</f>
        <v>0</v>
      </c>
      <c r="BT15">
        <f>'Analyse détaillée'!GR15</f>
        <v>0</v>
      </c>
      <c r="BU15">
        <f>'Analyse détaillée'!GT15</f>
        <v>0</v>
      </c>
      <c r="BV15">
        <f>'Analyse détaillée'!GV15</f>
        <v>0</v>
      </c>
      <c r="BW15">
        <f>'Analyse détaillée'!GX15</f>
        <v>0</v>
      </c>
      <c r="BX15">
        <f>'Analyse détaillée'!GZ15</f>
        <v>0</v>
      </c>
      <c r="BY15">
        <f>'Analyse détaillée'!HB15</f>
        <v>0</v>
      </c>
    </row>
    <row r="16" spans="1:93" x14ac:dyDescent="0.2">
      <c r="F16">
        <f>'Analyse détaillée'!F16</f>
        <v>14</v>
      </c>
      <c r="H16">
        <f>'Analyse détaillée'!L16</f>
        <v>0</v>
      </c>
      <c r="I16">
        <f>'Analyse détaillée'!Q16</f>
        <v>0</v>
      </c>
      <c r="J16">
        <f>'Analyse détaillée'!V16</f>
        <v>0</v>
      </c>
      <c r="K16">
        <f>'Analyse détaillée'!X16</f>
        <v>0</v>
      </c>
      <c r="L16">
        <f>'Analyse détaillée'!Z16</f>
        <v>0</v>
      </c>
      <c r="M16">
        <f>'Analyse détaillée'!AB16</f>
        <v>0</v>
      </c>
      <c r="N16">
        <f>'Analyse détaillée'!AD16</f>
        <v>0</v>
      </c>
      <c r="O16">
        <f>'Analyse détaillée'!AF16</f>
        <v>0</v>
      </c>
      <c r="P16">
        <f>'Analyse détaillée'!AH16</f>
        <v>0</v>
      </c>
      <c r="Q16">
        <f>'Analyse détaillée'!AJ16</f>
        <v>0</v>
      </c>
      <c r="R16">
        <f>'Analyse détaillée'!AJ16</f>
        <v>0</v>
      </c>
      <c r="S16">
        <f>'Analyse détaillée'!AN16</f>
        <v>0</v>
      </c>
      <c r="T16">
        <f>'Analyse détaillée'!AP16</f>
        <v>0</v>
      </c>
      <c r="U16">
        <f>'Analyse détaillée'!AR16</f>
        <v>0.42857142857142855</v>
      </c>
      <c r="V16">
        <f>'Analyse détaillée'!AT16</f>
        <v>0</v>
      </c>
      <c r="W16">
        <f>'Analyse détaillée'!AX16</f>
        <v>0</v>
      </c>
      <c r="X16">
        <f>'Analyse détaillée'!BB16</f>
        <v>0</v>
      </c>
      <c r="Y16">
        <f>'Analyse détaillée'!BD16</f>
        <v>0</v>
      </c>
      <c r="Z16">
        <f>'Analyse détaillée'!BH16</f>
        <v>0</v>
      </c>
      <c r="AA16">
        <f>'Analyse détaillée'!BL16</f>
        <v>0</v>
      </c>
      <c r="AB16">
        <f>'Analyse détaillée'!BN16</f>
        <v>0</v>
      </c>
      <c r="AC16">
        <f>'Analyse détaillée'!BP16</f>
        <v>0</v>
      </c>
      <c r="AD16">
        <f>'Analyse détaillée'!BR16</f>
        <v>0</v>
      </c>
      <c r="AE16">
        <f>'Analyse détaillée'!BT16</f>
        <v>0</v>
      </c>
      <c r="AF16">
        <f>'Analyse détaillée'!BV16</f>
        <v>0</v>
      </c>
      <c r="AG16">
        <f>'Analyse détaillée'!BX16</f>
        <v>0</v>
      </c>
      <c r="AH16">
        <f>'Analyse détaillée'!BZ16</f>
        <v>0</v>
      </c>
      <c r="AI16">
        <f>'Analyse détaillée'!CB16</f>
        <v>0</v>
      </c>
      <c r="AJ16">
        <f>'Analyse détaillée'!CD16</f>
        <v>0</v>
      </c>
      <c r="AK16">
        <f>'Analyse détaillée'!CF16</f>
        <v>0</v>
      </c>
      <c r="AL16">
        <f>'Analyse détaillée'!CH16</f>
        <v>0</v>
      </c>
      <c r="AM16">
        <f>'Analyse détaillée'!CJ16</f>
        <v>0</v>
      </c>
      <c r="AN16">
        <f>'Analyse détaillée'!CL16</f>
        <v>0</v>
      </c>
      <c r="AO16">
        <f>'Analyse détaillée'!CN16</f>
        <v>0</v>
      </c>
      <c r="AP16">
        <f>'Analyse détaillée'!CP16</f>
        <v>0.5</v>
      </c>
      <c r="AQ16">
        <f>'Analyse détaillée'!CR16</f>
        <v>0</v>
      </c>
      <c r="AR16">
        <f>'Analyse détaillée'!CV16</f>
        <v>0</v>
      </c>
      <c r="AS16">
        <f>'Analyse détaillée'!CZ16</f>
        <v>0</v>
      </c>
      <c r="AT16">
        <f>'Analyse détaillée'!DB16</f>
        <v>0</v>
      </c>
      <c r="AU16">
        <f>'Analyse détaillée'!DF16</f>
        <v>0</v>
      </c>
      <c r="AV16">
        <f>'Analyse détaillée'!DJ16</f>
        <v>0</v>
      </c>
      <c r="AW16">
        <f>'Analyse détaillée'!DL16</f>
        <v>0</v>
      </c>
      <c r="AX16">
        <f>'Analyse détaillée'!DN16</f>
        <v>0</v>
      </c>
      <c r="AY16">
        <f>'Analyse détaillée'!DP16</f>
        <v>0</v>
      </c>
      <c r="AZ16">
        <f>'Analyse détaillée'!DR16</f>
        <v>0</v>
      </c>
      <c r="BA16">
        <f>'Analyse détaillée'!EB16</f>
        <v>0</v>
      </c>
      <c r="BB16">
        <f>'Analyse détaillée'!EL16</f>
        <v>0</v>
      </c>
      <c r="BC16">
        <f>'Analyse détaillée'!EV16</f>
        <v>0</v>
      </c>
      <c r="BD16">
        <f>'Analyse détaillée'!EX16</f>
        <v>0</v>
      </c>
      <c r="BE16">
        <f>'Analyse détaillée'!EZ16</f>
        <v>0</v>
      </c>
      <c r="BF16">
        <f>'Analyse détaillée'!FB16</f>
        <v>0</v>
      </c>
      <c r="BG16">
        <f>'Analyse détaillée'!FD16</f>
        <v>0</v>
      </c>
      <c r="BH16">
        <f>'Analyse détaillée'!FE16</f>
        <v>1</v>
      </c>
      <c r="BI16">
        <f>'Analyse détaillée'!FG16</f>
        <v>0</v>
      </c>
      <c r="BJ16">
        <f>'Analyse détaillée'!FN16</f>
        <v>0</v>
      </c>
      <c r="BK16">
        <f>'Analyse détaillée'!FR16</f>
        <v>0</v>
      </c>
      <c r="BL16">
        <f>'Analyse détaillée'!FV16</f>
        <v>0</v>
      </c>
      <c r="BM16">
        <f>'Analyse détaillée'!FZ16</f>
        <v>0</v>
      </c>
      <c r="BN16">
        <f>'Analyse détaillée'!GB16</f>
        <v>0</v>
      </c>
      <c r="BO16">
        <f>'Analyse détaillée'!GD16</f>
        <v>0</v>
      </c>
      <c r="BP16">
        <f>'Analyse détaillée'!GF16</f>
        <v>0</v>
      </c>
      <c r="BQ16">
        <f>'Analyse détaillée'!GL16</f>
        <v>0</v>
      </c>
      <c r="BR16">
        <f>'Analyse détaillée'!GN16</f>
        <v>0</v>
      </c>
      <c r="BS16">
        <f>'Analyse détaillée'!GP16</f>
        <v>0</v>
      </c>
      <c r="BT16">
        <f>'Analyse détaillée'!GR16</f>
        <v>0</v>
      </c>
      <c r="BU16">
        <f>'Analyse détaillée'!GT16</f>
        <v>0</v>
      </c>
      <c r="BV16">
        <f>'Analyse détaillée'!GV16</f>
        <v>0</v>
      </c>
      <c r="BW16">
        <f>'Analyse détaillée'!GX16</f>
        <v>0</v>
      </c>
      <c r="BX16">
        <f>'Analyse détaillée'!GZ16</f>
        <v>0</v>
      </c>
      <c r="BY16">
        <f>'Analyse détaillée'!HB16</f>
        <v>0</v>
      </c>
    </row>
    <row r="17" spans="6:77" x14ac:dyDescent="0.2">
      <c r="F17">
        <f>'Analyse détaillée'!F17</f>
        <v>15</v>
      </c>
      <c r="H17">
        <f>'Analyse détaillée'!L17</f>
        <v>0</v>
      </c>
      <c r="I17">
        <f>'Analyse détaillée'!Q17</f>
        <v>0</v>
      </c>
      <c r="J17">
        <f>'Analyse détaillée'!V17</f>
        <v>0</v>
      </c>
      <c r="K17">
        <f>'Analyse détaillée'!X17</f>
        <v>0</v>
      </c>
      <c r="L17">
        <f>'Analyse détaillée'!Z17</f>
        <v>0</v>
      </c>
      <c r="M17">
        <f>'Analyse détaillée'!AB17</f>
        <v>0</v>
      </c>
      <c r="N17">
        <f>'Analyse détaillée'!AD17</f>
        <v>0</v>
      </c>
      <c r="O17">
        <f>'Analyse détaillée'!AF17</f>
        <v>0</v>
      </c>
      <c r="P17">
        <f>'Analyse détaillée'!AH17</f>
        <v>0</v>
      </c>
      <c r="Q17">
        <f>'Analyse détaillée'!AJ17</f>
        <v>0</v>
      </c>
      <c r="R17">
        <f>'Analyse détaillée'!AJ17</f>
        <v>0</v>
      </c>
      <c r="S17">
        <f>'Analyse détaillée'!AN17</f>
        <v>0</v>
      </c>
      <c r="T17">
        <f>'Analyse détaillée'!AP17</f>
        <v>0</v>
      </c>
      <c r="U17">
        <f>'Analyse détaillée'!AR17</f>
        <v>0.42857142857142855</v>
      </c>
      <c r="V17">
        <f>'Analyse détaillée'!AT17</f>
        <v>0</v>
      </c>
      <c r="W17">
        <f>'Analyse détaillée'!AX17</f>
        <v>0</v>
      </c>
      <c r="X17">
        <f>'Analyse détaillée'!BB17</f>
        <v>0</v>
      </c>
      <c r="Y17">
        <f>'Analyse détaillée'!BD17</f>
        <v>0</v>
      </c>
      <c r="Z17">
        <f>'Analyse détaillée'!BH17</f>
        <v>0</v>
      </c>
      <c r="AA17">
        <f>'Analyse détaillée'!BL17</f>
        <v>0</v>
      </c>
      <c r="AB17">
        <f>'Analyse détaillée'!BN17</f>
        <v>0</v>
      </c>
      <c r="AC17">
        <f>'Analyse détaillée'!BP17</f>
        <v>0</v>
      </c>
      <c r="AD17">
        <f>'Analyse détaillée'!BR17</f>
        <v>0</v>
      </c>
      <c r="AE17">
        <f>'Analyse détaillée'!BT17</f>
        <v>0</v>
      </c>
      <c r="AF17">
        <f>'Analyse détaillée'!BV17</f>
        <v>0</v>
      </c>
      <c r="AG17">
        <f>'Analyse détaillée'!BX17</f>
        <v>0</v>
      </c>
      <c r="AH17">
        <f>'Analyse détaillée'!BZ17</f>
        <v>0</v>
      </c>
      <c r="AI17">
        <f>'Analyse détaillée'!CB17</f>
        <v>0</v>
      </c>
      <c r="AJ17">
        <f>'Analyse détaillée'!CD17</f>
        <v>0</v>
      </c>
      <c r="AK17">
        <f>'Analyse détaillée'!CF17</f>
        <v>0</v>
      </c>
      <c r="AL17">
        <f>'Analyse détaillée'!CH17</f>
        <v>0</v>
      </c>
      <c r="AM17">
        <f>'Analyse détaillée'!CJ17</f>
        <v>0</v>
      </c>
      <c r="AN17">
        <f>'Analyse détaillée'!CL17</f>
        <v>0</v>
      </c>
      <c r="AO17">
        <f>'Analyse détaillée'!CN17</f>
        <v>0</v>
      </c>
      <c r="AP17">
        <f>'Analyse détaillée'!CP17</f>
        <v>0.5</v>
      </c>
      <c r="AQ17">
        <f>'Analyse détaillée'!CR17</f>
        <v>0</v>
      </c>
      <c r="AR17">
        <f>'Analyse détaillée'!CV17</f>
        <v>0</v>
      </c>
      <c r="AS17">
        <f>'Analyse détaillée'!CZ17</f>
        <v>0</v>
      </c>
      <c r="AT17">
        <f>'Analyse détaillée'!DB17</f>
        <v>0</v>
      </c>
      <c r="AU17">
        <f>'Analyse détaillée'!DF17</f>
        <v>0</v>
      </c>
      <c r="AV17">
        <f>'Analyse détaillée'!DJ17</f>
        <v>0</v>
      </c>
      <c r="AW17">
        <f>'Analyse détaillée'!DL17</f>
        <v>0</v>
      </c>
      <c r="AX17">
        <f>'Analyse détaillée'!DN17</f>
        <v>0</v>
      </c>
      <c r="AY17">
        <f>'Analyse détaillée'!DP17</f>
        <v>0</v>
      </c>
      <c r="AZ17">
        <f>'Analyse détaillée'!DR17</f>
        <v>0</v>
      </c>
      <c r="BA17">
        <f>'Analyse détaillée'!EB17</f>
        <v>0</v>
      </c>
      <c r="BB17">
        <f>'Analyse détaillée'!EL17</f>
        <v>0</v>
      </c>
      <c r="BC17">
        <f>'Analyse détaillée'!EV17</f>
        <v>0</v>
      </c>
      <c r="BD17">
        <f>'Analyse détaillée'!EX17</f>
        <v>0</v>
      </c>
      <c r="BE17">
        <f>'Analyse détaillée'!EZ17</f>
        <v>0</v>
      </c>
      <c r="BF17">
        <f>'Analyse détaillée'!FB17</f>
        <v>0</v>
      </c>
      <c r="BG17">
        <f>'Analyse détaillée'!FD17</f>
        <v>0</v>
      </c>
      <c r="BH17">
        <f>'Analyse détaillée'!FE17</f>
        <v>1</v>
      </c>
      <c r="BI17">
        <f>'Analyse détaillée'!FG17</f>
        <v>0</v>
      </c>
      <c r="BJ17">
        <f>'Analyse détaillée'!FN17</f>
        <v>0</v>
      </c>
      <c r="BK17">
        <f>'Analyse détaillée'!FR17</f>
        <v>0</v>
      </c>
      <c r="BL17">
        <f>'Analyse détaillée'!FV17</f>
        <v>0</v>
      </c>
      <c r="BM17">
        <f>'Analyse détaillée'!FZ17</f>
        <v>0</v>
      </c>
      <c r="BN17">
        <f>'Analyse détaillée'!GB17</f>
        <v>0</v>
      </c>
      <c r="BO17">
        <f>'Analyse détaillée'!GD17</f>
        <v>0</v>
      </c>
      <c r="BP17">
        <f>'Analyse détaillée'!GF17</f>
        <v>0</v>
      </c>
      <c r="BQ17">
        <f>'Analyse détaillée'!GL17</f>
        <v>0</v>
      </c>
      <c r="BR17">
        <f>'Analyse détaillée'!GN17</f>
        <v>0</v>
      </c>
      <c r="BS17">
        <f>'Analyse détaillée'!GP17</f>
        <v>0</v>
      </c>
      <c r="BT17">
        <f>'Analyse détaillée'!GR17</f>
        <v>0</v>
      </c>
      <c r="BU17">
        <f>'Analyse détaillée'!GT17</f>
        <v>0</v>
      </c>
      <c r="BV17">
        <f>'Analyse détaillée'!GV17</f>
        <v>0</v>
      </c>
      <c r="BW17">
        <f>'Analyse détaillée'!GX17</f>
        <v>0</v>
      </c>
      <c r="BX17">
        <f>'Analyse détaillée'!GZ17</f>
        <v>0</v>
      </c>
      <c r="BY17">
        <f>'Analyse détaillée'!HB17</f>
        <v>0</v>
      </c>
    </row>
    <row r="18" spans="6:77" x14ac:dyDescent="0.2">
      <c r="F18">
        <f>'Analyse détaillée'!F18</f>
        <v>16</v>
      </c>
      <c r="H18">
        <f>'Analyse détaillée'!L18</f>
        <v>0</v>
      </c>
      <c r="I18">
        <f>'Analyse détaillée'!Q18</f>
        <v>0</v>
      </c>
      <c r="J18">
        <f>'Analyse détaillée'!V18</f>
        <v>0</v>
      </c>
      <c r="K18">
        <f>'Analyse détaillée'!X18</f>
        <v>0</v>
      </c>
      <c r="L18">
        <f>'Analyse détaillée'!Z18</f>
        <v>0</v>
      </c>
      <c r="M18">
        <f>'Analyse détaillée'!AB18</f>
        <v>0</v>
      </c>
      <c r="N18">
        <f>'Analyse détaillée'!AD18</f>
        <v>0</v>
      </c>
      <c r="O18">
        <f>'Analyse détaillée'!AF18</f>
        <v>0</v>
      </c>
      <c r="P18">
        <f>'Analyse détaillée'!AH18</f>
        <v>0</v>
      </c>
      <c r="Q18">
        <f>'Analyse détaillée'!AJ18</f>
        <v>0</v>
      </c>
      <c r="R18">
        <f>'Analyse détaillée'!AJ18</f>
        <v>0</v>
      </c>
      <c r="S18">
        <f>'Analyse détaillée'!AN18</f>
        <v>0</v>
      </c>
      <c r="T18">
        <f>'Analyse détaillée'!AP18</f>
        <v>0</v>
      </c>
      <c r="U18">
        <f>'Analyse détaillée'!AR18</f>
        <v>0.42857142857142855</v>
      </c>
      <c r="V18">
        <f>'Analyse détaillée'!AT18</f>
        <v>0</v>
      </c>
      <c r="W18">
        <f>'Analyse détaillée'!AX18</f>
        <v>0</v>
      </c>
      <c r="X18">
        <f>'Analyse détaillée'!BB18</f>
        <v>0</v>
      </c>
      <c r="Y18">
        <f>'Analyse détaillée'!BD18</f>
        <v>0</v>
      </c>
      <c r="Z18">
        <f>'Analyse détaillée'!BH18</f>
        <v>0</v>
      </c>
      <c r="AA18">
        <f>'Analyse détaillée'!BL18</f>
        <v>0</v>
      </c>
      <c r="AB18">
        <f>'Analyse détaillée'!BN18</f>
        <v>0</v>
      </c>
      <c r="AC18">
        <f>'Analyse détaillée'!BP18</f>
        <v>0</v>
      </c>
      <c r="AD18">
        <f>'Analyse détaillée'!BR18</f>
        <v>0</v>
      </c>
      <c r="AE18">
        <f>'Analyse détaillée'!BT18</f>
        <v>0</v>
      </c>
      <c r="AF18">
        <f>'Analyse détaillée'!BV18</f>
        <v>0</v>
      </c>
      <c r="AG18">
        <f>'Analyse détaillée'!BX18</f>
        <v>0</v>
      </c>
      <c r="AH18">
        <f>'Analyse détaillée'!BZ18</f>
        <v>0</v>
      </c>
      <c r="AI18">
        <f>'Analyse détaillée'!CB18</f>
        <v>0</v>
      </c>
      <c r="AJ18">
        <f>'Analyse détaillée'!CD18</f>
        <v>0</v>
      </c>
      <c r="AK18">
        <f>'Analyse détaillée'!CF18</f>
        <v>0</v>
      </c>
      <c r="AL18">
        <f>'Analyse détaillée'!CH18</f>
        <v>0</v>
      </c>
      <c r="AM18">
        <f>'Analyse détaillée'!CJ18</f>
        <v>0</v>
      </c>
      <c r="AN18">
        <f>'Analyse détaillée'!CL18</f>
        <v>0</v>
      </c>
      <c r="AO18">
        <f>'Analyse détaillée'!CN18</f>
        <v>0</v>
      </c>
      <c r="AP18">
        <f>'Analyse détaillée'!CP18</f>
        <v>0.5</v>
      </c>
      <c r="AQ18">
        <f>'Analyse détaillée'!CR18</f>
        <v>0</v>
      </c>
      <c r="AR18">
        <f>'Analyse détaillée'!CV18</f>
        <v>0</v>
      </c>
      <c r="AS18">
        <f>'Analyse détaillée'!CZ18</f>
        <v>0</v>
      </c>
      <c r="AT18">
        <f>'Analyse détaillée'!DB18</f>
        <v>0</v>
      </c>
      <c r="AU18">
        <f>'Analyse détaillée'!DF18</f>
        <v>0</v>
      </c>
      <c r="AV18">
        <f>'Analyse détaillée'!DJ18</f>
        <v>0</v>
      </c>
      <c r="AW18">
        <f>'Analyse détaillée'!DL18</f>
        <v>0</v>
      </c>
      <c r="AX18">
        <f>'Analyse détaillée'!DN18</f>
        <v>0</v>
      </c>
      <c r="AY18">
        <f>'Analyse détaillée'!DP18</f>
        <v>0</v>
      </c>
      <c r="AZ18">
        <f>'Analyse détaillée'!DR18</f>
        <v>0</v>
      </c>
      <c r="BA18">
        <f>'Analyse détaillée'!EB18</f>
        <v>0</v>
      </c>
      <c r="BB18">
        <f>'Analyse détaillée'!EL18</f>
        <v>0</v>
      </c>
      <c r="BC18">
        <f>'Analyse détaillée'!EV18</f>
        <v>0</v>
      </c>
      <c r="BD18">
        <f>'Analyse détaillée'!EX18</f>
        <v>0</v>
      </c>
      <c r="BE18">
        <f>'Analyse détaillée'!EZ18</f>
        <v>0</v>
      </c>
      <c r="BF18">
        <f>'Analyse détaillée'!FB18</f>
        <v>0</v>
      </c>
      <c r="BG18">
        <f>'Analyse détaillée'!FD18</f>
        <v>0</v>
      </c>
      <c r="BH18">
        <f>'Analyse détaillée'!FE18</f>
        <v>1</v>
      </c>
      <c r="BI18">
        <f>'Analyse détaillée'!FG18</f>
        <v>0</v>
      </c>
      <c r="BJ18">
        <f>'Analyse détaillée'!FN18</f>
        <v>0</v>
      </c>
      <c r="BK18">
        <f>'Analyse détaillée'!FR18</f>
        <v>0</v>
      </c>
      <c r="BL18">
        <f>'Analyse détaillée'!FV18</f>
        <v>0</v>
      </c>
      <c r="BM18">
        <f>'Analyse détaillée'!FZ18</f>
        <v>0</v>
      </c>
      <c r="BN18">
        <f>'Analyse détaillée'!GB18</f>
        <v>0</v>
      </c>
      <c r="BO18">
        <f>'Analyse détaillée'!GD18</f>
        <v>0</v>
      </c>
      <c r="BP18">
        <f>'Analyse détaillée'!GF18</f>
        <v>0</v>
      </c>
      <c r="BQ18">
        <f>'Analyse détaillée'!GL18</f>
        <v>0</v>
      </c>
      <c r="BR18">
        <f>'Analyse détaillée'!GN18</f>
        <v>0</v>
      </c>
      <c r="BS18">
        <f>'Analyse détaillée'!GP18</f>
        <v>0</v>
      </c>
      <c r="BT18">
        <f>'Analyse détaillée'!GR18</f>
        <v>0</v>
      </c>
      <c r="BU18">
        <f>'Analyse détaillée'!GT18</f>
        <v>0</v>
      </c>
      <c r="BV18">
        <f>'Analyse détaillée'!GV18</f>
        <v>0</v>
      </c>
      <c r="BW18">
        <f>'Analyse détaillée'!GX18</f>
        <v>0</v>
      </c>
      <c r="BX18">
        <f>'Analyse détaillée'!GZ18</f>
        <v>0</v>
      </c>
      <c r="BY18">
        <f>'Analyse détaillée'!HB18</f>
        <v>0</v>
      </c>
    </row>
    <row r="19" spans="6:77" x14ac:dyDescent="0.2">
      <c r="F19">
        <f>'Analyse détaillée'!F19</f>
        <v>17</v>
      </c>
      <c r="H19">
        <f>'Analyse détaillée'!L19</f>
        <v>0</v>
      </c>
      <c r="I19">
        <f>'Analyse détaillée'!Q19</f>
        <v>0</v>
      </c>
      <c r="J19">
        <f>'Analyse détaillée'!V19</f>
        <v>0</v>
      </c>
      <c r="K19">
        <f>'Analyse détaillée'!X19</f>
        <v>0</v>
      </c>
      <c r="L19">
        <f>'Analyse détaillée'!Z19</f>
        <v>0</v>
      </c>
      <c r="M19">
        <f>'Analyse détaillée'!AB19</f>
        <v>0</v>
      </c>
      <c r="N19">
        <f>'Analyse détaillée'!AD19</f>
        <v>0</v>
      </c>
      <c r="O19">
        <f>'Analyse détaillée'!AF19</f>
        <v>0</v>
      </c>
      <c r="P19">
        <f>'Analyse détaillée'!AH19</f>
        <v>0</v>
      </c>
      <c r="Q19">
        <f>'Analyse détaillée'!AJ19</f>
        <v>0</v>
      </c>
      <c r="R19">
        <f>'Analyse détaillée'!AJ19</f>
        <v>0</v>
      </c>
      <c r="S19">
        <f>'Analyse détaillée'!AN19</f>
        <v>0</v>
      </c>
      <c r="T19">
        <f>'Analyse détaillée'!AP19</f>
        <v>0</v>
      </c>
      <c r="U19">
        <f>'Analyse détaillée'!AR19</f>
        <v>0.42857142857142855</v>
      </c>
      <c r="V19">
        <f>'Analyse détaillée'!AT19</f>
        <v>0</v>
      </c>
      <c r="W19">
        <f>'Analyse détaillée'!AX19</f>
        <v>0</v>
      </c>
      <c r="X19">
        <f>'Analyse détaillée'!BB19</f>
        <v>0</v>
      </c>
      <c r="Y19">
        <f>'Analyse détaillée'!BD19</f>
        <v>0</v>
      </c>
      <c r="Z19">
        <f>'Analyse détaillée'!BH19</f>
        <v>0</v>
      </c>
      <c r="AA19">
        <f>'Analyse détaillée'!BL19</f>
        <v>0</v>
      </c>
      <c r="AB19">
        <f>'Analyse détaillée'!BN19</f>
        <v>0</v>
      </c>
      <c r="AC19">
        <f>'Analyse détaillée'!BP19</f>
        <v>0</v>
      </c>
      <c r="AD19">
        <f>'Analyse détaillée'!BR19</f>
        <v>0</v>
      </c>
      <c r="AE19">
        <f>'Analyse détaillée'!BT19</f>
        <v>0</v>
      </c>
      <c r="AF19">
        <f>'Analyse détaillée'!BV19</f>
        <v>0</v>
      </c>
      <c r="AG19">
        <f>'Analyse détaillée'!BX19</f>
        <v>0</v>
      </c>
      <c r="AH19">
        <f>'Analyse détaillée'!BZ19</f>
        <v>0</v>
      </c>
      <c r="AI19">
        <f>'Analyse détaillée'!CB19</f>
        <v>0</v>
      </c>
      <c r="AJ19">
        <f>'Analyse détaillée'!CD19</f>
        <v>0</v>
      </c>
      <c r="AK19">
        <f>'Analyse détaillée'!CF19</f>
        <v>0</v>
      </c>
      <c r="AL19">
        <f>'Analyse détaillée'!CH19</f>
        <v>0</v>
      </c>
      <c r="AM19">
        <f>'Analyse détaillée'!CJ19</f>
        <v>0</v>
      </c>
      <c r="AN19">
        <f>'Analyse détaillée'!CL19</f>
        <v>0</v>
      </c>
      <c r="AO19">
        <f>'Analyse détaillée'!CN19</f>
        <v>0</v>
      </c>
      <c r="AP19">
        <f>'Analyse détaillée'!CP19</f>
        <v>0.5</v>
      </c>
      <c r="AQ19">
        <f>'Analyse détaillée'!CR19</f>
        <v>0</v>
      </c>
      <c r="AR19">
        <f>'Analyse détaillée'!CV19</f>
        <v>0</v>
      </c>
      <c r="AS19">
        <f>'Analyse détaillée'!CZ19</f>
        <v>0</v>
      </c>
      <c r="AT19">
        <f>'Analyse détaillée'!DB19</f>
        <v>0</v>
      </c>
      <c r="AU19">
        <f>'Analyse détaillée'!DF19</f>
        <v>0</v>
      </c>
      <c r="AV19">
        <f>'Analyse détaillée'!DJ19</f>
        <v>0</v>
      </c>
      <c r="AW19">
        <f>'Analyse détaillée'!DL19</f>
        <v>0</v>
      </c>
      <c r="AX19">
        <f>'Analyse détaillée'!DN19</f>
        <v>0</v>
      </c>
      <c r="AY19">
        <f>'Analyse détaillée'!DP19</f>
        <v>0</v>
      </c>
      <c r="AZ19">
        <f>'Analyse détaillée'!DR19</f>
        <v>0</v>
      </c>
      <c r="BA19">
        <f>'Analyse détaillée'!EB19</f>
        <v>0</v>
      </c>
      <c r="BB19">
        <f>'Analyse détaillée'!EL19</f>
        <v>0</v>
      </c>
      <c r="BC19">
        <f>'Analyse détaillée'!EV19</f>
        <v>0</v>
      </c>
      <c r="BD19">
        <f>'Analyse détaillée'!EX19</f>
        <v>0</v>
      </c>
      <c r="BE19">
        <f>'Analyse détaillée'!EZ19</f>
        <v>0</v>
      </c>
      <c r="BF19">
        <f>'Analyse détaillée'!FB19</f>
        <v>0</v>
      </c>
      <c r="BG19">
        <f>'Analyse détaillée'!FD19</f>
        <v>0</v>
      </c>
      <c r="BH19">
        <f>'Analyse détaillée'!FE19</f>
        <v>1</v>
      </c>
      <c r="BI19">
        <f>'Analyse détaillée'!FG19</f>
        <v>0</v>
      </c>
      <c r="BJ19">
        <f>'Analyse détaillée'!FN19</f>
        <v>0</v>
      </c>
      <c r="BK19">
        <f>'Analyse détaillée'!FR19</f>
        <v>0</v>
      </c>
      <c r="BL19">
        <f>'Analyse détaillée'!FV19</f>
        <v>0</v>
      </c>
      <c r="BM19">
        <f>'Analyse détaillée'!FZ19</f>
        <v>0</v>
      </c>
      <c r="BN19">
        <f>'Analyse détaillée'!GB19</f>
        <v>0</v>
      </c>
      <c r="BO19">
        <f>'Analyse détaillée'!GD19</f>
        <v>0</v>
      </c>
      <c r="BP19">
        <f>'Analyse détaillée'!GF19</f>
        <v>0</v>
      </c>
      <c r="BQ19">
        <f>'Analyse détaillée'!GL19</f>
        <v>0</v>
      </c>
      <c r="BR19">
        <f>'Analyse détaillée'!GN19</f>
        <v>0</v>
      </c>
      <c r="BS19">
        <f>'Analyse détaillée'!GP19</f>
        <v>0</v>
      </c>
      <c r="BT19">
        <f>'Analyse détaillée'!GR19</f>
        <v>0</v>
      </c>
      <c r="BU19">
        <f>'Analyse détaillée'!GT19</f>
        <v>0</v>
      </c>
      <c r="BV19">
        <f>'Analyse détaillée'!GV19</f>
        <v>0</v>
      </c>
      <c r="BW19">
        <f>'Analyse détaillée'!GX19</f>
        <v>0</v>
      </c>
      <c r="BX19">
        <f>'Analyse détaillée'!GZ19</f>
        <v>0</v>
      </c>
      <c r="BY19">
        <f>'Analyse détaillée'!HB19</f>
        <v>0</v>
      </c>
    </row>
    <row r="20" spans="6:77" x14ac:dyDescent="0.2">
      <c r="F20">
        <f>'Analyse détaillée'!F20</f>
        <v>18</v>
      </c>
      <c r="H20">
        <f>'Analyse détaillée'!L20</f>
        <v>0</v>
      </c>
      <c r="I20">
        <f>'Analyse détaillée'!Q20</f>
        <v>0</v>
      </c>
      <c r="J20">
        <f>'Analyse détaillée'!V20</f>
        <v>0</v>
      </c>
      <c r="K20">
        <f>'Analyse détaillée'!X20</f>
        <v>0</v>
      </c>
      <c r="L20">
        <f>'Analyse détaillée'!Z20</f>
        <v>0</v>
      </c>
      <c r="M20">
        <f>'Analyse détaillée'!AB20</f>
        <v>0</v>
      </c>
      <c r="N20">
        <f>'Analyse détaillée'!AD20</f>
        <v>0</v>
      </c>
      <c r="O20">
        <f>'Analyse détaillée'!AF20</f>
        <v>0</v>
      </c>
      <c r="P20">
        <f>'Analyse détaillée'!AH20</f>
        <v>0</v>
      </c>
      <c r="Q20">
        <f>'Analyse détaillée'!AJ20</f>
        <v>0</v>
      </c>
      <c r="R20">
        <f>'Analyse détaillée'!AJ20</f>
        <v>0</v>
      </c>
      <c r="S20">
        <f>'Analyse détaillée'!AN20</f>
        <v>0</v>
      </c>
      <c r="T20">
        <f>'Analyse détaillée'!AP20</f>
        <v>0</v>
      </c>
      <c r="U20">
        <f>'Analyse détaillée'!AR20</f>
        <v>0.42857142857142855</v>
      </c>
      <c r="V20">
        <f>'Analyse détaillée'!AT20</f>
        <v>0</v>
      </c>
      <c r="W20">
        <f>'Analyse détaillée'!AX20</f>
        <v>0</v>
      </c>
      <c r="X20">
        <f>'Analyse détaillée'!BB20</f>
        <v>0</v>
      </c>
      <c r="Y20">
        <f>'Analyse détaillée'!BD20</f>
        <v>0</v>
      </c>
      <c r="Z20">
        <f>'Analyse détaillée'!BH20</f>
        <v>0</v>
      </c>
      <c r="AA20">
        <f>'Analyse détaillée'!BL20</f>
        <v>0</v>
      </c>
      <c r="AB20">
        <f>'Analyse détaillée'!BN20</f>
        <v>0</v>
      </c>
      <c r="AC20">
        <f>'Analyse détaillée'!BP20</f>
        <v>0</v>
      </c>
      <c r="AD20">
        <f>'Analyse détaillée'!BR20</f>
        <v>0</v>
      </c>
      <c r="AE20">
        <f>'Analyse détaillée'!BT20</f>
        <v>0</v>
      </c>
      <c r="AF20">
        <f>'Analyse détaillée'!BV20</f>
        <v>0</v>
      </c>
      <c r="AG20">
        <f>'Analyse détaillée'!BX20</f>
        <v>0</v>
      </c>
      <c r="AH20">
        <f>'Analyse détaillée'!BZ20</f>
        <v>0</v>
      </c>
      <c r="AI20">
        <f>'Analyse détaillée'!CB20</f>
        <v>0</v>
      </c>
      <c r="AJ20">
        <f>'Analyse détaillée'!CD20</f>
        <v>0</v>
      </c>
      <c r="AK20">
        <f>'Analyse détaillée'!CF20</f>
        <v>0</v>
      </c>
      <c r="AL20">
        <f>'Analyse détaillée'!CH20</f>
        <v>0</v>
      </c>
      <c r="AM20">
        <f>'Analyse détaillée'!CJ20</f>
        <v>0</v>
      </c>
      <c r="AN20">
        <f>'Analyse détaillée'!CL20</f>
        <v>0</v>
      </c>
      <c r="AO20">
        <f>'Analyse détaillée'!CN20</f>
        <v>0</v>
      </c>
      <c r="AP20">
        <f>'Analyse détaillée'!CP20</f>
        <v>0.5</v>
      </c>
      <c r="AQ20">
        <f>'Analyse détaillée'!CR20</f>
        <v>0</v>
      </c>
      <c r="AR20">
        <f>'Analyse détaillée'!CV20</f>
        <v>0</v>
      </c>
      <c r="AS20">
        <f>'Analyse détaillée'!CZ20</f>
        <v>0</v>
      </c>
      <c r="AT20">
        <f>'Analyse détaillée'!DB20</f>
        <v>0</v>
      </c>
      <c r="AU20">
        <f>'Analyse détaillée'!DF20</f>
        <v>0</v>
      </c>
      <c r="AV20">
        <f>'Analyse détaillée'!DJ20</f>
        <v>0</v>
      </c>
      <c r="AW20">
        <f>'Analyse détaillée'!DL20</f>
        <v>0</v>
      </c>
      <c r="AX20">
        <f>'Analyse détaillée'!DN20</f>
        <v>0</v>
      </c>
      <c r="AY20">
        <f>'Analyse détaillée'!DP20</f>
        <v>0</v>
      </c>
      <c r="AZ20">
        <f>'Analyse détaillée'!DR20</f>
        <v>0</v>
      </c>
      <c r="BA20">
        <f>'Analyse détaillée'!EB20</f>
        <v>0</v>
      </c>
      <c r="BB20">
        <f>'Analyse détaillée'!EL20</f>
        <v>0</v>
      </c>
      <c r="BC20">
        <f>'Analyse détaillée'!EV20</f>
        <v>0</v>
      </c>
      <c r="BD20">
        <f>'Analyse détaillée'!EX20</f>
        <v>0</v>
      </c>
      <c r="BE20">
        <f>'Analyse détaillée'!EZ20</f>
        <v>0</v>
      </c>
      <c r="BF20">
        <f>'Analyse détaillée'!FB20</f>
        <v>0</v>
      </c>
      <c r="BG20">
        <f>'Analyse détaillée'!FD20</f>
        <v>0</v>
      </c>
      <c r="BH20">
        <f>'Analyse détaillée'!FE20</f>
        <v>1</v>
      </c>
      <c r="BI20">
        <f>'Analyse détaillée'!FG20</f>
        <v>0</v>
      </c>
      <c r="BJ20">
        <f>'Analyse détaillée'!FN20</f>
        <v>0</v>
      </c>
      <c r="BK20">
        <f>'Analyse détaillée'!FR20</f>
        <v>0</v>
      </c>
      <c r="BL20">
        <f>'Analyse détaillée'!FV20</f>
        <v>0</v>
      </c>
      <c r="BM20">
        <f>'Analyse détaillée'!FZ20</f>
        <v>0</v>
      </c>
      <c r="BN20">
        <f>'Analyse détaillée'!GB20</f>
        <v>0</v>
      </c>
      <c r="BO20">
        <f>'Analyse détaillée'!GD20</f>
        <v>0</v>
      </c>
      <c r="BP20">
        <f>'Analyse détaillée'!GF20</f>
        <v>0</v>
      </c>
      <c r="BQ20">
        <f>'Analyse détaillée'!GL20</f>
        <v>0</v>
      </c>
      <c r="BR20">
        <f>'Analyse détaillée'!GN20</f>
        <v>0</v>
      </c>
      <c r="BS20">
        <f>'Analyse détaillée'!GP20</f>
        <v>0</v>
      </c>
      <c r="BT20">
        <f>'Analyse détaillée'!GR20</f>
        <v>0</v>
      </c>
      <c r="BU20">
        <f>'Analyse détaillée'!GT20</f>
        <v>0</v>
      </c>
      <c r="BV20">
        <f>'Analyse détaillée'!GV20</f>
        <v>0</v>
      </c>
      <c r="BW20">
        <f>'Analyse détaillée'!GX20</f>
        <v>0</v>
      </c>
      <c r="BX20">
        <f>'Analyse détaillée'!GZ20</f>
        <v>0</v>
      </c>
      <c r="BY20">
        <f>'Analyse détaillée'!HB20</f>
        <v>0</v>
      </c>
    </row>
    <row r="21" spans="6:77" x14ac:dyDescent="0.2">
      <c r="F21">
        <f>'Analyse détaillée'!F21</f>
        <v>19</v>
      </c>
      <c r="H21">
        <f>'Analyse détaillée'!L21</f>
        <v>0</v>
      </c>
      <c r="I21">
        <f>'Analyse détaillée'!Q21</f>
        <v>0</v>
      </c>
      <c r="J21">
        <f>'Analyse détaillée'!V21</f>
        <v>0</v>
      </c>
      <c r="K21">
        <f>'Analyse détaillée'!X21</f>
        <v>0</v>
      </c>
      <c r="L21">
        <f>'Analyse détaillée'!Z21</f>
        <v>0</v>
      </c>
      <c r="M21">
        <f>'Analyse détaillée'!AB21</f>
        <v>0</v>
      </c>
      <c r="N21">
        <f>'Analyse détaillée'!AD21</f>
        <v>0</v>
      </c>
      <c r="O21">
        <f>'Analyse détaillée'!AF21</f>
        <v>0</v>
      </c>
      <c r="P21">
        <f>'Analyse détaillée'!AH21</f>
        <v>0</v>
      </c>
      <c r="Q21">
        <f>'Analyse détaillée'!AJ21</f>
        <v>0</v>
      </c>
      <c r="R21">
        <f>'Analyse détaillée'!AJ21</f>
        <v>0</v>
      </c>
      <c r="S21">
        <f>'Analyse détaillée'!AN21</f>
        <v>0</v>
      </c>
      <c r="T21">
        <f>'Analyse détaillée'!AP21</f>
        <v>0</v>
      </c>
      <c r="U21">
        <f>'Analyse détaillée'!AR21</f>
        <v>0.42857142857142855</v>
      </c>
      <c r="V21">
        <f>'Analyse détaillée'!AT21</f>
        <v>0</v>
      </c>
      <c r="W21">
        <f>'Analyse détaillée'!AX21</f>
        <v>0</v>
      </c>
      <c r="X21">
        <f>'Analyse détaillée'!BB21</f>
        <v>0</v>
      </c>
      <c r="Y21">
        <f>'Analyse détaillée'!BD21</f>
        <v>0</v>
      </c>
      <c r="Z21">
        <f>'Analyse détaillée'!BH21</f>
        <v>0</v>
      </c>
      <c r="AA21">
        <f>'Analyse détaillée'!BL21</f>
        <v>0</v>
      </c>
      <c r="AB21">
        <f>'Analyse détaillée'!BN21</f>
        <v>0</v>
      </c>
      <c r="AC21">
        <f>'Analyse détaillée'!BP21</f>
        <v>0</v>
      </c>
      <c r="AD21">
        <f>'Analyse détaillée'!BR21</f>
        <v>0</v>
      </c>
      <c r="AE21">
        <f>'Analyse détaillée'!BT21</f>
        <v>0</v>
      </c>
      <c r="AF21">
        <f>'Analyse détaillée'!BV21</f>
        <v>0</v>
      </c>
      <c r="AG21">
        <f>'Analyse détaillée'!BX21</f>
        <v>0</v>
      </c>
      <c r="AH21">
        <f>'Analyse détaillée'!BZ21</f>
        <v>0</v>
      </c>
      <c r="AI21">
        <f>'Analyse détaillée'!CB21</f>
        <v>0</v>
      </c>
      <c r="AJ21">
        <f>'Analyse détaillée'!CD21</f>
        <v>0</v>
      </c>
      <c r="AK21">
        <f>'Analyse détaillée'!CF21</f>
        <v>0</v>
      </c>
      <c r="AL21">
        <f>'Analyse détaillée'!CH21</f>
        <v>0</v>
      </c>
      <c r="AM21">
        <f>'Analyse détaillée'!CJ21</f>
        <v>0</v>
      </c>
      <c r="AN21">
        <f>'Analyse détaillée'!CL21</f>
        <v>0</v>
      </c>
      <c r="AO21">
        <f>'Analyse détaillée'!CN21</f>
        <v>0</v>
      </c>
      <c r="AP21">
        <f>'Analyse détaillée'!CP21</f>
        <v>0.5</v>
      </c>
      <c r="AQ21">
        <f>'Analyse détaillée'!CR21</f>
        <v>0</v>
      </c>
      <c r="AR21">
        <f>'Analyse détaillée'!CV21</f>
        <v>0</v>
      </c>
      <c r="AS21">
        <f>'Analyse détaillée'!CZ21</f>
        <v>0</v>
      </c>
      <c r="AT21">
        <f>'Analyse détaillée'!DB21</f>
        <v>0</v>
      </c>
      <c r="AU21">
        <f>'Analyse détaillée'!DF21</f>
        <v>0</v>
      </c>
      <c r="AV21">
        <f>'Analyse détaillée'!DJ21</f>
        <v>0</v>
      </c>
      <c r="AW21">
        <f>'Analyse détaillée'!DL21</f>
        <v>0</v>
      </c>
      <c r="AX21">
        <f>'Analyse détaillée'!DN21</f>
        <v>0</v>
      </c>
      <c r="AY21">
        <f>'Analyse détaillée'!DP21</f>
        <v>0</v>
      </c>
      <c r="AZ21">
        <f>'Analyse détaillée'!DR21</f>
        <v>0</v>
      </c>
      <c r="BA21">
        <f>'Analyse détaillée'!EB21</f>
        <v>0</v>
      </c>
      <c r="BB21">
        <f>'Analyse détaillée'!EL21</f>
        <v>0</v>
      </c>
      <c r="BC21">
        <f>'Analyse détaillée'!EV21</f>
        <v>0</v>
      </c>
      <c r="BD21">
        <f>'Analyse détaillée'!EX21</f>
        <v>0</v>
      </c>
      <c r="BE21">
        <f>'Analyse détaillée'!EZ21</f>
        <v>0</v>
      </c>
      <c r="BF21">
        <f>'Analyse détaillée'!FB21</f>
        <v>0</v>
      </c>
      <c r="BG21">
        <f>'Analyse détaillée'!FD21</f>
        <v>0</v>
      </c>
      <c r="BH21">
        <f>'Analyse détaillée'!FE21</f>
        <v>1</v>
      </c>
      <c r="BI21">
        <f>'Analyse détaillée'!FG21</f>
        <v>0</v>
      </c>
      <c r="BJ21">
        <f>'Analyse détaillée'!FN21</f>
        <v>0</v>
      </c>
      <c r="BK21">
        <f>'Analyse détaillée'!FR21</f>
        <v>0</v>
      </c>
      <c r="BL21">
        <f>'Analyse détaillée'!FV21</f>
        <v>0</v>
      </c>
      <c r="BM21">
        <f>'Analyse détaillée'!FZ21</f>
        <v>0</v>
      </c>
      <c r="BN21">
        <f>'Analyse détaillée'!GB21</f>
        <v>0</v>
      </c>
      <c r="BO21">
        <f>'Analyse détaillée'!GD21</f>
        <v>0</v>
      </c>
      <c r="BP21">
        <f>'Analyse détaillée'!GF21</f>
        <v>0</v>
      </c>
      <c r="BQ21">
        <f>'Analyse détaillée'!GL21</f>
        <v>0</v>
      </c>
      <c r="BR21">
        <f>'Analyse détaillée'!GN21</f>
        <v>0</v>
      </c>
      <c r="BS21">
        <f>'Analyse détaillée'!GP21</f>
        <v>0</v>
      </c>
      <c r="BT21">
        <f>'Analyse détaillée'!GR21</f>
        <v>0</v>
      </c>
      <c r="BU21">
        <f>'Analyse détaillée'!GT21</f>
        <v>0</v>
      </c>
      <c r="BV21">
        <f>'Analyse détaillée'!GV21</f>
        <v>0</v>
      </c>
      <c r="BW21">
        <f>'Analyse détaillée'!GX21</f>
        <v>0</v>
      </c>
      <c r="BX21">
        <f>'Analyse détaillée'!GZ21</f>
        <v>0</v>
      </c>
      <c r="BY21">
        <f>'Analyse détaillée'!HB21</f>
        <v>0</v>
      </c>
    </row>
    <row r="22" spans="6:77" x14ac:dyDescent="0.2">
      <c r="F22">
        <f>'Analyse détaillée'!F22</f>
        <v>20</v>
      </c>
      <c r="H22">
        <f>'Analyse détaillée'!L22</f>
        <v>0</v>
      </c>
      <c r="I22">
        <f>'Analyse détaillée'!Q22</f>
        <v>0</v>
      </c>
      <c r="J22">
        <f>'Analyse détaillée'!V22</f>
        <v>0</v>
      </c>
      <c r="K22">
        <f>'Analyse détaillée'!X22</f>
        <v>0</v>
      </c>
      <c r="L22">
        <f>'Analyse détaillée'!Z22</f>
        <v>0</v>
      </c>
      <c r="M22">
        <f>'Analyse détaillée'!AB22</f>
        <v>0</v>
      </c>
      <c r="N22">
        <f>'Analyse détaillée'!AD22</f>
        <v>0</v>
      </c>
      <c r="O22">
        <f>'Analyse détaillée'!AF22</f>
        <v>0</v>
      </c>
      <c r="P22">
        <f>'Analyse détaillée'!AH22</f>
        <v>0</v>
      </c>
      <c r="Q22">
        <f>'Analyse détaillée'!AJ22</f>
        <v>0</v>
      </c>
      <c r="R22">
        <f>'Analyse détaillée'!AJ22</f>
        <v>0</v>
      </c>
      <c r="S22">
        <f>'Analyse détaillée'!AN22</f>
        <v>0</v>
      </c>
      <c r="T22">
        <f>'Analyse détaillée'!AP22</f>
        <v>0</v>
      </c>
      <c r="U22">
        <f>'Analyse détaillée'!AR22</f>
        <v>0.42857142857142855</v>
      </c>
      <c r="V22">
        <f>'Analyse détaillée'!AT22</f>
        <v>0</v>
      </c>
      <c r="W22">
        <f>'Analyse détaillée'!AX22</f>
        <v>0</v>
      </c>
      <c r="X22">
        <f>'Analyse détaillée'!BB22</f>
        <v>0</v>
      </c>
      <c r="Y22">
        <f>'Analyse détaillée'!BD22</f>
        <v>0</v>
      </c>
      <c r="Z22">
        <f>'Analyse détaillée'!BH22</f>
        <v>0</v>
      </c>
      <c r="AA22">
        <f>'Analyse détaillée'!BL22</f>
        <v>0</v>
      </c>
      <c r="AB22">
        <f>'Analyse détaillée'!BN22</f>
        <v>0</v>
      </c>
      <c r="AC22">
        <f>'Analyse détaillée'!BP22</f>
        <v>0</v>
      </c>
      <c r="AD22">
        <f>'Analyse détaillée'!BR22</f>
        <v>0</v>
      </c>
      <c r="AE22">
        <f>'Analyse détaillée'!BT22</f>
        <v>0</v>
      </c>
      <c r="AF22">
        <f>'Analyse détaillée'!BV22</f>
        <v>0</v>
      </c>
      <c r="AG22">
        <f>'Analyse détaillée'!BX22</f>
        <v>0</v>
      </c>
      <c r="AH22">
        <f>'Analyse détaillée'!BZ22</f>
        <v>0</v>
      </c>
      <c r="AI22">
        <f>'Analyse détaillée'!CB22</f>
        <v>0</v>
      </c>
      <c r="AJ22">
        <f>'Analyse détaillée'!CD22</f>
        <v>0</v>
      </c>
      <c r="AK22">
        <f>'Analyse détaillée'!CF22</f>
        <v>0</v>
      </c>
      <c r="AL22">
        <f>'Analyse détaillée'!CH22</f>
        <v>0</v>
      </c>
      <c r="AM22">
        <f>'Analyse détaillée'!CJ22</f>
        <v>0</v>
      </c>
      <c r="AN22">
        <f>'Analyse détaillée'!CL22</f>
        <v>0</v>
      </c>
      <c r="AO22">
        <f>'Analyse détaillée'!CN22</f>
        <v>0</v>
      </c>
      <c r="AP22">
        <f>'Analyse détaillée'!CP22</f>
        <v>0.5</v>
      </c>
      <c r="AQ22">
        <f>'Analyse détaillée'!CR22</f>
        <v>0</v>
      </c>
      <c r="AR22">
        <f>'Analyse détaillée'!CV22</f>
        <v>0</v>
      </c>
      <c r="AS22">
        <f>'Analyse détaillée'!CZ22</f>
        <v>0</v>
      </c>
      <c r="AT22">
        <f>'Analyse détaillée'!DB22</f>
        <v>0</v>
      </c>
      <c r="AU22">
        <f>'Analyse détaillée'!DF22</f>
        <v>0</v>
      </c>
      <c r="AV22">
        <f>'Analyse détaillée'!DJ22</f>
        <v>0</v>
      </c>
      <c r="AW22">
        <f>'Analyse détaillée'!DL22</f>
        <v>0</v>
      </c>
      <c r="AX22">
        <f>'Analyse détaillée'!DN22</f>
        <v>0</v>
      </c>
      <c r="AY22">
        <f>'Analyse détaillée'!DP22</f>
        <v>0</v>
      </c>
      <c r="AZ22">
        <f>'Analyse détaillée'!DR22</f>
        <v>0</v>
      </c>
      <c r="BA22">
        <f>'Analyse détaillée'!EB22</f>
        <v>0</v>
      </c>
      <c r="BB22">
        <f>'Analyse détaillée'!EL22</f>
        <v>0</v>
      </c>
      <c r="BC22">
        <f>'Analyse détaillée'!EV22</f>
        <v>0</v>
      </c>
      <c r="BD22">
        <f>'Analyse détaillée'!EX22</f>
        <v>0</v>
      </c>
      <c r="BE22">
        <f>'Analyse détaillée'!EZ22</f>
        <v>0</v>
      </c>
      <c r="BF22">
        <f>'Analyse détaillée'!FB22</f>
        <v>0</v>
      </c>
      <c r="BG22">
        <f>'Analyse détaillée'!FD22</f>
        <v>0</v>
      </c>
      <c r="BH22">
        <f>'Analyse détaillée'!FE22</f>
        <v>1</v>
      </c>
      <c r="BI22">
        <f>'Analyse détaillée'!FG22</f>
        <v>0</v>
      </c>
      <c r="BJ22">
        <f>'Analyse détaillée'!FN22</f>
        <v>0</v>
      </c>
      <c r="BK22">
        <f>'Analyse détaillée'!FR22</f>
        <v>0</v>
      </c>
      <c r="BL22">
        <f>'Analyse détaillée'!FV22</f>
        <v>0</v>
      </c>
      <c r="BM22">
        <f>'Analyse détaillée'!FZ22</f>
        <v>0</v>
      </c>
      <c r="BN22">
        <f>'Analyse détaillée'!GB22</f>
        <v>0</v>
      </c>
      <c r="BO22">
        <f>'Analyse détaillée'!GD22</f>
        <v>0</v>
      </c>
      <c r="BP22">
        <f>'Analyse détaillée'!GF22</f>
        <v>0</v>
      </c>
      <c r="BQ22">
        <f>'Analyse détaillée'!GL22</f>
        <v>0</v>
      </c>
      <c r="BR22">
        <f>'Analyse détaillée'!GN22</f>
        <v>0</v>
      </c>
      <c r="BS22">
        <f>'Analyse détaillée'!GP22</f>
        <v>0</v>
      </c>
      <c r="BT22">
        <f>'Analyse détaillée'!GR22</f>
        <v>0</v>
      </c>
      <c r="BU22">
        <f>'Analyse détaillée'!GT22</f>
        <v>0</v>
      </c>
      <c r="BV22">
        <f>'Analyse détaillée'!GV22</f>
        <v>0</v>
      </c>
      <c r="BW22">
        <f>'Analyse détaillée'!GX22</f>
        <v>0</v>
      </c>
      <c r="BX22">
        <f>'Analyse détaillée'!GZ22</f>
        <v>0</v>
      </c>
      <c r="BY22">
        <f>'Analyse détaillée'!HB22</f>
        <v>0</v>
      </c>
    </row>
    <row r="23" spans="6:77" x14ac:dyDescent="0.2">
      <c r="F23">
        <f>'Analyse détaillée'!F23</f>
        <v>21</v>
      </c>
      <c r="H23">
        <f>'Analyse détaillée'!L23</f>
        <v>0</v>
      </c>
      <c r="I23">
        <f>'Analyse détaillée'!Q23</f>
        <v>0</v>
      </c>
      <c r="J23">
        <f>'Analyse détaillée'!V23</f>
        <v>0</v>
      </c>
      <c r="K23">
        <f>'Analyse détaillée'!X23</f>
        <v>0</v>
      </c>
      <c r="L23">
        <f>'Analyse détaillée'!Z23</f>
        <v>0</v>
      </c>
      <c r="M23">
        <f>'Analyse détaillée'!AB23</f>
        <v>0</v>
      </c>
      <c r="N23">
        <f>'Analyse détaillée'!AD23</f>
        <v>0</v>
      </c>
      <c r="O23">
        <f>'Analyse détaillée'!AF23</f>
        <v>0</v>
      </c>
      <c r="P23">
        <f>'Analyse détaillée'!AH23</f>
        <v>0</v>
      </c>
      <c r="Q23">
        <f>'Analyse détaillée'!AJ23</f>
        <v>0</v>
      </c>
      <c r="R23">
        <f>'Analyse détaillée'!AJ23</f>
        <v>0</v>
      </c>
      <c r="S23">
        <f>'Analyse détaillée'!AN23</f>
        <v>0</v>
      </c>
      <c r="T23">
        <f>'Analyse détaillée'!AP23</f>
        <v>0</v>
      </c>
      <c r="U23">
        <f>'Analyse détaillée'!AR23</f>
        <v>0.42857142857142855</v>
      </c>
      <c r="V23">
        <f>'Analyse détaillée'!AT23</f>
        <v>0</v>
      </c>
      <c r="W23">
        <f>'Analyse détaillée'!AX23</f>
        <v>0</v>
      </c>
      <c r="X23">
        <f>'Analyse détaillée'!BB23</f>
        <v>0</v>
      </c>
      <c r="Y23">
        <f>'Analyse détaillée'!BD23</f>
        <v>0</v>
      </c>
      <c r="Z23">
        <f>'Analyse détaillée'!BH23</f>
        <v>0</v>
      </c>
      <c r="AA23">
        <f>'Analyse détaillée'!BL23</f>
        <v>0</v>
      </c>
      <c r="AB23">
        <f>'Analyse détaillée'!BN23</f>
        <v>0</v>
      </c>
      <c r="AC23">
        <f>'Analyse détaillée'!BP23</f>
        <v>0</v>
      </c>
      <c r="AD23">
        <f>'Analyse détaillée'!BR23</f>
        <v>0</v>
      </c>
      <c r="AE23">
        <f>'Analyse détaillée'!BT23</f>
        <v>0</v>
      </c>
      <c r="AF23">
        <f>'Analyse détaillée'!BV23</f>
        <v>0</v>
      </c>
      <c r="AG23">
        <f>'Analyse détaillée'!BX23</f>
        <v>0</v>
      </c>
      <c r="AH23">
        <f>'Analyse détaillée'!BZ23</f>
        <v>0</v>
      </c>
      <c r="AI23">
        <f>'Analyse détaillée'!CB23</f>
        <v>0</v>
      </c>
      <c r="AJ23">
        <f>'Analyse détaillée'!CD23</f>
        <v>0</v>
      </c>
      <c r="AK23">
        <f>'Analyse détaillée'!CF23</f>
        <v>0</v>
      </c>
      <c r="AL23">
        <f>'Analyse détaillée'!CH23</f>
        <v>0</v>
      </c>
      <c r="AM23">
        <f>'Analyse détaillée'!CJ23</f>
        <v>0</v>
      </c>
      <c r="AN23">
        <f>'Analyse détaillée'!CL23</f>
        <v>0</v>
      </c>
      <c r="AO23">
        <f>'Analyse détaillée'!CN23</f>
        <v>0</v>
      </c>
      <c r="AP23">
        <f>'Analyse détaillée'!CP23</f>
        <v>0.5</v>
      </c>
      <c r="AQ23">
        <f>'Analyse détaillée'!CR23</f>
        <v>0</v>
      </c>
      <c r="AR23">
        <f>'Analyse détaillée'!CV23</f>
        <v>0</v>
      </c>
      <c r="AS23">
        <f>'Analyse détaillée'!CZ23</f>
        <v>0</v>
      </c>
      <c r="AT23">
        <f>'Analyse détaillée'!DB23</f>
        <v>0</v>
      </c>
      <c r="AU23">
        <f>'Analyse détaillée'!DF23</f>
        <v>0</v>
      </c>
      <c r="AV23">
        <f>'Analyse détaillée'!DJ23</f>
        <v>0</v>
      </c>
      <c r="AW23">
        <f>'Analyse détaillée'!DL23</f>
        <v>0</v>
      </c>
      <c r="AX23">
        <f>'Analyse détaillée'!DN23</f>
        <v>0</v>
      </c>
      <c r="AY23">
        <f>'Analyse détaillée'!DP23</f>
        <v>0</v>
      </c>
      <c r="AZ23">
        <f>'Analyse détaillée'!DR23</f>
        <v>0</v>
      </c>
      <c r="BA23">
        <f>'Analyse détaillée'!EB23</f>
        <v>0</v>
      </c>
      <c r="BB23">
        <f>'Analyse détaillée'!EL23</f>
        <v>0</v>
      </c>
      <c r="BC23">
        <f>'Analyse détaillée'!EV23</f>
        <v>0</v>
      </c>
      <c r="BD23">
        <f>'Analyse détaillée'!EX23</f>
        <v>0</v>
      </c>
      <c r="BE23">
        <f>'Analyse détaillée'!EZ23</f>
        <v>0</v>
      </c>
      <c r="BF23">
        <f>'Analyse détaillée'!FB23</f>
        <v>0</v>
      </c>
      <c r="BG23">
        <f>'Analyse détaillée'!FD23</f>
        <v>0</v>
      </c>
      <c r="BH23">
        <f>'Analyse détaillée'!FE23</f>
        <v>1</v>
      </c>
      <c r="BI23">
        <f>'Analyse détaillée'!FG23</f>
        <v>0</v>
      </c>
      <c r="BJ23">
        <f>'Analyse détaillée'!FN23</f>
        <v>0</v>
      </c>
      <c r="BK23">
        <f>'Analyse détaillée'!FR23</f>
        <v>0</v>
      </c>
      <c r="BL23">
        <f>'Analyse détaillée'!FV23</f>
        <v>0</v>
      </c>
      <c r="BM23">
        <f>'Analyse détaillée'!FZ23</f>
        <v>0</v>
      </c>
      <c r="BN23">
        <f>'Analyse détaillée'!GB23</f>
        <v>0</v>
      </c>
      <c r="BO23">
        <f>'Analyse détaillée'!GD23</f>
        <v>0</v>
      </c>
      <c r="BP23">
        <f>'Analyse détaillée'!GF23</f>
        <v>0</v>
      </c>
      <c r="BQ23">
        <f>'Analyse détaillée'!GL23</f>
        <v>0</v>
      </c>
      <c r="BR23">
        <f>'Analyse détaillée'!GN23</f>
        <v>0</v>
      </c>
      <c r="BS23">
        <f>'Analyse détaillée'!GP23</f>
        <v>0</v>
      </c>
      <c r="BT23">
        <f>'Analyse détaillée'!GR23</f>
        <v>0</v>
      </c>
      <c r="BU23">
        <f>'Analyse détaillée'!GT23</f>
        <v>0</v>
      </c>
      <c r="BV23">
        <f>'Analyse détaillée'!GV23</f>
        <v>0</v>
      </c>
      <c r="BW23">
        <f>'Analyse détaillée'!GX23</f>
        <v>0</v>
      </c>
      <c r="BX23">
        <f>'Analyse détaillée'!GZ23</f>
        <v>0</v>
      </c>
      <c r="BY23">
        <f>'Analyse détaillée'!HB23</f>
        <v>0</v>
      </c>
    </row>
    <row r="24" spans="6:77" x14ac:dyDescent="0.2">
      <c r="F24">
        <f>'Analyse détaillée'!F24</f>
        <v>22</v>
      </c>
      <c r="H24">
        <f>'Analyse détaillée'!L24</f>
        <v>0</v>
      </c>
      <c r="I24">
        <f>'Analyse détaillée'!Q24</f>
        <v>0</v>
      </c>
      <c r="J24">
        <f>'Analyse détaillée'!V24</f>
        <v>0</v>
      </c>
      <c r="K24">
        <f>'Analyse détaillée'!X24</f>
        <v>0</v>
      </c>
      <c r="L24">
        <f>'Analyse détaillée'!Z24</f>
        <v>0</v>
      </c>
      <c r="M24">
        <f>'Analyse détaillée'!AB24</f>
        <v>0</v>
      </c>
      <c r="N24">
        <f>'Analyse détaillée'!AD24</f>
        <v>0</v>
      </c>
      <c r="O24">
        <f>'Analyse détaillée'!AF24</f>
        <v>0</v>
      </c>
      <c r="P24">
        <f>'Analyse détaillée'!AH24</f>
        <v>0</v>
      </c>
      <c r="Q24">
        <f>'Analyse détaillée'!AJ24</f>
        <v>0</v>
      </c>
      <c r="R24">
        <f>'Analyse détaillée'!AJ24</f>
        <v>0</v>
      </c>
      <c r="S24">
        <f>'Analyse détaillée'!AN24</f>
        <v>0</v>
      </c>
      <c r="T24">
        <f>'Analyse détaillée'!AP24</f>
        <v>0</v>
      </c>
      <c r="U24">
        <f>'Analyse détaillée'!AR24</f>
        <v>0.42857142857142855</v>
      </c>
      <c r="V24">
        <f>'Analyse détaillée'!AT24</f>
        <v>0</v>
      </c>
      <c r="W24">
        <f>'Analyse détaillée'!AX24</f>
        <v>0</v>
      </c>
      <c r="X24">
        <f>'Analyse détaillée'!BB24</f>
        <v>0</v>
      </c>
      <c r="Y24">
        <f>'Analyse détaillée'!BD24</f>
        <v>0</v>
      </c>
      <c r="Z24">
        <f>'Analyse détaillée'!BH24</f>
        <v>0</v>
      </c>
      <c r="AA24">
        <f>'Analyse détaillée'!BL24</f>
        <v>0</v>
      </c>
      <c r="AB24">
        <f>'Analyse détaillée'!BN24</f>
        <v>0</v>
      </c>
      <c r="AC24">
        <f>'Analyse détaillée'!BP24</f>
        <v>0</v>
      </c>
      <c r="AD24">
        <f>'Analyse détaillée'!BR24</f>
        <v>0</v>
      </c>
      <c r="AE24">
        <f>'Analyse détaillée'!BT24</f>
        <v>0</v>
      </c>
      <c r="AF24">
        <f>'Analyse détaillée'!BV24</f>
        <v>0</v>
      </c>
      <c r="AG24">
        <f>'Analyse détaillée'!BX24</f>
        <v>0</v>
      </c>
      <c r="AH24">
        <f>'Analyse détaillée'!BZ24</f>
        <v>0</v>
      </c>
      <c r="AI24">
        <f>'Analyse détaillée'!CB24</f>
        <v>0</v>
      </c>
      <c r="AJ24">
        <f>'Analyse détaillée'!CD24</f>
        <v>0</v>
      </c>
      <c r="AK24">
        <f>'Analyse détaillée'!CF24</f>
        <v>0</v>
      </c>
      <c r="AL24">
        <f>'Analyse détaillée'!CH24</f>
        <v>0</v>
      </c>
      <c r="AM24">
        <f>'Analyse détaillée'!CJ24</f>
        <v>0</v>
      </c>
      <c r="AN24">
        <f>'Analyse détaillée'!CL24</f>
        <v>0</v>
      </c>
      <c r="AO24">
        <f>'Analyse détaillée'!CN24</f>
        <v>0</v>
      </c>
      <c r="AP24">
        <f>'Analyse détaillée'!CP24</f>
        <v>0.5</v>
      </c>
      <c r="AQ24">
        <f>'Analyse détaillée'!CR24</f>
        <v>0</v>
      </c>
      <c r="AR24">
        <f>'Analyse détaillée'!CV24</f>
        <v>0</v>
      </c>
      <c r="AS24">
        <f>'Analyse détaillée'!CZ24</f>
        <v>0</v>
      </c>
      <c r="AT24">
        <f>'Analyse détaillée'!DB24</f>
        <v>0</v>
      </c>
      <c r="AU24">
        <f>'Analyse détaillée'!DF24</f>
        <v>0</v>
      </c>
      <c r="AV24">
        <f>'Analyse détaillée'!DJ24</f>
        <v>0</v>
      </c>
      <c r="AW24">
        <f>'Analyse détaillée'!DL24</f>
        <v>0</v>
      </c>
      <c r="AX24">
        <f>'Analyse détaillée'!DN24</f>
        <v>0</v>
      </c>
      <c r="AY24">
        <f>'Analyse détaillée'!DP24</f>
        <v>0</v>
      </c>
      <c r="AZ24">
        <f>'Analyse détaillée'!DR24</f>
        <v>0</v>
      </c>
      <c r="BA24">
        <f>'Analyse détaillée'!EB24</f>
        <v>0</v>
      </c>
      <c r="BB24">
        <f>'Analyse détaillée'!EL24</f>
        <v>0</v>
      </c>
      <c r="BC24">
        <f>'Analyse détaillée'!EV24</f>
        <v>0</v>
      </c>
      <c r="BD24">
        <f>'Analyse détaillée'!EX24</f>
        <v>0</v>
      </c>
      <c r="BE24">
        <f>'Analyse détaillée'!EZ24</f>
        <v>0</v>
      </c>
      <c r="BF24">
        <f>'Analyse détaillée'!FB24</f>
        <v>0</v>
      </c>
      <c r="BG24">
        <f>'Analyse détaillée'!FD24</f>
        <v>0</v>
      </c>
      <c r="BH24">
        <f>'Analyse détaillée'!FE24</f>
        <v>1</v>
      </c>
      <c r="BI24">
        <f>'Analyse détaillée'!FG24</f>
        <v>0</v>
      </c>
      <c r="BJ24">
        <f>'Analyse détaillée'!FN24</f>
        <v>0</v>
      </c>
      <c r="BK24">
        <f>'Analyse détaillée'!FR24</f>
        <v>0</v>
      </c>
      <c r="BL24">
        <f>'Analyse détaillée'!FV24</f>
        <v>0</v>
      </c>
      <c r="BM24">
        <f>'Analyse détaillée'!FZ24</f>
        <v>0</v>
      </c>
      <c r="BN24">
        <f>'Analyse détaillée'!GB24</f>
        <v>0</v>
      </c>
      <c r="BO24">
        <f>'Analyse détaillée'!GD24</f>
        <v>0</v>
      </c>
      <c r="BP24">
        <f>'Analyse détaillée'!GF24</f>
        <v>0</v>
      </c>
      <c r="BQ24">
        <f>'Analyse détaillée'!GL24</f>
        <v>0</v>
      </c>
      <c r="BR24">
        <f>'Analyse détaillée'!GN24</f>
        <v>0</v>
      </c>
      <c r="BS24">
        <f>'Analyse détaillée'!GP24</f>
        <v>0</v>
      </c>
      <c r="BT24">
        <f>'Analyse détaillée'!GR24</f>
        <v>0</v>
      </c>
      <c r="BU24">
        <f>'Analyse détaillée'!GT24</f>
        <v>0</v>
      </c>
      <c r="BV24">
        <f>'Analyse détaillée'!GV24</f>
        <v>0</v>
      </c>
      <c r="BW24">
        <f>'Analyse détaillée'!GX24</f>
        <v>0</v>
      </c>
      <c r="BX24">
        <f>'Analyse détaillée'!GZ24</f>
        <v>0</v>
      </c>
      <c r="BY24">
        <f>'Analyse détaillée'!HB24</f>
        <v>0</v>
      </c>
    </row>
    <row r="25" spans="6:77" x14ac:dyDescent="0.2">
      <c r="F25">
        <f>'Analyse détaillée'!F25</f>
        <v>23</v>
      </c>
      <c r="H25">
        <f>'Analyse détaillée'!L25</f>
        <v>0</v>
      </c>
      <c r="I25">
        <f>'Analyse détaillée'!Q25</f>
        <v>0</v>
      </c>
      <c r="J25">
        <f>'Analyse détaillée'!V25</f>
        <v>0</v>
      </c>
      <c r="K25">
        <f>'Analyse détaillée'!X25</f>
        <v>0</v>
      </c>
      <c r="L25">
        <f>'Analyse détaillée'!Z25</f>
        <v>0</v>
      </c>
      <c r="M25">
        <f>'Analyse détaillée'!AB25</f>
        <v>0</v>
      </c>
      <c r="N25">
        <f>'Analyse détaillée'!AD25</f>
        <v>0</v>
      </c>
      <c r="O25">
        <f>'Analyse détaillée'!AF25</f>
        <v>0</v>
      </c>
      <c r="P25">
        <f>'Analyse détaillée'!AH25</f>
        <v>0</v>
      </c>
      <c r="Q25">
        <f>'Analyse détaillée'!AJ25</f>
        <v>0</v>
      </c>
      <c r="R25">
        <f>'Analyse détaillée'!AJ25</f>
        <v>0</v>
      </c>
      <c r="S25">
        <f>'Analyse détaillée'!AN25</f>
        <v>0</v>
      </c>
      <c r="T25">
        <f>'Analyse détaillée'!AP25</f>
        <v>0</v>
      </c>
      <c r="U25">
        <f>'Analyse détaillée'!AR25</f>
        <v>0.42857142857142855</v>
      </c>
      <c r="V25">
        <f>'Analyse détaillée'!AT25</f>
        <v>0</v>
      </c>
      <c r="W25">
        <f>'Analyse détaillée'!AX25</f>
        <v>0</v>
      </c>
      <c r="X25">
        <f>'Analyse détaillée'!BB25</f>
        <v>0</v>
      </c>
      <c r="Y25">
        <f>'Analyse détaillée'!BD25</f>
        <v>0</v>
      </c>
      <c r="Z25">
        <f>'Analyse détaillée'!BH25</f>
        <v>0</v>
      </c>
      <c r="AA25">
        <f>'Analyse détaillée'!BL25</f>
        <v>0</v>
      </c>
      <c r="AB25">
        <f>'Analyse détaillée'!BN25</f>
        <v>0</v>
      </c>
      <c r="AC25">
        <f>'Analyse détaillée'!BP25</f>
        <v>0</v>
      </c>
      <c r="AD25">
        <f>'Analyse détaillée'!BR25</f>
        <v>0</v>
      </c>
      <c r="AE25">
        <f>'Analyse détaillée'!BT25</f>
        <v>0</v>
      </c>
      <c r="AF25">
        <f>'Analyse détaillée'!BV25</f>
        <v>0</v>
      </c>
      <c r="AG25">
        <f>'Analyse détaillée'!BX25</f>
        <v>0</v>
      </c>
      <c r="AH25">
        <f>'Analyse détaillée'!BZ25</f>
        <v>0</v>
      </c>
      <c r="AI25">
        <f>'Analyse détaillée'!CB25</f>
        <v>0</v>
      </c>
      <c r="AJ25">
        <f>'Analyse détaillée'!CD25</f>
        <v>0</v>
      </c>
      <c r="AK25">
        <f>'Analyse détaillée'!CF25</f>
        <v>0</v>
      </c>
      <c r="AL25">
        <f>'Analyse détaillée'!CH25</f>
        <v>0</v>
      </c>
      <c r="AM25">
        <f>'Analyse détaillée'!CJ25</f>
        <v>0</v>
      </c>
      <c r="AN25">
        <f>'Analyse détaillée'!CL25</f>
        <v>0</v>
      </c>
      <c r="AO25">
        <f>'Analyse détaillée'!CN25</f>
        <v>0</v>
      </c>
      <c r="AP25">
        <f>'Analyse détaillée'!CP25</f>
        <v>0.5</v>
      </c>
      <c r="AQ25">
        <f>'Analyse détaillée'!CR25</f>
        <v>0</v>
      </c>
      <c r="AR25">
        <f>'Analyse détaillée'!CV25</f>
        <v>0</v>
      </c>
      <c r="AS25">
        <f>'Analyse détaillée'!CZ25</f>
        <v>0</v>
      </c>
      <c r="AT25">
        <f>'Analyse détaillée'!DB25</f>
        <v>0</v>
      </c>
      <c r="AU25">
        <f>'Analyse détaillée'!DF25</f>
        <v>0</v>
      </c>
      <c r="AV25">
        <f>'Analyse détaillée'!DJ25</f>
        <v>0</v>
      </c>
      <c r="AW25">
        <f>'Analyse détaillée'!DL25</f>
        <v>0</v>
      </c>
      <c r="AX25">
        <f>'Analyse détaillée'!DN25</f>
        <v>0</v>
      </c>
      <c r="AY25">
        <f>'Analyse détaillée'!DP25</f>
        <v>0</v>
      </c>
      <c r="AZ25">
        <f>'Analyse détaillée'!DR25</f>
        <v>0</v>
      </c>
      <c r="BA25">
        <f>'Analyse détaillée'!EB25</f>
        <v>0</v>
      </c>
      <c r="BB25">
        <f>'Analyse détaillée'!EL25</f>
        <v>0</v>
      </c>
      <c r="BC25">
        <f>'Analyse détaillée'!EV25</f>
        <v>0</v>
      </c>
      <c r="BD25">
        <f>'Analyse détaillée'!EX25</f>
        <v>0</v>
      </c>
      <c r="BE25">
        <f>'Analyse détaillée'!EZ25</f>
        <v>0</v>
      </c>
      <c r="BF25">
        <f>'Analyse détaillée'!FB25</f>
        <v>0</v>
      </c>
      <c r="BG25">
        <f>'Analyse détaillée'!FD25</f>
        <v>0</v>
      </c>
      <c r="BH25">
        <f>'Analyse détaillée'!FE25</f>
        <v>1</v>
      </c>
      <c r="BI25">
        <f>'Analyse détaillée'!FG25</f>
        <v>0</v>
      </c>
      <c r="BJ25">
        <f>'Analyse détaillée'!FN25</f>
        <v>0</v>
      </c>
      <c r="BK25">
        <f>'Analyse détaillée'!FR25</f>
        <v>0</v>
      </c>
      <c r="BL25">
        <f>'Analyse détaillée'!FV25</f>
        <v>0</v>
      </c>
      <c r="BM25">
        <f>'Analyse détaillée'!FZ25</f>
        <v>0</v>
      </c>
      <c r="BN25">
        <f>'Analyse détaillée'!GB25</f>
        <v>0</v>
      </c>
      <c r="BO25">
        <f>'Analyse détaillée'!GD25</f>
        <v>0</v>
      </c>
      <c r="BP25">
        <f>'Analyse détaillée'!GF25</f>
        <v>0</v>
      </c>
      <c r="BQ25">
        <f>'Analyse détaillée'!GL25</f>
        <v>0</v>
      </c>
      <c r="BR25">
        <f>'Analyse détaillée'!GN25</f>
        <v>0</v>
      </c>
      <c r="BS25">
        <f>'Analyse détaillée'!GP25</f>
        <v>0</v>
      </c>
      <c r="BT25">
        <f>'Analyse détaillée'!GR25</f>
        <v>0</v>
      </c>
      <c r="BU25">
        <f>'Analyse détaillée'!GT25</f>
        <v>0</v>
      </c>
      <c r="BV25">
        <f>'Analyse détaillée'!GV25</f>
        <v>0</v>
      </c>
      <c r="BW25">
        <f>'Analyse détaillée'!GX25</f>
        <v>0</v>
      </c>
      <c r="BX25">
        <f>'Analyse détaillée'!GZ25</f>
        <v>0</v>
      </c>
      <c r="BY25">
        <f>'Analyse détaillée'!HB25</f>
        <v>0</v>
      </c>
    </row>
    <row r="26" spans="6:77" x14ac:dyDescent="0.2">
      <c r="F26">
        <f>'Analyse détaillée'!F26</f>
        <v>24</v>
      </c>
      <c r="H26">
        <f>'Analyse détaillée'!L26</f>
        <v>0</v>
      </c>
      <c r="I26">
        <f>'Analyse détaillée'!Q26</f>
        <v>0</v>
      </c>
      <c r="J26">
        <f>'Analyse détaillée'!V26</f>
        <v>0</v>
      </c>
      <c r="K26">
        <f>'Analyse détaillée'!X26</f>
        <v>0</v>
      </c>
      <c r="L26">
        <f>'Analyse détaillée'!Z26</f>
        <v>0</v>
      </c>
      <c r="M26">
        <f>'Analyse détaillée'!AB26</f>
        <v>0</v>
      </c>
      <c r="N26">
        <f>'Analyse détaillée'!AD26</f>
        <v>0</v>
      </c>
      <c r="O26">
        <f>'Analyse détaillée'!AF26</f>
        <v>0</v>
      </c>
      <c r="P26">
        <f>'Analyse détaillée'!AH26</f>
        <v>0</v>
      </c>
      <c r="Q26">
        <f>'Analyse détaillée'!AJ26</f>
        <v>0</v>
      </c>
      <c r="R26">
        <f>'Analyse détaillée'!AJ26</f>
        <v>0</v>
      </c>
      <c r="S26">
        <f>'Analyse détaillée'!AN26</f>
        <v>0</v>
      </c>
      <c r="T26">
        <f>'Analyse détaillée'!AP26</f>
        <v>0</v>
      </c>
      <c r="U26">
        <f>'Analyse détaillée'!AR26</f>
        <v>0.42857142857142855</v>
      </c>
      <c r="V26">
        <f>'Analyse détaillée'!AT26</f>
        <v>0</v>
      </c>
      <c r="W26">
        <f>'Analyse détaillée'!AX26</f>
        <v>0</v>
      </c>
      <c r="X26">
        <f>'Analyse détaillée'!BB26</f>
        <v>0</v>
      </c>
      <c r="Y26">
        <f>'Analyse détaillée'!BD26</f>
        <v>0</v>
      </c>
      <c r="Z26">
        <f>'Analyse détaillée'!BH26</f>
        <v>0</v>
      </c>
      <c r="AA26">
        <f>'Analyse détaillée'!BL26</f>
        <v>0</v>
      </c>
      <c r="AB26">
        <f>'Analyse détaillée'!BN26</f>
        <v>0</v>
      </c>
      <c r="AC26">
        <f>'Analyse détaillée'!BP26</f>
        <v>0</v>
      </c>
      <c r="AD26">
        <f>'Analyse détaillée'!BR26</f>
        <v>0</v>
      </c>
      <c r="AE26">
        <f>'Analyse détaillée'!BT26</f>
        <v>0</v>
      </c>
      <c r="AF26">
        <f>'Analyse détaillée'!BV26</f>
        <v>0</v>
      </c>
      <c r="AG26">
        <f>'Analyse détaillée'!BX26</f>
        <v>0</v>
      </c>
      <c r="AH26">
        <f>'Analyse détaillée'!BZ26</f>
        <v>0</v>
      </c>
      <c r="AI26">
        <f>'Analyse détaillée'!CB26</f>
        <v>0</v>
      </c>
      <c r="AJ26">
        <f>'Analyse détaillée'!CD26</f>
        <v>0</v>
      </c>
      <c r="AK26">
        <f>'Analyse détaillée'!CF26</f>
        <v>0</v>
      </c>
      <c r="AL26">
        <f>'Analyse détaillée'!CH26</f>
        <v>0</v>
      </c>
      <c r="AM26">
        <f>'Analyse détaillée'!CJ26</f>
        <v>0</v>
      </c>
      <c r="AN26">
        <f>'Analyse détaillée'!CL26</f>
        <v>0</v>
      </c>
      <c r="AO26">
        <f>'Analyse détaillée'!CN26</f>
        <v>0</v>
      </c>
      <c r="AP26">
        <f>'Analyse détaillée'!CP26</f>
        <v>0.5</v>
      </c>
      <c r="AQ26">
        <f>'Analyse détaillée'!CR26</f>
        <v>0</v>
      </c>
      <c r="AR26">
        <f>'Analyse détaillée'!CV26</f>
        <v>0</v>
      </c>
      <c r="AS26">
        <f>'Analyse détaillée'!CZ26</f>
        <v>0</v>
      </c>
      <c r="AT26">
        <f>'Analyse détaillée'!DB26</f>
        <v>0</v>
      </c>
      <c r="AU26">
        <f>'Analyse détaillée'!DF26</f>
        <v>0</v>
      </c>
      <c r="AV26">
        <f>'Analyse détaillée'!DJ26</f>
        <v>0</v>
      </c>
      <c r="AW26">
        <f>'Analyse détaillée'!DL26</f>
        <v>0</v>
      </c>
      <c r="AX26">
        <f>'Analyse détaillée'!DN26</f>
        <v>0</v>
      </c>
      <c r="AY26">
        <f>'Analyse détaillée'!DP26</f>
        <v>0</v>
      </c>
      <c r="AZ26">
        <f>'Analyse détaillée'!DR26</f>
        <v>0</v>
      </c>
      <c r="BA26">
        <f>'Analyse détaillée'!EB26</f>
        <v>0</v>
      </c>
      <c r="BB26">
        <f>'Analyse détaillée'!EL26</f>
        <v>0</v>
      </c>
      <c r="BC26">
        <f>'Analyse détaillée'!EV26</f>
        <v>0</v>
      </c>
      <c r="BD26">
        <f>'Analyse détaillée'!EX26</f>
        <v>0</v>
      </c>
      <c r="BE26">
        <f>'Analyse détaillée'!EZ26</f>
        <v>0</v>
      </c>
      <c r="BF26">
        <f>'Analyse détaillée'!FB26</f>
        <v>0</v>
      </c>
      <c r="BG26">
        <f>'Analyse détaillée'!FD26</f>
        <v>0</v>
      </c>
      <c r="BH26">
        <f>'Analyse détaillée'!FE26</f>
        <v>1</v>
      </c>
      <c r="BI26">
        <f>'Analyse détaillée'!FG26</f>
        <v>0</v>
      </c>
      <c r="BJ26">
        <f>'Analyse détaillée'!FN26</f>
        <v>0</v>
      </c>
      <c r="BK26">
        <f>'Analyse détaillée'!FR26</f>
        <v>0</v>
      </c>
      <c r="BL26">
        <f>'Analyse détaillée'!FV26</f>
        <v>0</v>
      </c>
      <c r="BM26">
        <f>'Analyse détaillée'!FZ26</f>
        <v>0</v>
      </c>
      <c r="BN26">
        <f>'Analyse détaillée'!GB26</f>
        <v>0</v>
      </c>
      <c r="BO26">
        <f>'Analyse détaillée'!GD26</f>
        <v>0</v>
      </c>
      <c r="BP26">
        <f>'Analyse détaillée'!GF26</f>
        <v>0</v>
      </c>
      <c r="BQ26">
        <f>'Analyse détaillée'!GL26</f>
        <v>0</v>
      </c>
      <c r="BR26">
        <f>'Analyse détaillée'!GN26</f>
        <v>0</v>
      </c>
      <c r="BS26">
        <f>'Analyse détaillée'!GP26</f>
        <v>0</v>
      </c>
      <c r="BT26">
        <f>'Analyse détaillée'!GR26</f>
        <v>0</v>
      </c>
      <c r="BU26">
        <f>'Analyse détaillée'!GT26</f>
        <v>0</v>
      </c>
      <c r="BV26">
        <f>'Analyse détaillée'!GV26</f>
        <v>0</v>
      </c>
      <c r="BW26">
        <f>'Analyse détaillée'!GX26</f>
        <v>0</v>
      </c>
      <c r="BX26">
        <f>'Analyse détaillée'!GZ26</f>
        <v>0</v>
      </c>
      <c r="BY26">
        <f>'Analyse détaillée'!HB26</f>
        <v>0</v>
      </c>
    </row>
    <row r="27" spans="6:77" x14ac:dyDescent="0.2">
      <c r="F27">
        <f>'Analyse détaillée'!F27</f>
        <v>25</v>
      </c>
      <c r="H27">
        <f>'Analyse détaillée'!L27</f>
        <v>0</v>
      </c>
      <c r="I27">
        <f>'Analyse détaillée'!Q27</f>
        <v>0</v>
      </c>
      <c r="J27">
        <f>'Analyse détaillée'!V27</f>
        <v>0</v>
      </c>
      <c r="K27">
        <f>'Analyse détaillée'!X27</f>
        <v>0</v>
      </c>
      <c r="L27">
        <f>'Analyse détaillée'!Z27</f>
        <v>0</v>
      </c>
      <c r="M27">
        <f>'Analyse détaillée'!AB27</f>
        <v>0</v>
      </c>
      <c r="N27">
        <f>'Analyse détaillée'!AD27</f>
        <v>0</v>
      </c>
      <c r="O27">
        <f>'Analyse détaillée'!AF27</f>
        <v>0</v>
      </c>
      <c r="P27">
        <f>'Analyse détaillée'!AH27</f>
        <v>0</v>
      </c>
      <c r="Q27">
        <f>'Analyse détaillée'!AJ27</f>
        <v>0</v>
      </c>
      <c r="R27">
        <f>'Analyse détaillée'!AJ27</f>
        <v>0</v>
      </c>
      <c r="S27">
        <f>'Analyse détaillée'!AN27</f>
        <v>0</v>
      </c>
      <c r="T27">
        <f>'Analyse détaillée'!AP27</f>
        <v>0</v>
      </c>
      <c r="U27">
        <f>'Analyse détaillée'!AR27</f>
        <v>0.42857142857142855</v>
      </c>
      <c r="V27">
        <f>'Analyse détaillée'!AT27</f>
        <v>0</v>
      </c>
      <c r="W27">
        <f>'Analyse détaillée'!AX27</f>
        <v>0</v>
      </c>
      <c r="X27">
        <f>'Analyse détaillée'!BB27</f>
        <v>0</v>
      </c>
      <c r="Y27">
        <f>'Analyse détaillée'!BD27</f>
        <v>0</v>
      </c>
      <c r="Z27">
        <f>'Analyse détaillée'!BH27</f>
        <v>0</v>
      </c>
      <c r="AA27">
        <f>'Analyse détaillée'!BL27</f>
        <v>0</v>
      </c>
      <c r="AB27">
        <f>'Analyse détaillée'!BN27</f>
        <v>0</v>
      </c>
      <c r="AC27">
        <f>'Analyse détaillée'!BP27</f>
        <v>0</v>
      </c>
      <c r="AD27">
        <f>'Analyse détaillée'!BR27</f>
        <v>0</v>
      </c>
      <c r="AE27">
        <f>'Analyse détaillée'!BT27</f>
        <v>0</v>
      </c>
      <c r="AF27">
        <f>'Analyse détaillée'!BV27</f>
        <v>0</v>
      </c>
      <c r="AG27">
        <f>'Analyse détaillée'!BX27</f>
        <v>0</v>
      </c>
      <c r="AH27">
        <f>'Analyse détaillée'!BZ27</f>
        <v>0</v>
      </c>
      <c r="AI27">
        <f>'Analyse détaillée'!CB27</f>
        <v>0</v>
      </c>
      <c r="AJ27">
        <f>'Analyse détaillée'!CD27</f>
        <v>0</v>
      </c>
      <c r="AK27">
        <f>'Analyse détaillée'!CF27</f>
        <v>0</v>
      </c>
      <c r="AL27">
        <f>'Analyse détaillée'!CH27</f>
        <v>0</v>
      </c>
      <c r="AM27">
        <f>'Analyse détaillée'!CJ27</f>
        <v>0</v>
      </c>
      <c r="AN27">
        <f>'Analyse détaillée'!CL27</f>
        <v>0</v>
      </c>
      <c r="AO27">
        <f>'Analyse détaillée'!CN27</f>
        <v>0</v>
      </c>
      <c r="AP27">
        <f>'Analyse détaillée'!CP27</f>
        <v>0.5</v>
      </c>
      <c r="AQ27">
        <f>'Analyse détaillée'!CR27</f>
        <v>0</v>
      </c>
      <c r="AR27">
        <f>'Analyse détaillée'!CV27</f>
        <v>0</v>
      </c>
      <c r="AS27">
        <f>'Analyse détaillée'!CZ27</f>
        <v>0</v>
      </c>
      <c r="AT27">
        <f>'Analyse détaillée'!DB27</f>
        <v>0</v>
      </c>
      <c r="AU27">
        <f>'Analyse détaillée'!DF27</f>
        <v>0</v>
      </c>
      <c r="AV27">
        <f>'Analyse détaillée'!DJ27</f>
        <v>0</v>
      </c>
      <c r="AW27">
        <f>'Analyse détaillée'!DL27</f>
        <v>0</v>
      </c>
      <c r="AX27">
        <f>'Analyse détaillée'!DN27</f>
        <v>0</v>
      </c>
      <c r="AY27">
        <f>'Analyse détaillée'!DP27</f>
        <v>0</v>
      </c>
      <c r="AZ27">
        <f>'Analyse détaillée'!DR27</f>
        <v>0</v>
      </c>
      <c r="BA27">
        <f>'Analyse détaillée'!EB27</f>
        <v>0</v>
      </c>
      <c r="BB27">
        <f>'Analyse détaillée'!EL27</f>
        <v>0</v>
      </c>
      <c r="BC27">
        <f>'Analyse détaillée'!EV27</f>
        <v>0</v>
      </c>
      <c r="BD27">
        <f>'Analyse détaillée'!EX27</f>
        <v>0</v>
      </c>
      <c r="BE27">
        <f>'Analyse détaillée'!EZ27</f>
        <v>0</v>
      </c>
      <c r="BF27">
        <f>'Analyse détaillée'!FB27</f>
        <v>0</v>
      </c>
      <c r="BG27">
        <f>'Analyse détaillée'!FD27</f>
        <v>0</v>
      </c>
      <c r="BH27">
        <f>'Analyse détaillée'!FE27</f>
        <v>1</v>
      </c>
      <c r="BI27">
        <f>'Analyse détaillée'!FG27</f>
        <v>0</v>
      </c>
      <c r="BJ27">
        <f>'Analyse détaillée'!FN27</f>
        <v>0</v>
      </c>
      <c r="BK27">
        <f>'Analyse détaillée'!FR27</f>
        <v>0</v>
      </c>
      <c r="BL27">
        <f>'Analyse détaillée'!FV27</f>
        <v>0</v>
      </c>
      <c r="BM27">
        <f>'Analyse détaillée'!FZ27</f>
        <v>0</v>
      </c>
      <c r="BN27">
        <f>'Analyse détaillée'!GB27</f>
        <v>0</v>
      </c>
      <c r="BO27">
        <f>'Analyse détaillée'!GD27</f>
        <v>0</v>
      </c>
      <c r="BP27">
        <f>'Analyse détaillée'!GF27</f>
        <v>0</v>
      </c>
      <c r="BQ27">
        <f>'Analyse détaillée'!GL27</f>
        <v>0</v>
      </c>
      <c r="BR27">
        <f>'Analyse détaillée'!GN27</f>
        <v>0</v>
      </c>
      <c r="BS27">
        <f>'Analyse détaillée'!GP27</f>
        <v>0</v>
      </c>
      <c r="BT27">
        <f>'Analyse détaillée'!GR27</f>
        <v>0</v>
      </c>
      <c r="BU27">
        <f>'Analyse détaillée'!GT27</f>
        <v>0</v>
      </c>
      <c r="BV27">
        <f>'Analyse détaillée'!GV27</f>
        <v>0</v>
      </c>
      <c r="BW27">
        <f>'Analyse détaillée'!GX27</f>
        <v>0</v>
      </c>
      <c r="BX27">
        <f>'Analyse détaillée'!GZ27</f>
        <v>0</v>
      </c>
      <c r="BY27">
        <f>'Analyse détaillée'!HB27</f>
        <v>0</v>
      </c>
    </row>
    <row r="28" spans="6:77" x14ac:dyDescent="0.2">
      <c r="F28">
        <f>'Analyse détaillée'!F28</f>
        <v>26</v>
      </c>
      <c r="H28">
        <f>'Analyse détaillée'!L28</f>
        <v>0</v>
      </c>
      <c r="I28">
        <f>'Analyse détaillée'!Q28</f>
        <v>0</v>
      </c>
      <c r="J28">
        <f>'Analyse détaillée'!V28</f>
        <v>0</v>
      </c>
      <c r="K28">
        <f>'Analyse détaillée'!X28</f>
        <v>0</v>
      </c>
      <c r="L28">
        <f>'Analyse détaillée'!Z28</f>
        <v>0</v>
      </c>
      <c r="M28">
        <f>'Analyse détaillée'!AB28</f>
        <v>0</v>
      </c>
      <c r="N28">
        <f>'Analyse détaillée'!AD28</f>
        <v>0</v>
      </c>
      <c r="O28">
        <f>'Analyse détaillée'!AF28</f>
        <v>0</v>
      </c>
      <c r="P28">
        <f>'Analyse détaillée'!AH28</f>
        <v>0</v>
      </c>
      <c r="Q28">
        <f>'Analyse détaillée'!AJ28</f>
        <v>0</v>
      </c>
      <c r="R28">
        <f>'Analyse détaillée'!AJ28</f>
        <v>0</v>
      </c>
      <c r="S28">
        <f>'Analyse détaillée'!AN28</f>
        <v>0</v>
      </c>
      <c r="T28">
        <f>'Analyse détaillée'!AP28</f>
        <v>0</v>
      </c>
      <c r="U28">
        <f>'Analyse détaillée'!AR28</f>
        <v>0.42857142857142855</v>
      </c>
      <c r="V28">
        <f>'Analyse détaillée'!AT28</f>
        <v>0</v>
      </c>
      <c r="W28">
        <f>'Analyse détaillée'!AX28</f>
        <v>0</v>
      </c>
      <c r="X28">
        <f>'Analyse détaillée'!BB28</f>
        <v>0</v>
      </c>
      <c r="Y28">
        <f>'Analyse détaillée'!BD28</f>
        <v>0</v>
      </c>
      <c r="Z28">
        <f>'Analyse détaillée'!BH28</f>
        <v>0</v>
      </c>
      <c r="AA28">
        <f>'Analyse détaillée'!BL28</f>
        <v>0</v>
      </c>
      <c r="AB28">
        <f>'Analyse détaillée'!BN28</f>
        <v>0</v>
      </c>
      <c r="AC28">
        <f>'Analyse détaillée'!BP28</f>
        <v>0</v>
      </c>
      <c r="AD28">
        <f>'Analyse détaillée'!BR28</f>
        <v>0</v>
      </c>
      <c r="AE28">
        <f>'Analyse détaillée'!BT28</f>
        <v>0</v>
      </c>
      <c r="AF28">
        <f>'Analyse détaillée'!BV28</f>
        <v>0</v>
      </c>
      <c r="AG28">
        <f>'Analyse détaillée'!BX28</f>
        <v>0</v>
      </c>
      <c r="AH28">
        <f>'Analyse détaillée'!BZ28</f>
        <v>0</v>
      </c>
      <c r="AI28">
        <f>'Analyse détaillée'!CB28</f>
        <v>0</v>
      </c>
      <c r="AJ28">
        <f>'Analyse détaillée'!CD28</f>
        <v>0</v>
      </c>
      <c r="AK28">
        <f>'Analyse détaillée'!CF28</f>
        <v>0</v>
      </c>
      <c r="AL28">
        <f>'Analyse détaillée'!CH28</f>
        <v>0</v>
      </c>
      <c r="AM28">
        <f>'Analyse détaillée'!CJ28</f>
        <v>0</v>
      </c>
      <c r="AN28">
        <f>'Analyse détaillée'!CL28</f>
        <v>0</v>
      </c>
      <c r="AO28">
        <f>'Analyse détaillée'!CN28</f>
        <v>0</v>
      </c>
      <c r="AP28">
        <f>'Analyse détaillée'!CP28</f>
        <v>0.5</v>
      </c>
      <c r="AQ28">
        <f>'Analyse détaillée'!CR28</f>
        <v>0</v>
      </c>
      <c r="AR28">
        <f>'Analyse détaillée'!CV28</f>
        <v>0</v>
      </c>
      <c r="AS28">
        <f>'Analyse détaillée'!CZ28</f>
        <v>0</v>
      </c>
      <c r="AT28">
        <f>'Analyse détaillée'!DB28</f>
        <v>0</v>
      </c>
      <c r="AU28">
        <f>'Analyse détaillée'!DF28</f>
        <v>0</v>
      </c>
      <c r="AV28">
        <f>'Analyse détaillée'!DJ28</f>
        <v>0</v>
      </c>
      <c r="AW28">
        <f>'Analyse détaillée'!DL28</f>
        <v>0</v>
      </c>
      <c r="AX28">
        <f>'Analyse détaillée'!DN28</f>
        <v>0</v>
      </c>
      <c r="AY28">
        <f>'Analyse détaillée'!DP28</f>
        <v>0</v>
      </c>
      <c r="AZ28">
        <f>'Analyse détaillée'!DR28</f>
        <v>0</v>
      </c>
      <c r="BA28">
        <f>'Analyse détaillée'!EB28</f>
        <v>0</v>
      </c>
      <c r="BB28">
        <f>'Analyse détaillée'!EL28</f>
        <v>0</v>
      </c>
      <c r="BC28">
        <f>'Analyse détaillée'!EV28</f>
        <v>0</v>
      </c>
      <c r="BD28">
        <f>'Analyse détaillée'!EX28</f>
        <v>0</v>
      </c>
      <c r="BE28">
        <f>'Analyse détaillée'!EZ28</f>
        <v>0</v>
      </c>
      <c r="BF28">
        <f>'Analyse détaillée'!FB28</f>
        <v>0</v>
      </c>
      <c r="BG28">
        <f>'Analyse détaillée'!FD28</f>
        <v>0</v>
      </c>
      <c r="BH28">
        <f>'Analyse détaillée'!FE28</f>
        <v>1</v>
      </c>
      <c r="BI28">
        <f>'Analyse détaillée'!FG28</f>
        <v>0</v>
      </c>
      <c r="BJ28">
        <f>'Analyse détaillée'!FN28</f>
        <v>0</v>
      </c>
      <c r="BK28">
        <f>'Analyse détaillée'!FR28</f>
        <v>0</v>
      </c>
      <c r="BL28">
        <f>'Analyse détaillée'!FV28</f>
        <v>0</v>
      </c>
      <c r="BM28">
        <f>'Analyse détaillée'!FZ28</f>
        <v>0</v>
      </c>
      <c r="BN28">
        <f>'Analyse détaillée'!GB28</f>
        <v>0</v>
      </c>
      <c r="BO28">
        <f>'Analyse détaillée'!GD28</f>
        <v>0</v>
      </c>
      <c r="BP28">
        <f>'Analyse détaillée'!GF28</f>
        <v>0</v>
      </c>
      <c r="BQ28">
        <f>'Analyse détaillée'!GL28</f>
        <v>0</v>
      </c>
      <c r="BR28">
        <f>'Analyse détaillée'!GN28</f>
        <v>0</v>
      </c>
      <c r="BS28">
        <f>'Analyse détaillée'!GP28</f>
        <v>0</v>
      </c>
      <c r="BT28">
        <f>'Analyse détaillée'!GR28</f>
        <v>0</v>
      </c>
      <c r="BU28">
        <f>'Analyse détaillée'!GT28</f>
        <v>0</v>
      </c>
      <c r="BV28">
        <f>'Analyse détaillée'!GV28</f>
        <v>0</v>
      </c>
      <c r="BW28">
        <f>'Analyse détaillée'!GX28</f>
        <v>0</v>
      </c>
      <c r="BX28">
        <f>'Analyse détaillée'!GZ28</f>
        <v>0</v>
      </c>
      <c r="BY28">
        <f>'Analyse détaillée'!HB28</f>
        <v>0</v>
      </c>
    </row>
    <row r="29" spans="6:77" x14ac:dyDescent="0.2">
      <c r="F29">
        <f>'Analyse détaillée'!F29</f>
        <v>27</v>
      </c>
      <c r="H29">
        <f>'Analyse détaillée'!L29</f>
        <v>0</v>
      </c>
      <c r="I29">
        <f>'Analyse détaillée'!Q29</f>
        <v>0</v>
      </c>
      <c r="J29">
        <f>'Analyse détaillée'!V29</f>
        <v>0</v>
      </c>
      <c r="K29">
        <f>'Analyse détaillée'!X29</f>
        <v>0</v>
      </c>
      <c r="L29">
        <f>'Analyse détaillée'!Z29</f>
        <v>0</v>
      </c>
      <c r="M29">
        <f>'Analyse détaillée'!AB29</f>
        <v>0</v>
      </c>
      <c r="N29">
        <f>'Analyse détaillée'!AD29</f>
        <v>0</v>
      </c>
      <c r="O29">
        <f>'Analyse détaillée'!AF29</f>
        <v>0</v>
      </c>
      <c r="P29">
        <f>'Analyse détaillée'!AH29</f>
        <v>0</v>
      </c>
      <c r="Q29">
        <f>'Analyse détaillée'!AJ29</f>
        <v>0</v>
      </c>
      <c r="R29">
        <f>'Analyse détaillée'!AJ29</f>
        <v>0</v>
      </c>
      <c r="S29">
        <f>'Analyse détaillée'!AN29</f>
        <v>0</v>
      </c>
      <c r="T29">
        <f>'Analyse détaillée'!AP29</f>
        <v>0</v>
      </c>
      <c r="U29">
        <f>'Analyse détaillée'!AR29</f>
        <v>0.42857142857142855</v>
      </c>
      <c r="V29">
        <f>'Analyse détaillée'!AT29</f>
        <v>0</v>
      </c>
      <c r="W29">
        <f>'Analyse détaillée'!AX29</f>
        <v>0</v>
      </c>
      <c r="X29">
        <f>'Analyse détaillée'!BB29</f>
        <v>0</v>
      </c>
      <c r="Y29">
        <f>'Analyse détaillée'!BD29</f>
        <v>0</v>
      </c>
      <c r="Z29">
        <f>'Analyse détaillée'!BH29</f>
        <v>0</v>
      </c>
      <c r="AA29">
        <f>'Analyse détaillée'!BL29</f>
        <v>0</v>
      </c>
      <c r="AB29">
        <f>'Analyse détaillée'!BN29</f>
        <v>0</v>
      </c>
      <c r="AC29">
        <f>'Analyse détaillée'!BP29</f>
        <v>0</v>
      </c>
      <c r="AD29">
        <f>'Analyse détaillée'!BR29</f>
        <v>0</v>
      </c>
      <c r="AE29">
        <f>'Analyse détaillée'!BT29</f>
        <v>0</v>
      </c>
      <c r="AF29">
        <f>'Analyse détaillée'!BV29</f>
        <v>0</v>
      </c>
      <c r="AG29">
        <f>'Analyse détaillée'!BX29</f>
        <v>0</v>
      </c>
      <c r="AH29">
        <f>'Analyse détaillée'!BZ29</f>
        <v>0</v>
      </c>
      <c r="AI29">
        <f>'Analyse détaillée'!CB29</f>
        <v>0</v>
      </c>
      <c r="AJ29">
        <f>'Analyse détaillée'!CD29</f>
        <v>0</v>
      </c>
      <c r="AK29">
        <f>'Analyse détaillée'!CF29</f>
        <v>0</v>
      </c>
      <c r="AL29">
        <f>'Analyse détaillée'!CH29</f>
        <v>0</v>
      </c>
      <c r="AM29">
        <f>'Analyse détaillée'!CJ29</f>
        <v>0</v>
      </c>
      <c r="AN29">
        <f>'Analyse détaillée'!CL29</f>
        <v>0</v>
      </c>
      <c r="AO29">
        <f>'Analyse détaillée'!CN29</f>
        <v>0</v>
      </c>
      <c r="AP29">
        <f>'Analyse détaillée'!CP29</f>
        <v>0.5</v>
      </c>
      <c r="AQ29">
        <f>'Analyse détaillée'!CR29</f>
        <v>0</v>
      </c>
      <c r="AR29">
        <f>'Analyse détaillée'!CV29</f>
        <v>0</v>
      </c>
      <c r="AS29">
        <f>'Analyse détaillée'!CZ29</f>
        <v>0</v>
      </c>
      <c r="AT29">
        <f>'Analyse détaillée'!DB29</f>
        <v>0</v>
      </c>
      <c r="AU29">
        <f>'Analyse détaillée'!DF29</f>
        <v>0</v>
      </c>
      <c r="AV29">
        <f>'Analyse détaillée'!DJ29</f>
        <v>0</v>
      </c>
      <c r="AW29">
        <f>'Analyse détaillée'!DL29</f>
        <v>0</v>
      </c>
      <c r="AX29">
        <f>'Analyse détaillée'!DN29</f>
        <v>0</v>
      </c>
      <c r="AY29">
        <f>'Analyse détaillée'!DP29</f>
        <v>0</v>
      </c>
      <c r="AZ29">
        <f>'Analyse détaillée'!DR29</f>
        <v>0</v>
      </c>
      <c r="BA29">
        <f>'Analyse détaillée'!EB29</f>
        <v>0</v>
      </c>
      <c r="BB29">
        <f>'Analyse détaillée'!EL29</f>
        <v>0</v>
      </c>
      <c r="BC29">
        <f>'Analyse détaillée'!EV29</f>
        <v>0</v>
      </c>
      <c r="BD29">
        <f>'Analyse détaillée'!EX29</f>
        <v>0</v>
      </c>
      <c r="BE29">
        <f>'Analyse détaillée'!EZ29</f>
        <v>0</v>
      </c>
      <c r="BF29">
        <f>'Analyse détaillée'!FB29</f>
        <v>0</v>
      </c>
      <c r="BG29">
        <f>'Analyse détaillée'!FD29</f>
        <v>0</v>
      </c>
      <c r="BH29">
        <f>'Analyse détaillée'!FE29</f>
        <v>1</v>
      </c>
      <c r="BI29">
        <f>'Analyse détaillée'!FG29</f>
        <v>0</v>
      </c>
      <c r="BJ29">
        <f>'Analyse détaillée'!FN29</f>
        <v>0</v>
      </c>
      <c r="BK29">
        <f>'Analyse détaillée'!FR29</f>
        <v>0</v>
      </c>
      <c r="BL29">
        <f>'Analyse détaillée'!FV29</f>
        <v>0</v>
      </c>
      <c r="BM29">
        <f>'Analyse détaillée'!FZ29</f>
        <v>0</v>
      </c>
      <c r="BN29">
        <f>'Analyse détaillée'!GB29</f>
        <v>0</v>
      </c>
      <c r="BO29">
        <f>'Analyse détaillée'!GD29</f>
        <v>0</v>
      </c>
      <c r="BP29">
        <f>'Analyse détaillée'!GF29</f>
        <v>0</v>
      </c>
      <c r="BQ29">
        <f>'Analyse détaillée'!GL29</f>
        <v>0</v>
      </c>
      <c r="BR29">
        <f>'Analyse détaillée'!GN29</f>
        <v>0</v>
      </c>
      <c r="BS29">
        <f>'Analyse détaillée'!GP29</f>
        <v>0</v>
      </c>
      <c r="BT29">
        <f>'Analyse détaillée'!GR29</f>
        <v>0</v>
      </c>
      <c r="BU29">
        <f>'Analyse détaillée'!GT29</f>
        <v>0</v>
      </c>
      <c r="BV29">
        <f>'Analyse détaillée'!GV29</f>
        <v>0</v>
      </c>
      <c r="BW29">
        <f>'Analyse détaillée'!GX29</f>
        <v>0</v>
      </c>
      <c r="BX29">
        <f>'Analyse détaillée'!GZ29</f>
        <v>0</v>
      </c>
      <c r="BY29">
        <f>'Analyse détaillée'!HB29</f>
        <v>0</v>
      </c>
    </row>
    <row r="30" spans="6:77" x14ac:dyDescent="0.2">
      <c r="F30">
        <f>'Analyse détaillée'!F30</f>
        <v>28</v>
      </c>
      <c r="H30">
        <f>'Analyse détaillée'!L30</f>
        <v>0</v>
      </c>
      <c r="I30">
        <f>'Analyse détaillée'!Q30</f>
        <v>0</v>
      </c>
      <c r="J30">
        <f>'Analyse détaillée'!V30</f>
        <v>0</v>
      </c>
      <c r="K30">
        <f>'Analyse détaillée'!X30</f>
        <v>0</v>
      </c>
      <c r="L30">
        <f>'Analyse détaillée'!Z30</f>
        <v>0</v>
      </c>
      <c r="M30">
        <f>'Analyse détaillée'!AB30</f>
        <v>0</v>
      </c>
      <c r="N30">
        <f>'Analyse détaillée'!AD30</f>
        <v>0</v>
      </c>
      <c r="O30">
        <f>'Analyse détaillée'!AF30</f>
        <v>0</v>
      </c>
      <c r="P30">
        <f>'Analyse détaillée'!AH30</f>
        <v>0</v>
      </c>
      <c r="Q30">
        <f>'Analyse détaillée'!AJ30</f>
        <v>0</v>
      </c>
      <c r="R30">
        <f>'Analyse détaillée'!AJ30</f>
        <v>0</v>
      </c>
      <c r="S30">
        <f>'Analyse détaillée'!AN30</f>
        <v>0</v>
      </c>
      <c r="T30">
        <f>'Analyse détaillée'!AP30</f>
        <v>0</v>
      </c>
      <c r="U30">
        <f>'Analyse détaillée'!AR30</f>
        <v>0.42857142857142855</v>
      </c>
      <c r="V30">
        <f>'Analyse détaillée'!AT30</f>
        <v>0</v>
      </c>
      <c r="W30">
        <f>'Analyse détaillée'!AX30</f>
        <v>0</v>
      </c>
      <c r="X30">
        <f>'Analyse détaillée'!BB30</f>
        <v>0</v>
      </c>
      <c r="Y30">
        <f>'Analyse détaillée'!BD30</f>
        <v>0</v>
      </c>
      <c r="Z30">
        <f>'Analyse détaillée'!BH30</f>
        <v>0</v>
      </c>
      <c r="AA30">
        <f>'Analyse détaillée'!BL30</f>
        <v>0</v>
      </c>
      <c r="AB30">
        <f>'Analyse détaillée'!BN30</f>
        <v>0</v>
      </c>
      <c r="AC30">
        <f>'Analyse détaillée'!BP30</f>
        <v>0</v>
      </c>
      <c r="AD30">
        <f>'Analyse détaillée'!BR30</f>
        <v>0</v>
      </c>
      <c r="AE30">
        <f>'Analyse détaillée'!BT30</f>
        <v>0</v>
      </c>
      <c r="AF30">
        <f>'Analyse détaillée'!BV30</f>
        <v>0</v>
      </c>
      <c r="AG30">
        <f>'Analyse détaillée'!BX30</f>
        <v>0</v>
      </c>
      <c r="AH30">
        <f>'Analyse détaillée'!BZ30</f>
        <v>0</v>
      </c>
      <c r="AI30">
        <f>'Analyse détaillée'!CB30</f>
        <v>0</v>
      </c>
      <c r="AJ30">
        <f>'Analyse détaillée'!CD30</f>
        <v>0</v>
      </c>
      <c r="AK30">
        <f>'Analyse détaillée'!CF30</f>
        <v>0</v>
      </c>
      <c r="AL30">
        <f>'Analyse détaillée'!CH30</f>
        <v>0</v>
      </c>
      <c r="AM30">
        <f>'Analyse détaillée'!CJ30</f>
        <v>0</v>
      </c>
      <c r="AN30">
        <f>'Analyse détaillée'!CL30</f>
        <v>0</v>
      </c>
      <c r="AO30">
        <f>'Analyse détaillée'!CN30</f>
        <v>0</v>
      </c>
      <c r="AP30">
        <f>'Analyse détaillée'!CP30</f>
        <v>0.5</v>
      </c>
      <c r="AQ30">
        <f>'Analyse détaillée'!CR30</f>
        <v>0</v>
      </c>
      <c r="AR30">
        <f>'Analyse détaillée'!CV30</f>
        <v>0</v>
      </c>
      <c r="AS30">
        <f>'Analyse détaillée'!CZ30</f>
        <v>0</v>
      </c>
      <c r="AT30">
        <f>'Analyse détaillée'!DB30</f>
        <v>0</v>
      </c>
      <c r="AU30">
        <f>'Analyse détaillée'!DF30</f>
        <v>0</v>
      </c>
      <c r="AV30">
        <f>'Analyse détaillée'!DJ30</f>
        <v>0</v>
      </c>
      <c r="AW30">
        <f>'Analyse détaillée'!DL30</f>
        <v>0</v>
      </c>
      <c r="AX30">
        <f>'Analyse détaillée'!DN30</f>
        <v>0</v>
      </c>
      <c r="AY30">
        <f>'Analyse détaillée'!DP30</f>
        <v>0</v>
      </c>
      <c r="AZ30">
        <f>'Analyse détaillée'!DR30</f>
        <v>0</v>
      </c>
      <c r="BA30">
        <f>'Analyse détaillée'!EB30</f>
        <v>0</v>
      </c>
      <c r="BB30">
        <f>'Analyse détaillée'!EL30</f>
        <v>0</v>
      </c>
      <c r="BC30">
        <f>'Analyse détaillée'!EV30</f>
        <v>0</v>
      </c>
      <c r="BD30">
        <f>'Analyse détaillée'!EX30</f>
        <v>0</v>
      </c>
      <c r="BE30">
        <f>'Analyse détaillée'!EZ30</f>
        <v>0</v>
      </c>
      <c r="BF30">
        <f>'Analyse détaillée'!FB30</f>
        <v>0</v>
      </c>
      <c r="BG30">
        <f>'Analyse détaillée'!FD30</f>
        <v>0</v>
      </c>
      <c r="BH30">
        <f>'Analyse détaillée'!FE30</f>
        <v>1</v>
      </c>
      <c r="BI30">
        <f>'Analyse détaillée'!FG30</f>
        <v>0</v>
      </c>
      <c r="BJ30">
        <f>'Analyse détaillée'!FN30</f>
        <v>0</v>
      </c>
      <c r="BK30">
        <f>'Analyse détaillée'!FR30</f>
        <v>0</v>
      </c>
      <c r="BL30">
        <f>'Analyse détaillée'!FV30</f>
        <v>0</v>
      </c>
      <c r="BM30">
        <f>'Analyse détaillée'!FZ30</f>
        <v>0</v>
      </c>
      <c r="BN30">
        <f>'Analyse détaillée'!GB30</f>
        <v>0</v>
      </c>
      <c r="BO30">
        <f>'Analyse détaillée'!GD30</f>
        <v>0</v>
      </c>
      <c r="BP30">
        <f>'Analyse détaillée'!GF30</f>
        <v>0</v>
      </c>
      <c r="BQ30">
        <f>'Analyse détaillée'!GL30</f>
        <v>0</v>
      </c>
      <c r="BR30">
        <f>'Analyse détaillée'!GN30</f>
        <v>0</v>
      </c>
      <c r="BS30">
        <f>'Analyse détaillée'!GP30</f>
        <v>0</v>
      </c>
      <c r="BT30">
        <f>'Analyse détaillée'!GR30</f>
        <v>0</v>
      </c>
      <c r="BU30">
        <f>'Analyse détaillée'!GT30</f>
        <v>0</v>
      </c>
      <c r="BV30">
        <f>'Analyse détaillée'!GV30</f>
        <v>0</v>
      </c>
      <c r="BW30">
        <f>'Analyse détaillée'!GX30</f>
        <v>0</v>
      </c>
      <c r="BX30">
        <f>'Analyse détaillée'!GZ30</f>
        <v>0</v>
      </c>
      <c r="BY30">
        <f>'Analyse détaillée'!HB30</f>
        <v>0</v>
      </c>
    </row>
    <row r="31" spans="6:77" x14ac:dyDescent="0.2">
      <c r="F31">
        <f>'Analyse détaillée'!F31</f>
        <v>29</v>
      </c>
      <c r="H31">
        <f>'Analyse détaillée'!L31</f>
        <v>0</v>
      </c>
      <c r="I31">
        <f>'Analyse détaillée'!Q31</f>
        <v>0</v>
      </c>
      <c r="J31">
        <f>'Analyse détaillée'!V31</f>
        <v>0</v>
      </c>
      <c r="K31">
        <f>'Analyse détaillée'!X31</f>
        <v>0</v>
      </c>
      <c r="L31">
        <f>'Analyse détaillée'!Z31</f>
        <v>0</v>
      </c>
      <c r="M31">
        <f>'Analyse détaillée'!AB31</f>
        <v>0</v>
      </c>
      <c r="N31">
        <f>'Analyse détaillée'!AD31</f>
        <v>0</v>
      </c>
      <c r="O31">
        <f>'Analyse détaillée'!AF31</f>
        <v>0</v>
      </c>
      <c r="P31">
        <f>'Analyse détaillée'!AH31</f>
        <v>0</v>
      </c>
      <c r="Q31">
        <f>'Analyse détaillée'!AJ31</f>
        <v>0</v>
      </c>
      <c r="R31">
        <f>'Analyse détaillée'!AJ31</f>
        <v>0</v>
      </c>
      <c r="S31">
        <f>'Analyse détaillée'!AN31</f>
        <v>0</v>
      </c>
      <c r="T31">
        <f>'Analyse détaillée'!AP31</f>
        <v>0</v>
      </c>
      <c r="U31">
        <f>'Analyse détaillée'!AR31</f>
        <v>0.42857142857142855</v>
      </c>
      <c r="V31">
        <f>'Analyse détaillée'!AT31</f>
        <v>0</v>
      </c>
      <c r="W31">
        <f>'Analyse détaillée'!AX31</f>
        <v>0</v>
      </c>
      <c r="X31">
        <f>'Analyse détaillée'!BB31</f>
        <v>0</v>
      </c>
      <c r="Y31">
        <f>'Analyse détaillée'!BD31</f>
        <v>0</v>
      </c>
      <c r="Z31">
        <f>'Analyse détaillée'!BH31</f>
        <v>0</v>
      </c>
      <c r="AA31">
        <f>'Analyse détaillée'!BL31</f>
        <v>0</v>
      </c>
      <c r="AB31">
        <f>'Analyse détaillée'!BN31</f>
        <v>0</v>
      </c>
      <c r="AC31">
        <f>'Analyse détaillée'!BP31</f>
        <v>0</v>
      </c>
      <c r="AD31">
        <f>'Analyse détaillée'!BR31</f>
        <v>0</v>
      </c>
      <c r="AE31">
        <f>'Analyse détaillée'!BT31</f>
        <v>0</v>
      </c>
      <c r="AF31">
        <f>'Analyse détaillée'!BV31</f>
        <v>0</v>
      </c>
      <c r="AG31">
        <f>'Analyse détaillée'!BX31</f>
        <v>0</v>
      </c>
      <c r="AH31">
        <f>'Analyse détaillée'!BZ31</f>
        <v>0</v>
      </c>
      <c r="AI31">
        <f>'Analyse détaillée'!CB31</f>
        <v>0</v>
      </c>
      <c r="AJ31">
        <f>'Analyse détaillée'!CD31</f>
        <v>0</v>
      </c>
      <c r="AK31">
        <f>'Analyse détaillée'!CF31</f>
        <v>0</v>
      </c>
      <c r="AL31">
        <f>'Analyse détaillée'!CH31</f>
        <v>0</v>
      </c>
      <c r="AM31">
        <f>'Analyse détaillée'!CJ31</f>
        <v>0</v>
      </c>
      <c r="AN31">
        <f>'Analyse détaillée'!CL31</f>
        <v>0</v>
      </c>
      <c r="AO31">
        <f>'Analyse détaillée'!CN31</f>
        <v>0</v>
      </c>
      <c r="AP31">
        <f>'Analyse détaillée'!CP31</f>
        <v>0.5</v>
      </c>
      <c r="AQ31">
        <f>'Analyse détaillée'!CR31</f>
        <v>0</v>
      </c>
      <c r="AR31">
        <f>'Analyse détaillée'!CV31</f>
        <v>0</v>
      </c>
      <c r="AS31">
        <f>'Analyse détaillée'!CZ31</f>
        <v>0</v>
      </c>
      <c r="AT31">
        <f>'Analyse détaillée'!DB31</f>
        <v>0</v>
      </c>
      <c r="AU31">
        <f>'Analyse détaillée'!DF31</f>
        <v>0</v>
      </c>
      <c r="AV31">
        <f>'Analyse détaillée'!DJ31</f>
        <v>0</v>
      </c>
      <c r="AW31">
        <f>'Analyse détaillée'!DL31</f>
        <v>0</v>
      </c>
      <c r="AX31">
        <f>'Analyse détaillée'!DN31</f>
        <v>0</v>
      </c>
      <c r="AY31">
        <f>'Analyse détaillée'!DP31</f>
        <v>0</v>
      </c>
      <c r="AZ31">
        <f>'Analyse détaillée'!DR31</f>
        <v>0</v>
      </c>
      <c r="BA31">
        <f>'Analyse détaillée'!EB31</f>
        <v>0</v>
      </c>
      <c r="BB31">
        <f>'Analyse détaillée'!EL31</f>
        <v>0</v>
      </c>
      <c r="BC31">
        <f>'Analyse détaillée'!EV31</f>
        <v>0</v>
      </c>
      <c r="BD31">
        <f>'Analyse détaillée'!EX31</f>
        <v>0</v>
      </c>
      <c r="BE31">
        <f>'Analyse détaillée'!EZ31</f>
        <v>0</v>
      </c>
      <c r="BF31">
        <f>'Analyse détaillée'!FB31</f>
        <v>0</v>
      </c>
      <c r="BG31">
        <f>'Analyse détaillée'!FD31</f>
        <v>0</v>
      </c>
      <c r="BH31">
        <f>'Analyse détaillée'!FE31</f>
        <v>1</v>
      </c>
      <c r="BI31">
        <f>'Analyse détaillée'!FG31</f>
        <v>0</v>
      </c>
      <c r="BJ31">
        <f>'Analyse détaillée'!FN31</f>
        <v>0</v>
      </c>
      <c r="BK31">
        <f>'Analyse détaillée'!FR31</f>
        <v>0</v>
      </c>
      <c r="BL31">
        <f>'Analyse détaillée'!FV31</f>
        <v>0</v>
      </c>
      <c r="BM31">
        <f>'Analyse détaillée'!FZ31</f>
        <v>0</v>
      </c>
      <c r="BN31">
        <f>'Analyse détaillée'!GB31</f>
        <v>0</v>
      </c>
      <c r="BO31">
        <f>'Analyse détaillée'!GD31</f>
        <v>0</v>
      </c>
      <c r="BP31">
        <f>'Analyse détaillée'!GF31</f>
        <v>0</v>
      </c>
      <c r="BQ31">
        <f>'Analyse détaillée'!GL31</f>
        <v>0</v>
      </c>
      <c r="BR31">
        <f>'Analyse détaillée'!GN31</f>
        <v>0</v>
      </c>
      <c r="BS31">
        <f>'Analyse détaillée'!GP31</f>
        <v>0</v>
      </c>
      <c r="BT31">
        <f>'Analyse détaillée'!GR31</f>
        <v>0</v>
      </c>
      <c r="BU31">
        <f>'Analyse détaillée'!GT31</f>
        <v>0</v>
      </c>
      <c r="BV31">
        <f>'Analyse détaillée'!GV31</f>
        <v>0</v>
      </c>
      <c r="BW31">
        <f>'Analyse détaillée'!GX31</f>
        <v>0</v>
      </c>
      <c r="BX31">
        <f>'Analyse détaillée'!GZ31</f>
        <v>0</v>
      </c>
      <c r="BY31">
        <f>'Analyse détaillée'!HB31</f>
        <v>0</v>
      </c>
    </row>
    <row r="32" spans="6:77" x14ac:dyDescent="0.2">
      <c r="F32">
        <f>'Analyse détaillée'!F32</f>
        <v>30</v>
      </c>
      <c r="H32">
        <f>'Analyse détaillée'!L32</f>
        <v>0</v>
      </c>
      <c r="I32">
        <f>'Analyse détaillée'!Q32</f>
        <v>0</v>
      </c>
      <c r="J32">
        <f>'Analyse détaillée'!V32</f>
        <v>0</v>
      </c>
      <c r="K32">
        <f>'Analyse détaillée'!X32</f>
        <v>0</v>
      </c>
      <c r="L32">
        <f>'Analyse détaillée'!Z32</f>
        <v>0</v>
      </c>
      <c r="M32">
        <f>'Analyse détaillée'!AB32</f>
        <v>0</v>
      </c>
      <c r="N32">
        <f>'Analyse détaillée'!AD32</f>
        <v>0</v>
      </c>
      <c r="O32">
        <f>'Analyse détaillée'!AF32</f>
        <v>0</v>
      </c>
      <c r="P32">
        <f>'Analyse détaillée'!AH32</f>
        <v>0</v>
      </c>
      <c r="Q32">
        <f>'Analyse détaillée'!AJ32</f>
        <v>0</v>
      </c>
      <c r="R32">
        <f>'Analyse détaillée'!AJ32</f>
        <v>0</v>
      </c>
      <c r="S32">
        <f>'Analyse détaillée'!AN32</f>
        <v>0</v>
      </c>
      <c r="T32">
        <f>'Analyse détaillée'!AP32</f>
        <v>0</v>
      </c>
      <c r="U32">
        <f>'Analyse détaillée'!AR32</f>
        <v>0.42857142857142855</v>
      </c>
      <c r="V32">
        <f>'Analyse détaillée'!AT32</f>
        <v>0</v>
      </c>
      <c r="W32">
        <f>'Analyse détaillée'!AX32</f>
        <v>0</v>
      </c>
      <c r="X32">
        <f>'Analyse détaillée'!BB32</f>
        <v>0</v>
      </c>
      <c r="Y32">
        <f>'Analyse détaillée'!BD32</f>
        <v>0</v>
      </c>
      <c r="Z32">
        <f>'Analyse détaillée'!BH32</f>
        <v>0</v>
      </c>
      <c r="AA32">
        <f>'Analyse détaillée'!BL32</f>
        <v>0</v>
      </c>
      <c r="AB32">
        <f>'Analyse détaillée'!BN32</f>
        <v>0</v>
      </c>
      <c r="AC32">
        <f>'Analyse détaillée'!BP32</f>
        <v>0</v>
      </c>
      <c r="AD32">
        <f>'Analyse détaillée'!BR32</f>
        <v>0</v>
      </c>
      <c r="AE32">
        <f>'Analyse détaillée'!BT32</f>
        <v>0</v>
      </c>
      <c r="AF32">
        <f>'Analyse détaillée'!BV32</f>
        <v>0</v>
      </c>
      <c r="AG32">
        <f>'Analyse détaillée'!BX32</f>
        <v>0</v>
      </c>
      <c r="AH32">
        <f>'Analyse détaillée'!BZ32</f>
        <v>0</v>
      </c>
      <c r="AI32">
        <f>'Analyse détaillée'!CB32</f>
        <v>0</v>
      </c>
      <c r="AJ32">
        <f>'Analyse détaillée'!CD32</f>
        <v>0</v>
      </c>
      <c r="AK32">
        <f>'Analyse détaillée'!CF32</f>
        <v>0</v>
      </c>
      <c r="AL32">
        <f>'Analyse détaillée'!CH32</f>
        <v>0</v>
      </c>
      <c r="AM32">
        <f>'Analyse détaillée'!CJ32</f>
        <v>0</v>
      </c>
      <c r="AN32">
        <f>'Analyse détaillée'!CL32</f>
        <v>0</v>
      </c>
      <c r="AO32">
        <f>'Analyse détaillée'!CN32</f>
        <v>0</v>
      </c>
      <c r="AP32">
        <f>'Analyse détaillée'!CP32</f>
        <v>0.5</v>
      </c>
      <c r="AQ32">
        <f>'Analyse détaillée'!CR32</f>
        <v>0</v>
      </c>
      <c r="AR32">
        <f>'Analyse détaillée'!CV32</f>
        <v>0</v>
      </c>
      <c r="AS32">
        <f>'Analyse détaillée'!CZ32</f>
        <v>0</v>
      </c>
      <c r="AT32">
        <f>'Analyse détaillée'!DB32</f>
        <v>0</v>
      </c>
      <c r="AU32">
        <f>'Analyse détaillée'!DF32</f>
        <v>0</v>
      </c>
      <c r="AV32">
        <f>'Analyse détaillée'!DJ32</f>
        <v>0</v>
      </c>
      <c r="AW32">
        <f>'Analyse détaillée'!DL32</f>
        <v>0</v>
      </c>
      <c r="AX32">
        <f>'Analyse détaillée'!DN32</f>
        <v>0</v>
      </c>
      <c r="AY32">
        <f>'Analyse détaillée'!DP32</f>
        <v>0</v>
      </c>
      <c r="AZ32">
        <f>'Analyse détaillée'!DR32</f>
        <v>0</v>
      </c>
      <c r="BA32">
        <f>'Analyse détaillée'!EB32</f>
        <v>0</v>
      </c>
      <c r="BB32">
        <f>'Analyse détaillée'!EL32</f>
        <v>0</v>
      </c>
      <c r="BC32">
        <f>'Analyse détaillée'!EV32</f>
        <v>0</v>
      </c>
      <c r="BD32">
        <f>'Analyse détaillée'!EX32</f>
        <v>0</v>
      </c>
      <c r="BE32">
        <f>'Analyse détaillée'!EZ32</f>
        <v>0</v>
      </c>
      <c r="BF32">
        <f>'Analyse détaillée'!FB32</f>
        <v>0</v>
      </c>
      <c r="BG32">
        <f>'Analyse détaillée'!FD32</f>
        <v>0</v>
      </c>
      <c r="BH32">
        <f>'Analyse détaillée'!FE32</f>
        <v>1</v>
      </c>
      <c r="BI32">
        <f>'Analyse détaillée'!FG32</f>
        <v>0</v>
      </c>
      <c r="BJ32">
        <f>'Analyse détaillée'!FN32</f>
        <v>0</v>
      </c>
      <c r="BK32">
        <f>'Analyse détaillée'!FR32</f>
        <v>0</v>
      </c>
      <c r="BL32">
        <f>'Analyse détaillée'!FV32</f>
        <v>0</v>
      </c>
      <c r="BM32">
        <f>'Analyse détaillée'!FZ32</f>
        <v>0</v>
      </c>
      <c r="BN32">
        <f>'Analyse détaillée'!GB32</f>
        <v>0</v>
      </c>
      <c r="BO32">
        <f>'Analyse détaillée'!GD32</f>
        <v>0</v>
      </c>
      <c r="BP32">
        <f>'Analyse détaillée'!GF32</f>
        <v>0</v>
      </c>
      <c r="BQ32">
        <f>'Analyse détaillée'!GL32</f>
        <v>0</v>
      </c>
      <c r="BR32">
        <f>'Analyse détaillée'!GN32</f>
        <v>0</v>
      </c>
      <c r="BS32">
        <f>'Analyse détaillée'!GP32</f>
        <v>0</v>
      </c>
      <c r="BT32">
        <f>'Analyse détaillée'!GR32</f>
        <v>0</v>
      </c>
      <c r="BU32">
        <f>'Analyse détaillée'!GT32</f>
        <v>0</v>
      </c>
      <c r="BV32">
        <f>'Analyse détaillée'!GV32</f>
        <v>0</v>
      </c>
      <c r="BW32">
        <f>'Analyse détaillée'!GX32</f>
        <v>0</v>
      </c>
      <c r="BX32">
        <f>'Analyse détaillée'!GZ32</f>
        <v>0</v>
      </c>
      <c r="BY32">
        <f>'Analyse détaillée'!HB32</f>
        <v>0</v>
      </c>
    </row>
    <row r="33" spans="6:77" x14ac:dyDescent="0.2">
      <c r="F33">
        <f>'Analyse détaillée'!F33</f>
        <v>31</v>
      </c>
      <c r="H33">
        <f>'Analyse détaillée'!L33</f>
        <v>0</v>
      </c>
      <c r="I33">
        <f>'Analyse détaillée'!Q33</f>
        <v>0</v>
      </c>
      <c r="J33">
        <f>'Analyse détaillée'!V33</f>
        <v>0</v>
      </c>
      <c r="K33">
        <f>'Analyse détaillée'!X33</f>
        <v>0</v>
      </c>
      <c r="L33">
        <f>'Analyse détaillée'!Z33</f>
        <v>0</v>
      </c>
      <c r="M33">
        <f>'Analyse détaillée'!AB33</f>
        <v>0</v>
      </c>
      <c r="N33">
        <f>'Analyse détaillée'!AD33</f>
        <v>0</v>
      </c>
      <c r="O33">
        <f>'Analyse détaillée'!AF33</f>
        <v>0</v>
      </c>
      <c r="P33">
        <f>'Analyse détaillée'!AH33</f>
        <v>0</v>
      </c>
      <c r="Q33">
        <f>'Analyse détaillée'!AJ33</f>
        <v>0</v>
      </c>
      <c r="R33">
        <f>'Analyse détaillée'!AJ33</f>
        <v>0</v>
      </c>
      <c r="S33">
        <f>'Analyse détaillée'!AN33</f>
        <v>0</v>
      </c>
      <c r="T33">
        <f>'Analyse détaillée'!AP33</f>
        <v>0</v>
      </c>
      <c r="U33">
        <f>'Analyse détaillée'!AR33</f>
        <v>0.42857142857142855</v>
      </c>
      <c r="V33">
        <f>'Analyse détaillée'!AT33</f>
        <v>0</v>
      </c>
      <c r="W33">
        <f>'Analyse détaillée'!AX33</f>
        <v>0</v>
      </c>
      <c r="X33">
        <f>'Analyse détaillée'!BB33</f>
        <v>0</v>
      </c>
      <c r="Y33">
        <f>'Analyse détaillée'!BD33</f>
        <v>0</v>
      </c>
      <c r="Z33">
        <f>'Analyse détaillée'!BH33</f>
        <v>0</v>
      </c>
      <c r="AA33">
        <f>'Analyse détaillée'!BL33</f>
        <v>0</v>
      </c>
      <c r="AB33">
        <f>'Analyse détaillée'!BN33</f>
        <v>0</v>
      </c>
      <c r="AC33">
        <f>'Analyse détaillée'!BP33</f>
        <v>0</v>
      </c>
      <c r="AD33">
        <f>'Analyse détaillée'!BR33</f>
        <v>0</v>
      </c>
      <c r="AE33">
        <f>'Analyse détaillée'!BT33</f>
        <v>0</v>
      </c>
      <c r="AF33">
        <f>'Analyse détaillée'!BV33</f>
        <v>0</v>
      </c>
      <c r="AG33">
        <f>'Analyse détaillée'!BX33</f>
        <v>0</v>
      </c>
      <c r="AH33">
        <f>'Analyse détaillée'!BZ33</f>
        <v>0</v>
      </c>
      <c r="AI33">
        <f>'Analyse détaillée'!CB33</f>
        <v>0</v>
      </c>
      <c r="AJ33">
        <f>'Analyse détaillée'!CD33</f>
        <v>0</v>
      </c>
      <c r="AK33">
        <f>'Analyse détaillée'!CF33</f>
        <v>0</v>
      </c>
      <c r="AL33">
        <f>'Analyse détaillée'!CH33</f>
        <v>0</v>
      </c>
      <c r="AM33">
        <f>'Analyse détaillée'!CJ33</f>
        <v>0</v>
      </c>
      <c r="AN33">
        <f>'Analyse détaillée'!CL33</f>
        <v>0</v>
      </c>
      <c r="AO33">
        <f>'Analyse détaillée'!CN33</f>
        <v>0</v>
      </c>
      <c r="AP33">
        <f>'Analyse détaillée'!CP33</f>
        <v>0.5</v>
      </c>
      <c r="AQ33">
        <f>'Analyse détaillée'!CR33</f>
        <v>0</v>
      </c>
      <c r="AR33">
        <f>'Analyse détaillée'!CV33</f>
        <v>0</v>
      </c>
      <c r="AS33">
        <f>'Analyse détaillée'!CZ33</f>
        <v>0</v>
      </c>
      <c r="AT33">
        <f>'Analyse détaillée'!DB33</f>
        <v>0</v>
      </c>
      <c r="AU33">
        <f>'Analyse détaillée'!DF33</f>
        <v>0</v>
      </c>
      <c r="AV33">
        <f>'Analyse détaillée'!DJ33</f>
        <v>0</v>
      </c>
      <c r="AW33">
        <f>'Analyse détaillée'!DL33</f>
        <v>0</v>
      </c>
      <c r="AX33">
        <f>'Analyse détaillée'!DN33</f>
        <v>0</v>
      </c>
      <c r="AY33">
        <f>'Analyse détaillée'!DP33</f>
        <v>0</v>
      </c>
      <c r="AZ33">
        <f>'Analyse détaillée'!DR33</f>
        <v>0</v>
      </c>
      <c r="BA33">
        <f>'Analyse détaillée'!EB33</f>
        <v>0</v>
      </c>
      <c r="BB33">
        <f>'Analyse détaillée'!EL33</f>
        <v>0</v>
      </c>
      <c r="BC33">
        <f>'Analyse détaillée'!EV33</f>
        <v>0</v>
      </c>
      <c r="BD33">
        <f>'Analyse détaillée'!EX33</f>
        <v>0</v>
      </c>
      <c r="BE33">
        <f>'Analyse détaillée'!EZ33</f>
        <v>0</v>
      </c>
      <c r="BF33">
        <f>'Analyse détaillée'!FB33</f>
        <v>0</v>
      </c>
      <c r="BG33">
        <f>'Analyse détaillée'!FD33</f>
        <v>0</v>
      </c>
      <c r="BH33">
        <f>'Analyse détaillée'!FE33</f>
        <v>1</v>
      </c>
      <c r="BI33">
        <f>'Analyse détaillée'!FG33</f>
        <v>0</v>
      </c>
      <c r="BJ33">
        <f>'Analyse détaillée'!FN33</f>
        <v>0</v>
      </c>
      <c r="BK33">
        <f>'Analyse détaillée'!FR33</f>
        <v>0</v>
      </c>
      <c r="BL33">
        <f>'Analyse détaillée'!FV33</f>
        <v>0</v>
      </c>
      <c r="BM33">
        <f>'Analyse détaillée'!FZ33</f>
        <v>0</v>
      </c>
      <c r="BN33">
        <f>'Analyse détaillée'!GB33</f>
        <v>0</v>
      </c>
      <c r="BO33">
        <f>'Analyse détaillée'!GD33</f>
        <v>0</v>
      </c>
      <c r="BP33">
        <f>'Analyse détaillée'!GF33</f>
        <v>0</v>
      </c>
      <c r="BQ33">
        <f>'Analyse détaillée'!GL33</f>
        <v>0</v>
      </c>
      <c r="BR33">
        <f>'Analyse détaillée'!GN33</f>
        <v>0</v>
      </c>
      <c r="BS33">
        <f>'Analyse détaillée'!GP33</f>
        <v>0</v>
      </c>
      <c r="BT33">
        <f>'Analyse détaillée'!GR33</f>
        <v>0</v>
      </c>
      <c r="BU33">
        <f>'Analyse détaillée'!GT33</f>
        <v>0</v>
      </c>
      <c r="BV33">
        <f>'Analyse détaillée'!GV33</f>
        <v>0</v>
      </c>
      <c r="BW33">
        <f>'Analyse détaillée'!GX33</f>
        <v>0</v>
      </c>
      <c r="BX33">
        <f>'Analyse détaillée'!GZ33</f>
        <v>0</v>
      </c>
      <c r="BY33">
        <f>'Analyse détaillée'!HB33</f>
        <v>0</v>
      </c>
    </row>
    <row r="34" spans="6:77" x14ac:dyDescent="0.2">
      <c r="F34">
        <f>'Analyse détaillée'!F34</f>
        <v>32</v>
      </c>
      <c r="H34">
        <f>'Analyse détaillée'!L34</f>
        <v>0</v>
      </c>
      <c r="I34">
        <f>'Analyse détaillée'!Q34</f>
        <v>0</v>
      </c>
      <c r="J34">
        <f>'Analyse détaillée'!V34</f>
        <v>0</v>
      </c>
      <c r="K34">
        <f>'Analyse détaillée'!X34</f>
        <v>0</v>
      </c>
      <c r="L34">
        <f>'Analyse détaillée'!Z34</f>
        <v>0</v>
      </c>
      <c r="M34">
        <f>'Analyse détaillée'!AB34</f>
        <v>0</v>
      </c>
      <c r="N34">
        <f>'Analyse détaillée'!AD34</f>
        <v>0</v>
      </c>
      <c r="O34">
        <f>'Analyse détaillée'!AF34</f>
        <v>0</v>
      </c>
      <c r="P34">
        <f>'Analyse détaillée'!AH34</f>
        <v>0</v>
      </c>
      <c r="Q34">
        <f>'Analyse détaillée'!AJ34</f>
        <v>0</v>
      </c>
      <c r="R34">
        <f>'Analyse détaillée'!AJ34</f>
        <v>0</v>
      </c>
      <c r="S34">
        <f>'Analyse détaillée'!AN34</f>
        <v>0</v>
      </c>
      <c r="T34">
        <f>'Analyse détaillée'!AP34</f>
        <v>0</v>
      </c>
      <c r="U34">
        <f>'Analyse détaillée'!AR34</f>
        <v>0.42857142857142855</v>
      </c>
      <c r="V34">
        <f>'Analyse détaillée'!AT34</f>
        <v>0</v>
      </c>
      <c r="W34">
        <f>'Analyse détaillée'!AX34</f>
        <v>0</v>
      </c>
      <c r="X34">
        <f>'Analyse détaillée'!BB34</f>
        <v>0</v>
      </c>
      <c r="Y34">
        <f>'Analyse détaillée'!BD34</f>
        <v>0</v>
      </c>
      <c r="Z34">
        <f>'Analyse détaillée'!BH34</f>
        <v>0</v>
      </c>
      <c r="AA34">
        <f>'Analyse détaillée'!BL34</f>
        <v>0</v>
      </c>
      <c r="AB34">
        <f>'Analyse détaillée'!BN34</f>
        <v>0</v>
      </c>
      <c r="AC34">
        <f>'Analyse détaillée'!BP34</f>
        <v>0</v>
      </c>
      <c r="AD34">
        <f>'Analyse détaillée'!BR34</f>
        <v>0</v>
      </c>
      <c r="AE34">
        <f>'Analyse détaillée'!BT34</f>
        <v>0</v>
      </c>
      <c r="AF34">
        <f>'Analyse détaillée'!BV34</f>
        <v>0</v>
      </c>
      <c r="AG34">
        <f>'Analyse détaillée'!BX34</f>
        <v>0</v>
      </c>
      <c r="AH34">
        <f>'Analyse détaillée'!BZ34</f>
        <v>0</v>
      </c>
      <c r="AI34">
        <f>'Analyse détaillée'!CB34</f>
        <v>0</v>
      </c>
      <c r="AJ34">
        <f>'Analyse détaillée'!CD34</f>
        <v>0</v>
      </c>
      <c r="AK34">
        <f>'Analyse détaillée'!CF34</f>
        <v>0</v>
      </c>
      <c r="AL34">
        <f>'Analyse détaillée'!CH34</f>
        <v>0</v>
      </c>
      <c r="AM34">
        <f>'Analyse détaillée'!CJ34</f>
        <v>0</v>
      </c>
      <c r="AN34">
        <f>'Analyse détaillée'!CL34</f>
        <v>0</v>
      </c>
      <c r="AO34">
        <f>'Analyse détaillée'!CN34</f>
        <v>0</v>
      </c>
      <c r="AP34">
        <f>'Analyse détaillée'!CP34</f>
        <v>0.5</v>
      </c>
      <c r="AQ34">
        <f>'Analyse détaillée'!CR34</f>
        <v>0</v>
      </c>
      <c r="AR34">
        <f>'Analyse détaillée'!CV34</f>
        <v>0</v>
      </c>
      <c r="AS34">
        <f>'Analyse détaillée'!CZ34</f>
        <v>0</v>
      </c>
      <c r="AT34">
        <f>'Analyse détaillée'!DB34</f>
        <v>0</v>
      </c>
      <c r="AU34">
        <f>'Analyse détaillée'!DF34</f>
        <v>0</v>
      </c>
      <c r="AV34">
        <f>'Analyse détaillée'!DJ34</f>
        <v>0</v>
      </c>
      <c r="AW34">
        <f>'Analyse détaillée'!DL34</f>
        <v>0</v>
      </c>
      <c r="AX34">
        <f>'Analyse détaillée'!DN34</f>
        <v>0</v>
      </c>
      <c r="AY34">
        <f>'Analyse détaillée'!DP34</f>
        <v>0</v>
      </c>
      <c r="AZ34">
        <f>'Analyse détaillée'!DR34</f>
        <v>0</v>
      </c>
      <c r="BA34">
        <f>'Analyse détaillée'!EB34</f>
        <v>0</v>
      </c>
      <c r="BB34">
        <f>'Analyse détaillée'!EL34</f>
        <v>0</v>
      </c>
      <c r="BC34">
        <f>'Analyse détaillée'!EV34</f>
        <v>0</v>
      </c>
      <c r="BD34">
        <f>'Analyse détaillée'!EX34</f>
        <v>0</v>
      </c>
      <c r="BE34">
        <f>'Analyse détaillée'!EZ34</f>
        <v>0</v>
      </c>
      <c r="BF34">
        <f>'Analyse détaillée'!FB34</f>
        <v>0</v>
      </c>
      <c r="BG34">
        <f>'Analyse détaillée'!FD34</f>
        <v>0</v>
      </c>
      <c r="BH34">
        <f>'Analyse détaillée'!FE34</f>
        <v>1</v>
      </c>
      <c r="BI34">
        <f>'Analyse détaillée'!FG34</f>
        <v>0</v>
      </c>
      <c r="BJ34">
        <f>'Analyse détaillée'!FN34</f>
        <v>0</v>
      </c>
      <c r="BK34">
        <f>'Analyse détaillée'!FR34</f>
        <v>0</v>
      </c>
      <c r="BL34">
        <f>'Analyse détaillée'!FV34</f>
        <v>0</v>
      </c>
      <c r="BM34">
        <f>'Analyse détaillée'!FZ34</f>
        <v>0</v>
      </c>
      <c r="BN34">
        <f>'Analyse détaillée'!GB34</f>
        <v>0</v>
      </c>
      <c r="BO34">
        <f>'Analyse détaillée'!GD34</f>
        <v>0</v>
      </c>
      <c r="BP34">
        <f>'Analyse détaillée'!GF34</f>
        <v>0</v>
      </c>
      <c r="BQ34">
        <f>'Analyse détaillée'!GL34</f>
        <v>0</v>
      </c>
      <c r="BR34">
        <f>'Analyse détaillée'!GN34</f>
        <v>0</v>
      </c>
      <c r="BS34">
        <f>'Analyse détaillée'!GP34</f>
        <v>0</v>
      </c>
      <c r="BT34">
        <f>'Analyse détaillée'!GR34</f>
        <v>0</v>
      </c>
      <c r="BU34">
        <f>'Analyse détaillée'!GT34</f>
        <v>0</v>
      </c>
      <c r="BV34">
        <f>'Analyse détaillée'!GV34</f>
        <v>0</v>
      </c>
      <c r="BW34">
        <f>'Analyse détaillée'!GX34</f>
        <v>0</v>
      </c>
      <c r="BX34">
        <f>'Analyse détaillée'!GZ34</f>
        <v>0</v>
      </c>
      <c r="BY34">
        <f>'Analyse détaillée'!HB34</f>
        <v>0</v>
      </c>
    </row>
    <row r="35" spans="6:77" x14ac:dyDescent="0.2">
      <c r="F35">
        <f>'Analyse détaillée'!F35</f>
        <v>33</v>
      </c>
      <c r="H35">
        <f>'Analyse détaillée'!L35</f>
        <v>0</v>
      </c>
      <c r="I35">
        <f>'Analyse détaillée'!Q35</f>
        <v>0</v>
      </c>
      <c r="J35">
        <f>'Analyse détaillée'!V35</f>
        <v>0</v>
      </c>
      <c r="K35">
        <f>'Analyse détaillée'!X35</f>
        <v>0</v>
      </c>
      <c r="L35">
        <f>'Analyse détaillée'!Z35</f>
        <v>0</v>
      </c>
      <c r="M35">
        <f>'Analyse détaillée'!AB35</f>
        <v>0</v>
      </c>
      <c r="N35">
        <f>'Analyse détaillée'!AD35</f>
        <v>0</v>
      </c>
      <c r="O35">
        <f>'Analyse détaillée'!AF35</f>
        <v>0</v>
      </c>
      <c r="P35">
        <f>'Analyse détaillée'!AH35</f>
        <v>0</v>
      </c>
      <c r="Q35">
        <f>'Analyse détaillée'!AJ35</f>
        <v>0</v>
      </c>
      <c r="R35">
        <f>'Analyse détaillée'!AJ35</f>
        <v>0</v>
      </c>
      <c r="S35">
        <f>'Analyse détaillée'!AN35</f>
        <v>0</v>
      </c>
      <c r="T35">
        <f>'Analyse détaillée'!AP35</f>
        <v>0</v>
      </c>
      <c r="U35">
        <f>'Analyse détaillée'!AR35</f>
        <v>0.42857142857142855</v>
      </c>
      <c r="V35">
        <f>'Analyse détaillée'!AT35</f>
        <v>0</v>
      </c>
      <c r="W35">
        <f>'Analyse détaillée'!AX35</f>
        <v>0</v>
      </c>
      <c r="X35">
        <f>'Analyse détaillée'!BB35</f>
        <v>0</v>
      </c>
      <c r="Y35">
        <f>'Analyse détaillée'!BD35</f>
        <v>0</v>
      </c>
      <c r="Z35">
        <f>'Analyse détaillée'!BH35</f>
        <v>0</v>
      </c>
      <c r="AA35">
        <f>'Analyse détaillée'!BL35</f>
        <v>0</v>
      </c>
      <c r="AB35">
        <f>'Analyse détaillée'!BN35</f>
        <v>0</v>
      </c>
      <c r="AC35">
        <f>'Analyse détaillée'!BP35</f>
        <v>0</v>
      </c>
      <c r="AD35">
        <f>'Analyse détaillée'!BR35</f>
        <v>0</v>
      </c>
      <c r="AE35">
        <f>'Analyse détaillée'!BT35</f>
        <v>0</v>
      </c>
      <c r="AF35">
        <f>'Analyse détaillée'!BV35</f>
        <v>0</v>
      </c>
      <c r="AG35">
        <f>'Analyse détaillée'!BX35</f>
        <v>0</v>
      </c>
      <c r="AH35">
        <f>'Analyse détaillée'!BZ35</f>
        <v>0</v>
      </c>
      <c r="AI35">
        <f>'Analyse détaillée'!CB35</f>
        <v>0</v>
      </c>
      <c r="AJ35">
        <f>'Analyse détaillée'!CD35</f>
        <v>0</v>
      </c>
      <c r="AK35">
        <f>'Analyse détaillée'!CF35</f>
        <v>0</v>
      </c>
      <c r="AL35">
        <f>'Analyse détaillée'!CH35</f>
        <v>0</v>
      </c>
      <c r="AM35">
        <f>'Analyse détaillée'!CJ35</f>
        <v>0</v>
      </c>
      <c r="AN35">
        <f>'Analyse détaillée'!CL35</f>
        <v>0</v>
      </c>
      <c r="AO35">
        <f>'Analyse détaillée'!CN35</f>
        <v>0</v>
      </c>
      <c r="AP35">
        <f>'Analyse détaillée'!CP35</f>
        <v>0.5</v>
      </c>
      <c r="AQ35">
        <f>'Analyse détaillée'!CR35</f>
        <v>0</v>
      </c>
      <c r="AR35">
        <f>'Analyse détaillée'!CV35</f>
        <v>0</v>
      </c>
      <c r="AS35">
        <f>'Analyse détaillée'!CZ35</f>
        <v>0</v>
      </c>
      <c r="AT35">
        <f>'Analyse détaillée'!DB35</f>
        <v>0</v>
      </c>
      <c r="AU35">
        <f>'Analyse détaillée'!DF35</f>
        <v>0</v>
      </c>
      <c r="AV35">
        <f>'Analyse détaillée'!DJ35</f>
        <v>0</v>
      </c>
      <c r="AW35">
        <f>'Analyse détaillée'!DL35</f>
        <v>0</v>
      </c>
      <c r="AX35">
        <f>'Analyse détaillée'!DN35</f>
        <v>0</v>
      </c>
      <c r="AY35">
        <f>'Analyse détaillée'!DP35</f>
        <v>0</v>
      </c>
      <c r="AZ35">
        <f>'Analyse détaillée'!DR35</f>
        <v>0</v>
      </c>
      <c r="BA35">
        <f>'Analyse détaillée'!EB35</f>
        <v>0</v>
      </c>
      <c r="BB35">
        <f>'Analyse détaillée'!EL35</f>
        <v>0</v>
      </c>
      <c r="BC35">
        <f>'Analyse détaillée'!EV35</f>
        <v>0</v>
      </c>
      <c r="BD35">
        <f>'Analyse détaillée'!EX35</f>
        <v>0</v>
      </c>
      <c r="BE35">
        <f>'Analyse détaillée'!EZ35</f>
        <v>0</v>
      </c>
      <c r="BF35">
        <f>'Analyse détaillée'!FB35</f>
        <v>0</v>
      </c>
      <c r="BG35">
        <f>'Analyse détaillée'!FD35</f>
        <v>0</v>
      </c>
      <c r="BH35">
        <f>'Analyse détaillée'!FE35</f>
        <v>1</v>
      </c>
      <c r="BI35">
        <f>'Analyse détaillée'!FG35</f>
        <v>0</v>
      </c>
      <c r="BJ35">
        <f>'Analyse détaillée'!FN35</f>
        <v>0</v>
      </c>
      <c r="BK35">
        <f>'Analyse détaillée'!FR35</f>
        <v>0</v>
      </c>
      <c r="BL35">
        <f>'Analyse détaillée'!FV35</f>
        <v>0</v>
      </c>
      <c r="BM35">
        <f>'Analyse détaillée'!FZ35</f>
        <v>0</v>
      </c>
      <c r="BN35">
        <f>'Analyse détaillée'!GB35</f>
        <v>0</v>
      </c>
      <c r="BO35">
        <f>'Analyse détaillée'!GD35</f>
        <v>0</v>
      </c>
      <c r="BP35">
        <f>'Analyse détaillée'!GF35</f>
        <v>0</v>
      </c>
      <c r="BQ35">
        <f>'Analyse détaillée'!GL35</f>
        <v>0</v>
      </c>
      <c r="BR35">
        <f>'Analyse détaillée'!GN35</f>
        <v>0</v>
      </c>
      <c r="BS35">
        <f>'Analyse détaillée'!GP35</f>
        <v>0</v>
      </c>
      <c r="BT35">
        <f>'Analyse détaillée'!GR35</f>
        <v>0</v>
      </c>
      <c r="BU35">
        <f>'Analyse détaillée'!GT35</f>
        <v>0</v>
      </c>
      <c r="BV35">
        <f>'Analyse détaillée'!GV35</f>
        <v>0</v>
      </c>
      <c r="BW35">
        <f>'Analyse détaillée'!GX35</f>
        <v>0</v>
      </c>
      <c r="BX35">
        <f>'Analyse détaillée'!GZ35</f>
        <v>0</v>
      </c>
      <c r="BY35">
        <f>'Analyse détaillée'!HB35</f>
        <v>0</v>
      </c>
    </row>
    <row r="36" spans="6:77" x14ac:dyDescent="0.2">
      <c r="F36">
        <f>'Analyse détaillée'!F36</f>
        <v>34</v>
      </c>
      <c r="H36">
        <f>'Analyse détaillée'!L36</f>
        <v>0</v>
      </c>
      <c r="I36">
        <f>'Analyse détaillée'!Q36</f>
        <v>0</v>
      </c>
      <c r="J36">
        <f>'Analyse détaillée'!V36</f>
        <v>0</v>
      </c>
      <c r="K36">
        <f>'Analyse détaillée'!X36</f>
        <v>0</v>
      </c>
      <c r="L36">
        <f>'Analyse détaillée'!Z36</f>
        <v>0</v>
      </c>
      <c r="M36">
        <f>'Analyse détaillée'!AB36</f>
        <v>0</v>
      </c>
      <c r="N36">
        <f>'Analyse détaillée'!AD36</f>
        <v>0</v>
      </c>
      <c r="O36">
        <f>'Analyse détaillée'!AF36</f>
        <v>0</v>
      </c>
      <c r="P36">
        <f>'Analyse détaillée'!AH36</f>
        <v>0</v>
      </c>
      <c r="Q36">
        <f>'Analyse détaillée'!AJ36</f>
        <v>0</v>
      </c>
      <c r="R36">
        <f>'Analyse détaillée'!AJ36</f>
        <v>0</v>
      </c>
      <c r="S36">
        <f>'Analyse détaillée'!AN36</f>
        <v>0</v>
      </c>
      <c r="T36">
        <f>'Analyse détaillée'!AP36</f>
        <v>0</v>
      </c>
      <c r="U36">
        <f>'Analyse détaillée'!AR36</f>
        <v>0.42857142857142855</v>
      </c>
      <c r="V36">
        <f>'Analyse détaillée'!AT36</f>
        <v>0</v>
      </c>
      <c r="W36">
        <f>'Analyse détaillée'!AX36</f>
        <v>0</v>
      </c>
      <c r="X36">
        <f>'Analyse détaillée'!BB36</f>
        <v>0</v>
      </c>
      <c r="Y36">
        <f>'Analyse détaillée'!BD36</f>
        <v>0</v>
      </c>
      <c r="Z36">
        <f>'Analyse détaillée'!BH36</f>
        <v>0</v>
      </c>
      <c r="AA36">
        <f>'Analyse détaillée'!BL36</f>
        <v>0</v>
      </c>
      <c r="AB36">
        <f>'Analyse détaillée'!BN36</f>
        <v>0</v>
      </c>
      <c r="AC36">
        <f>'Analyse détaillée'!BP36</f>
        <v>0</v>
      </c>
      <c r="AD36">
        <f>'Analyse détaillée'!BR36</f>
        <v>0</v>
      </c>
      <c r="AE36">
        <f>'Analyse détaillée'!BT36</f>
        <v>0</v>
      </c>
      <c r="AF36">
        <f>'Analyse détaillée'!BV36</f>
        <v>0</v>
      </c>
      <c r="AG36">
        <f>'Analyse détaillée'!BX36</f>
        <v>0</v>
      </c>
      <c r="AH36">
        <f>'Analyse détaillée'!BZ36</f>
        <v>0</v>
      </c>
      <c r="AI36">
        <f>'Analyse détaillée'!CB36</f>
        <v>0</v>
      </c>
      <c r="AJ36">
        <f>'Analyse détaillée'!CD36</f>
        <v>0</v>
      </c>
      <c r="AK36">
        <f>'Analyse détaillée'!CF36</f>
        <v>0</v>
      </c>
      <c r="AL36">
        <f>'Analyse détaillée'!CH36</f>
        <v>0</v>
      </c>
      <c r="AM36">
        <f>'Analyse détaillée'!CJ36</f>
        <v>0</v>
      </c>
      <c r="AN36">
        <f>'Analyse détaillée'!CL36</f>
        <v>0</v>
      </c>
      <c r="AO36">
        <f>'Analyse détaillée'!CN36</f>
        <v>0</v>
      </c>
      <c r="AP36">
        <f>'Analyse détaillée'!CP36</f>
        <v>0.5</v>
      </c>
      <c r="AQ36">
        <f>'Analyse détaillée'!CR36</f>
        <v>0</v>
      </c>
      <c r="AR36">
        <f>'Analyse détaillée'!CV36</f>
        <v>0</v>
      </c>
      <c r="AS36">
        <f>'Analyse détaillée'!CZ36</f>
        <v>0</v>
      </c>
      <c r="AT36">
        <f>'Analyse détaillée'!DB36</f>
        <v>0</v>
      </c>
      <c r="AU36">
        <f>'Analyse détaillée'!DF36</f>
        <v>0</v>
      </c>
      <c r="AV36">
        <f>'Analyse détaillée'!DJ36</f>
        <v>0</v>
      </c>
      <c r="AW36">
        <f>'Analyse détaillée'!DL36</f>
        <v>0</v>
      </c>
      <c r="AX36">
        <f>'Analyse détaillée'!DN36</f>
        <v>0</v>
      </c>
      <c r="AY36">
        <f>'Analyse détaillée'!DP36</f>
        <v>0</v>
      </c>
      <c r="AZ36">
        <f>'Analyse détaillée'!DR36</f>
        <v>0</v>
      </c>
      <c r="BA36">
        <f>'Analyse détaillée'!EB36</f>
        <v>0</v>
      </c>
      <c r="BB36">
        <f>'Analyse détaillée'!EL36</f>
        <v>0</v>
      </c>
      <c r="BC36">
        <f>'Analyse détaillée'!EV36</f>
        <v>0</v>
      </c>
      <c r="BD36">
        <f>'Analyse détaillée'!EX36</f>
        <v>0</v>
      </c>
      <c r="BE36">
        <f>'Analyse détaillée'!EZ36</f>
        <v>0</v>
      </c>
      <c r="BF36">
        <f>'Analyse détaillée'!FB36</f>
        <v>0</v>
      </c>
      <c r="BG36">
        <f>'Analyse détaillée'!FD36</f>
        <v>0</v>
      </c>
      <c r="BH36">
        <f>'Analyse détaillée'!FE36</f>
        <v>1</v>
      </c>
      <c r="BI36">
        <f>'Analyse détaillée'!FG36</f>
        <v>0</v>
      </c>
      <c r="BJ36">
        <f>'Analyse détaillée'!FN36</f>
        <v>0</v>
      </c>
      <c r="BK36">
        <f>'Analyse détaillée'!FR36</f>
        <v>0</v>
      </c>
      <c r="BL36">
        <f>'Analyse détaillée'!FV36</f>
        <v>0</v>
      </c>
      <c r="BM36">
        <f>'Analyse détaillée'!FZ36</f>
        <v>0</v>
      </c>
      <c r="BN36">
        <f>'Analyse détaillée'!GB36</f>
        <v>0</v>
      </c>
      <c r="BO36">
        <f>'Analyse détaillée'!GD36</f>
        <v>0</v>
      </c>
      <c r="BP36">
        <f>'Analyse détaillée'!GF36</f>
        <v>0</v>
      </c>
      <c r="BQ36">
        <f>'Analyse détaillée'!GL36</f>
        <v>0</v>
      </c>
      <c r="BR36">
        <f>'Analyse détaillée'!GN36</f>
        <v>0</v>
      </c>
      <c r="BS36">
        <f>'Analyse détaillée'!GP36</f>
        <v>0</v>
      </c>
      <c r="BT36">
        <f>'Analyse détaillée'!GR36</f>
        <v>0</v>
      </c>
      <c r="BU36">
        <f>'Analyse détaillée'!GT36</f>
        <v>0</v>
      </c>
      <c r="BV36">
        <f>'Analyse détaillée'!GV36</f>
        <v>0</v>
      </c>
      <c r="BW36">
        <f>'Analyse détaillée'!GX36</f>
        <v>0</v>
      </c>
      <c r="BX36">
        <f>'Analyse détaillée'!GZ36</f>
        <v>0</v>
      </c>
      <c r="BY36">
        <f>'Analyse détaillée'!HB36</f>
        <v>0</v>
      </c>
    </row>
    <row r="37" spans="6:77" x14ac:dyDescent="0.2">
      <c r="F37">
        <f>'Analyse détaillée'!F37</f>
        <v>35</v>
      </c>
      <c r="H37">
        <f>'Analyse détaillée'!L37</f>
        <v>0</v>
      </c>
      <c r="I37">
        <f>'Analyse détaillée'!Q37</f>
        <v>0</v>
      </c>
      <c r="J37">
        <f>'Analyse détaillée'!V37</f>
        <v>0</v>
      </c>
      <c r="K37">
        <f>'Analyse détaillée'!X37</f>
        <v>0</v>
      </c>
      <c r="L37">
        <f>'Analyse détaillée'!Z37</f>
        <v>0</v>
      </c>
      <c r="M37">
        <f>'Analyse détaillée'!AB37</f>
        <v>0</v>
      </c>
      <c r="N37">
        <f>'Analyse détaillée'!AD37</f>
        <v>0</v>
      </c>
      <c r="O37">
        <f>'Analyse détaillée'!AF37</f>
        <v>0</v>
      </c>
      <c r="P37">
        <f>'Analyse détaillée'!AH37</f>
        <v>0</v>
      </c>
      <c r="Q37">
        <f>'Analyse détaillée'!AJ37</f>
        <v>0</v>
      </c>
      <c r="R37">
        <f>'Analyse détaillée'!AJ37</f>
        <v>0</v>
      </c>
      <c r="S37">
        <f>'Analyse détaillée'!AN37</f>
        <v>0</v>
      </c>
      <c r="T37">
        <f>'Analyse détaillée'!AP37</f>
        <v>0</v>
      </c>
      <c r="U37">
        <f>'Analyse détaillée'!AR37</f>
        <v>0.42857142857142855</v>
      </c>
      <c r="V37">
        <f>'Analyse détaillée'!AT37</f>
        <v>0</v>
      </c>
      <c r="W37">
        <f>'Analyse détaillée'!AX37</f>
        <v>0</v>
      </c>
      <c r="X37">
        <f>'Analyse détaillée'!BB37</f>
        <v>0</v>
      </c>
      <c r="Y37">
        <f>'Analyse détaillée'!BD37</f>
        <v>0</v>
      </c>
      <c r="Z37">
        <f>'Analyse détaillée'!BH37</f>
        <v>0</v>
      </c>
      <c r="AA37">
        <f>'Analyse détaillée'!BL37</f>
        <v>0</v>
      </c>
      <c r="AB37">
        <f>'Analyse détaillée'!BN37</f>
        <v>0</v>
      </c>
      <c r="AC37">
        <f>'Analyse détaillée'!BP37</f>
        <v>0</v>
      </c>
      <c r="AD37">
        <f>'Analyse détaillée'!BR37</f>
        <v>0</v>
      </c>
      <c r="AE37">
        <f>'Analyse détaillée'!BT37</f>
        <v>0</v>
      </c>
      <c r="AF37">
        <f>'Analyse détaillée'!BV37</f>
        <v>0</v>
      </c>
      <c r="AG37">
        <f>'Analyse détaillée'!BX37</f>
        <v>0</v>
      </c>
      <c r="AH37">
        <f>'Analyse détaillée'!BZ37</f>
        <v>0</v>
      </c>
      <c r="AI37">
        <f>'Analyse détaillée'!CB37</f>
        <v>0</v>
      </c>
      <c r="AJ37">
        <f>'Analyse détaillée'!CD37</f>
        <v>0</v>
      </c>
      <c r="AK37">
        <f>'Analyse détaillée'!CF37</f>
        <v>0</v>
      </c>
      <c r="AL37">
        <f>'Analyse détaillée'!CH37</f>
        <v>0</v>
      </c>
      <c r="AM37">
        <f>'Analyse détaillée'!CJ37</f>
        <v>0</v>
      </c>
      <c r="AN37">
        <f>'Analyse détaillée'!CL37</f>
        <v>0</v>
      </c>
      <c r="AO37">
        <f>'Analyse détaillée'!CN37</f>
        <v>0</v>
      </c>
      <c r="AP37">
        <f>'Analyse détaillée'!CP37</f>
        <v>0.5</v>
      </c>
      <c r="AQ37">
        <f>'Analyse détaillée'!CR37</f>
        <v>0</v>
      </c>
      <c r="AR37">
        <f>'Analyse détaillée'!CV37</f>
        <v>0</v>
      </c>
      <c r="AS37">
        <f>'Analyse détaillée'!CZ37</f>
        <v>0</v>
      </c>
      <c r="AT37">
        <f>'Analyse détaillée'!DB37</f>
        <v>0</v>
      </c>
      <c r="AU37">
        <f>'Analyse détaillée'!DF37</f>
        <v>0</v>
      </c>
      <c r="AV37">
        <f>'Analyse détaillée'!DJ37</f>
        <v>0</v>
      </c>
      <c r="AW37">
        <f>'Analyse détaillée'!DL37</f>
        <v>0</v>
      </c>
      <c r="AX37">
        <f>'Analyse détaillée'!DN37</f>
        <v>0</v>
      </c>
      <c r="AY37">
        <f>'Analyse détaillée'!DP37</f>
        <v>0</v>
      </c>
      <c r="AZ37">
        <f>'Analyse détaillée'!DR37</f>
        <v>0</v>
      </c>
      <c r="BA37">
        <f>'Analyse détaillée'!EB37</f>
        <v>0</v>
      </c>
      <c r="BB37">
        <f>'Analyse détaillée'!EL37</f>
        <v>0</v>
      </c>
      <c r="BC37">
        <f>'Analyse détaillée'!EV37</f>
        <v>0</v>
      </c>
      <c r="BD37">
        <f>'Analyse détaillée'!EX37</f>
        <v>0</v>
      </c>
      <c r="BE37">
        <f>'Analyse détaillée'!EZ37</f>
        <v>0</v>
      </c>
      <c r="BF37">
        <f>'Analyse détaillée'!FB37</f>
        <v>0</v>
      </c>
      <c r="BG37">
        <f>'Analyse détaillée'!FD37</f>
        <v>0</v>
      </c>
      <c r="BH37">
        <f>'Analyse détaillée'!FE37</f>
        <v>1</v>
      </c>
      <c r="BI37">
        <f>'Analyse détaillée'!FG37</f>
        <v>0</v>
      </c>
      <c r="BJ37">
        <f>'Analyse détaillée'!FN37</f>
        <v>0</v>
      </c>
      <c r="BK37">
        <f>'Analyse détaillée'!FR37</f>
        <v>0</v>
      </c>
      <c r="BL37">
        <f>'Analyse détaillée'!FV37</f>
        <v>0</v>
      </c>
      <c r="BM37">
        <f>'Analyse détaillée'!FZ37</f>
        <v>0</v>
      </c>
      <c r="BN37">
        <f>'Analyse détaillée'!GB37</f>
        <v>0</v>
      </c>
      <c r="BO37">
        <f>'Analyse détaillée'!GD37</f>
        <v>0</v>
      </c>
      <c r="BP37">
        <f>'Analyse détaillée'!GF37</f>
        <v>0</v>
      </c>
      <c r="BQ37">
        <f>'Analyse détaillée'!GL37</f>
        <v>0</v>
      </c>
      <c r="BR37">
        <f>'Analyse détaillée'!GN37</f>
        <v>0</v>
      </c>
      <c r="BS37">
        <f>'Analyse détaillée'!GP37</f>
        <v>0</v>
      </c>
      <c r="BT37">
        <f>'Analyse détaillée'!GR37</f>
        <v>0</v>
      </c>
      <c r="BU37">
        <f>'Analyse détaillée'!GT37</f>
        <v>0</v>
      </c>
      <c r="BV37">
        <f>'Analyse détaillée'!GV37</f>
        <v>0</v>
      </c>
      <c r="BW37">
        <f>'Analyse détaillée'!GX37</f>
        <v>0</v>
      </c>
      <c r="BX37">
        <f>'Analyse détaillée'!GZ37</f>
        <v>0</v>
      </c>
      <c r="BY37">
        <f>'Analyse détaillée'!HB37</f>
        <v>0</v>
      </c>
    </row>
    <row r="38" spans="6:77" x14ac:dyDescent="0.2">
      <c r="F38">
        <f>'Analyse détaillée'!F38</f>
        <v>36</v>
      </c>
      <c r="H38">
        <f>'Analyse détaillée'!L38</f>
        <v>0</v>
      </c>
      <c r="I38">
        <f>'Analyse détaillée'!Q38</f>
        <v>0</v>
      </c>
      <c r="J38">
        <f>'Analyse détaillée'!V38</f>
        <v>0</v>
      </c>
      <c r="K38">
        <f>'Analyse détaillée'!X38</f>
        <v>0</v>
      </c>
      <c r="L38">
        <f>'Analyse détaillée'!Z38</f>
        <v>0</v>
      </c>
      <c r="M38">
        <f>'Analyse détaillée'!AB38</f>
        <v>0</v>
      </c>
      <c r="N38">
        <f>'Analyse détaillée'!AD38</f>
        <v>0</v>
      </c>
      <c r="O38">
        <f>'Analyse détaillée'!AF38</f>
        <v>0</v>
      </c>
      <c r="P38">
        <f>'Analyse détaillée'!AH38</f>
        <v>0</v>
      </c>
      <c r="Q38">
        <f>'Analyse détaillée'!AJ38</f>
        <v>0</v>
      </c>
      <c r="R38">
        <f>'Analyse détaillée'!AJ38</f>
        <v>0</v>
      </c>
      <c r="S38">
        <f>'Analyse détaillée'!AN38</f>
        <v>0</v>
      </c>
      <c r="T38">
        <f>'Analyse détaillée'!AP38</f>
        <v>0</v>
      </c>
      <c r="U38">
        <f>'Analyse détaillée'!AR38</f>
        <v>0.42857142857142855</v>
      </c>
      <c r="V38">
        <f>'Analyse détaillée'!AT38</f>
        <v>0</v>
      </c>
      <c r="W38">
        <f>'Analyse détaillée'!AX38</f>
        <v>0</v>
      </c>
      <c r="X38">
        <f>'Analyse détaillée'!BB38</f>
        <v>0</v>
      </c>
      <c r="Y38">
        <f>'Analyse détaillée'!BD38</f>
        <v>0</v>
      </c>
      <c r="Z38">
        <f>'Analyse détaillée'!BH38</f>
        <v>0</v>
      </c>
      <c r="AA38">
        <f>'Analyse détaillée'!BL38</f>
        <v>0</v>
      </c>
      <c r="AB38">
        <f>'Analyse détaillée'!BN38</f>
        <v>0</v>
      </c>
      <c r="AC38">
        <f>'Analyse détaillée'!BP38</f>
        <v>0</v>
      </c>
      <c r="AD38">
        <f>'Analyse détaillée'!BR38</f>
        <v>0</v>
      </c>
      <c r="AE38">
        <f>'Analyse détaillée'!BT38</f>
        <v>0</v>
      </c>
      <c r="AF38">
        <f>'Analyse détaillée'!BV38</f>
        <v>0</v>
      </c>
      <c r="AG38">
        <f>'Analyse détaillée'!BX38</f>
        <v>0</v>
      </c>
      <c r="AH38">
        <f>'Analyse détaillée'!BZ38</f>
        <v>0</v>
      </c>
      <c r="AI38">
        <f>'Analyse détaillée'!CB38</f>
        <v>0</v>
      </c>
      <c r="AJ38">
        <f>'Analyse détaillée'!CD38</f>
        <v>0</v>
      </c>
      <c r="AK38">
        <f>'Analyse détaillée'!CF38</f>
        <v>0</v>
      </c>
      <c r="AL38">
        <f>'Analyse détaillée'!CH38</f>
        <v>0</v>
      </c>
      <c r="AM38">
        <f>'Analyse détaillée'!CJ38</f>
        <v>0</v>
      </c>
      <c r="AN38">
        <f>'Analyse détaillée'!CL38</f>
        <v>0</v>
      </c>
      <c r="AO38">
        <f>'Analyse détaillée'!CN38</f>
        <v>0</v>
      </c>
      <c r="AP38">
        <f>'Analyse détaillée'!CP38</f>
        <v>0.5</v>
      </c>
      <c r="AQ38">
        <f>'Analyse détaillée'!CR38</f>
        <v>0</v>
      </c>
      <c r="AR38">
        <f>'Analyse détaillée'!CV38</f>
        <v>0</v>
      </c>
      <c r="AS38">
        <f>'Analyse détaillée'!CZ38</f>
        <v>0</v>
      </c>
      <c r="AT38">
        <f>'Analyse détaillée'!DB38</f>
        <v>0</v>
      </c>
      <c r="AU38">
        <f>'Analyse détaillée'!DF38</f>
        <v>0</v>
      </c>
      <c r="AV38">
        <f>'Analyse détaillée'!DJ38</f>
        <v>0</v>
      </c>
      <c r="AW38">
        <f>'Analyse détaillée'!DL38</f>
        <v>0</v>
      </c>
      <c r="AX38">
        <f>'Analyse détaillée'!DN38</f>
        <v>0</v>
      </c>
      <c r="AY38">
        <f>'Analyse détaillée'!DP38</f>
        <v>0</v>
      </c>
      <c r="AZ38">
        <f>'Analyse détaillée'!DR38</f>
        <v>0</v>
      </c>
      <c r="BA38">
        <f>'Analyse détaillée'!EB38</f>
        <v>0</v>
      </c>
      <c r="BB38">
        <f>'Analyse détaillée'!EL38</f>
        <v>0</v>
      </c>
      <c r="BC38">
        <f>'Analyse détaillée'!EV38</f>
        <v>0</v>
      </c>
      <c r="BD38">
        <f>'Analyse détaillée'!EX38</f>
        <v>0</v>
      </c>
      <c r="BE38">
        <f>'Analyse détaillée'!EZ38</f>
        <v>0</v>
      </c>
      <c r="BF38">
        <f>'Analyse détaillée'!FB38</f>
        <v>0</v>
      </c>
      <c r="BG38">
        <f>'Analyse détaillée'!FD38</f>
        <v>0</v>
      </c>
      <c r="BH38">
        <f>'Analyse détaillée'!FE38</f>
        <v>1</v>
      </c>
      <c r="BI38">
        <f>'Analyse détaillée'!FG38</f>
        <v>0</v>
      </c>
      <c r="BJ38">
        <f>'Analyse détaillée'!FN38</f>
        <v>0</v>
      </c>
      <c r="BK38">
        <f>'Analyse détaillée'!FR38</f>
        <v>0</v>
      </c>
      <c r="BL38">
        <f>'Analyse détaillée'!FV38</f>
        <v>0</v>
      </c>
      <c r="BM38">
        <f>'Analyse détaillée'!FZ38</f>
        <v>0</v>
      </c>
      <c r="BN38">
        <f>'Analyse détaillée'!GB38</f>
        <v>0</v>
      </c>
      <c r="BO38">
        <f>'Analyse détaillée'!GD38</f>
        <v>0</v>
      </c>
      <c r="BP38">
        <f>'Analyse détaillée'!GF38</f>
        <v>0</v>
      </c>
      <c r="BQ38">
        <f>'Analyse détaillée'!GL38</f>
        <v>0</v>
      </c>
      <c r="BR38">
        <f>'Analyse détaillée'!GN38</f>
        <v>0</v>
      </c>
      <c r="BS38">
        <f>'Analyse détaillée'!GP38</f>
        <v>0</v>
      </c>
      <c r="BT38">
        <f>'Analyse détaillée'!GR38</f>
        <v>0</v>
      </c>
      <c r="BU38">
        <f>'Analyse détaillée'!GT38</f>
        <v>0</v>
      </c>
      <c r="BV38">
        <f>'Analyse détaillée'!GV38</f>
        <v>0</v>
      </c>
      <c r="BW38">
        <f>'Analyse détaillée'!GX38</f>
        <v>0</v>
      </c>
      <c r="BX38">
        <f>'Analyse détaillée'!GZ38</f>
        <v>0</v>
      </c>
      <c r="BY38">
        <f>'Analyse détaillée'!HB38</f>
        <v>0</v>
      </c>
    </row>
    <row r="39" spans="6:77" x14ac:dyDescent="0.2">
      <c r="F39">
        <f>'Analyse détaillée'!F39</f>
        <v>37</v>
      </c>
      <c r="H39">
        <f>'Analyse détaillée'!L39</f>
        <v>0</v>
      </c>
      <c r="I39">
        <f>'Analyse détaillée'!Q39</f>
        <v>0</v>
      </c>
      <c r="J39">
        <f>'Analyse détaillée'!V39</f>
        <v>0</v>
      </c>
      <c r="K39">
        <f>'Analyse détaillée'!X39</f>
        <v>0</v>
      </c>
      <c r="L39">
        <f>'Analyse détaillée'!Z39</f>
        <v>0</v>
      </c>
      <c r="M39">
        <f>'Analyse détaillée'!AB39</f>
        <v>0</v>
      </c>
      <c r="N39">
        <f>'Analyse détaillée'!AD39</f>
        <v>0</v>
      </c>
      <c r="O39">
        <f>'Analyse détaillée'!AF39</f>
        <v>0</v>
      </c>
      <c r="P39">
        <f>'Analyse détaillée'!AH39</f>
        <v>0</v>
      </c>
      <c r="Q39">
        <f>'Analyse détaillée'!AJ39</f>
        <v>0</v>
      </c>
      <c r="R39">
        <f>'Analyse détaillée'!AJ39</f>
        <v>0</v>
      </c>
      <c r="S39">
        <f>'Analyse détaillée'!AN39</f>
        <v>0</v>
      </c>
      <c r="T39">
        <f>'Analyse détaillée'!AP39</f>
        <v>0</v>
      </c>
      <c r="U39">
        <f>'Analyse détaillée'!AR39</f>
        <v>0.42857142857142855</v>
      </c>
      <c r="V39">
        <f>'Analyse détaillée'!AT39</f>
        <v>0</v>
      </c>
      <c r="W39">
        <f>'Analyse détaillée'!AX39</f>
        <v>0</v>
      </c>
      <c r="X39">
        <f>'Analyse détaillée'!BB39</f>
        <v>0</v>
      </c>
      <c r="Y39">
        <f>'Analyse détaillée'!BD39</f>
        <v>0</v>
      </c>
      <c r="Z39">
        <f>'Analyse détaillée'!BH39</f>
        <v>0</v>
      </c>
      <c r="AA39">
        <f>'Analyse détaillée'!BL39</f>
        <v>0</v>
      </c>
      <c r="AB39">
        <f>'Analyse détaillée'!BN39</f>
        <v>0</v>
      </c>
      <c r="AC39">
        <f>'Analyse détaillée'!BP39</f>
        <v>0</v>
      </c>
      <c r="AD39">
        <f>'Analyse détaillée'!BR39</f>
        <v>0</v>
      </c>
      <c r="AE39">
        <f>'Analyse détaillée'!BT39</f>
        <v>0</v>
      </c>
      <c r="AF39">
        <f>'Analyse détaillée'!BV39</f>
        <v>0</v>
      </c>
      <c r="AG39">
        <f>'Analyse détaillée'!BX39</f>
        <v>0</v>
      </c>
      <c r="AH39">
        <f>'Analyse détaillée'!BZ39</f>
        <v>0</v>
      </c>
      <c r="AI39">
        <f>'Analyse détaillée'!CB39</f>
        <v>0</v>
      </c>
      <c r="AJ39">
        <f>'Analyse détaillée'!CD39</f>
        <v>0</v>
      </c>
      <c r="AK39">
        <f>'Analyse détaillée'!CF39</f>
        <v>0</v>
      </c>
      <c r="AL39">
        <f>'Analyse détaillée'!CH39</f>
        <v>0</v>
      </c>
      <c r="AM39">
        <f>'Analyse détaillée'!CJ39</f>
        <v>0</v>
      </c>
      <c r="AN39">
        <f>'Analyse détaillée'!CL39</f>
        <v>0</v>
      </c>
      <c r="AO39">
        <f>'Analyse détaillée'!CN39</f>
        <v>0</v>
      </c>
      <c r="AP39">
        <f>'Analyse détaillée'!CP39</f>
        <v>0.5</v>
      </c>
      <c r="AQ39">
        <f>'Analyse détaillée'!CR39</f>
        <v>0</v>
      </c>
      <c r="AR39">
        <f>'Analyse détaillée'!CV39</f>
        <v>0</v>
      </c>
      <c r="AS39">
        <f>'Analyse détaillée'!CZ39</f>
        <v>0</v>
      </c>
      <c r="AT39">
        <f>'Analyse détaillée'!DB39</f>
        <v>0</v>
      </c>
      <c r="AU39">
        <f>'Analyse détaillée'!DF39</f>
        <v>0</v>
      </c>
      <c r="AV39">
        <f>'Analyse détaillée'!DJ39</f>
        <v>0</v>
      </c>
      <c r="AW39">
        <f>'Analyse détaillée'!DL39</f>
        <v>0</v>
      </c>
      <c r="AX39">
        <f>'Analyse détaillée'!DN39</f>
        <v>0</v>
      </c>
      <c r="AY39">
        <f>'Analyse détaillée'!DP39</f>
        <v>0</v>
      </c>
      <c r="AZ39">
        <f>'Analyse détaillée'!DR39</f>
        <v>0</v>
      </c>
      <c r="BA39">
        <f>'Analyse détaillée'!EB39</f>
        <v>0</v>
      </c>
      <c r="BB39">
        <f>'Analyse détaillée'!EL39</f>
        <v>0</v>
      </c>
      <c r="BC39">
        <f>'Analyse détaillée'!EV39</f>
        <v>0</v>
      </c>
      <c r="BD39">
        <f>'Analyse détaillée'!EX39</f>
        <v>0</v>
      </c>
      <c r="BE39">
        <f>'Analyse détaillée'!EZ39</f>
        <v>0</v>
      </c>
      <c r="BF39">
        <f>'Analyse détaillée'!FB39</f>
        <v>0</v>
      </c>
      <c r="BG39">
        <f>'Analyse détaillée'!FD39</f>
        <v>0</v>
      </c>
      <c r="BH39">
        <f>'Analyse détaillée'!FE39</f>
        <v>1</v>
      </c>
      <c r="BI39">
        <f>'Analyse détaillée'!FG39</f>
        <v>0</v>
      </c>
      <c r="BJ39">
        <f>'Analyse détaillée'!FN39</f>
        <v>0</v>
      </c>
      <c r="BK39">
        <f>'Analyse détaillée'!FR39</f>
        <v>0</v>
      </c>
      <c r="BL39">
        <f>'Analyse détaillée'!FV39</f>
        <v>0</v>
      </c>
      <c r="BM39">
        <f>'Analyse détaillée'!FZ39</f>
        <v>0</v>
      </c>
      <c r="BN39">
        <f>'Analyse détaillée'!GB39</f>
        <v>0</v>
      </c>
      <c r="BO39">
        <f>'Analyse détaillée'!GD39</f>
        <v>0</v>
      </c>
      <c r="BP39">
        <f>'Analyse détaillée'!GF39</f>
        <v>0</v>
      </c>
      <c r="BQ39">
        <f>'Analyse détaillée'!GL39</f>
        <v>0</v>
      </c>
      <c r="BR39">
        <f>'Analyse détaillée'!GN39</f>
        <v>0</v>
      </c>
      <c r="BS39">
        <f>'Analyse détaillée'!GP39</f>
        <v>0</v>
      </c>
      <c r="BT39">
        <f>'Analyse détaillée'!GR39</f>
        <v>0</v>
      </c>
      <c r="BU39">
        <f>'Analyse détaillée'!GT39</f>
        <v>0</v>
      </c>
      <c r="BV39">
        <f>'Analyse détaillée'!GV39</f>
        <v>0</v>
      </c>
      <c r="BW39">
        <f>'Analyse détaillée'!GX39</f>
        <v>0</v>
      </c>
      <c r="BX39">
        <f>'Analyse détaillée'!GZ39</f>
        <v>0</v>
      </c>
      <c r="BY39">
        <f>'Analyse détaillée'!HB39</f>
        <v>0</v>
      </c>
    </row>
    <row r="40" spans="6:77" x14ac:dyDescent="0.2">
      <c r="F40">
        <f>'Analyse détaillée'!F40</f>
        <v>38</v>
      </c>
      <c r="H40">
        <f>'Analyse détaillée'!L40</f>
        <v>0</v>
      </c>
      <c r="I40">
        <f>'Analyse détaillée'!Q40</f>
        <v>0</v>
      </c>
      <c r="J40">
        <f>'Analyse détaillée'!V40</f>
        <v>0</v>
      </c>
      <c r="K40">
        <f>'Analyse détaillée'!X40</f>
        <v>0</v>
      </c>
      <c r="L40">
        <f>'Analyse détaillée'!Z40</f>
        <v>0</v>
      </c>
      <c r="M40">
        <f>'Analyse détaillée'!AB40</f>
        <v>0</v>
      </c>
      <c r="N40">
        <f>'Analyse détaillée'!AD40</f>
        <v>0</v>
      </c>
      <c r="O40">
        <f>'Analyse détaillée'!AF40</f>
        <v>0</v>
      </c>
      <c r="P40">
        <f>'Analyse détaillée'!AH40</f>
        <v>0</v>
      </c>
      <c r="Q40">
        <f>'Analyse détaillée'!AJ40</f>
        <v>0</v>
      </c>
      <c r="R40">
        <f>'Analyse détaillée'!AJ40</f>
        <v>0</v>
      </c>
      <c r="S40">
        <f>'Analyse détaillée'!AN40</f>
        <v>0</v>
      </c>
      <c r="T40">
        <f>'Analyse détaillée'!AP40</f>
        <v>0</v>
      </c>
      <c r="U40">
        <f>'Analyse détaillée'!AR40</f>
        <v>0.42857142857142855</v>
      </c>
      <c r="V40">
        <f>'Analyse détaillée'!AT40</f>
        <v>0</v>
      </c>
      <c r="W40">
        <f>'Analyse détaillée'!AX40</f>
        <v>0</v>
      </c>
      <c r="X40">
        <f>'Analyse détaillée'!BB40</f>
        <v>0</v>
      </c>
      <c r="Y40">
        <f>'Analyse détaillée'!BD40</f>
        <v>0</v>
      </c>
      <c r="Z40">
        <f>'Analyse détaillée'!BH40</f>
        <v>0</v>
      </c>
      <c r="AA40">
        <f>'Analyse détaillée'!BL40</f>
        <v>0</v>
      </c>
      <c r="AB40">
        <f>'Analyse détaillée'!BN40</f>
        <v>0</v>
      </c>
      <c r="AC40">
        <f>'Analyse détaillée'!BP40</f>
        <v>0</v>
      </c>
      <c r="AD40">
        <f>'Analyse détaillée'!BR40</f>
        <v>0</v>
      </c>
      <c r="AE40">
        <f>'Analyse détaillée'!BT40</f>
        <v>0</v>
      </c>
      <c r="AF40">
        <f>'Analyse détaillée'!BV40</f>
        <v>0</v>
      </c>
      <c r="AG40">
        <f>'Analyse détaillée'!BX40</f>
        <v>0</v>
      </c>
      <c r="AH40">
        <f>'Analyse détaillée'!BZ40</f>
        <v>0</v>
      </c>
      <c r="AI40">
        <f>'Analyse détaillée'!CB40</f>
        <v>0</v>
      </c>
      <c r="AJ40">
        <f>'Analyse détaillée'!CD40</f>
        <v>0</v>
      </c>
      <c r="AK40">
        <f>'Analyse détaillée'!CF40</f>
        <v>0</v>
      </c>
      <c r="AL40">
        <f>'Analyse détaillée'!CH40</f>
        <v>0</v>
      </c>
      <c r="AM40">
        <f>'Analyse détaillée'!CJ40</f>
        <v>0</v>
      </c>
      <c r="AN40">
        <f>'Analyse détaillée'!CL40</f>
        <v>0</v>
      </c>
      <c r="AO40">
        <f>'Analyse détaillée'!CN40</f>
        <v>0</v>
      </c>
      <c r="AP40">
        <f>'Analyse détaillée'!CP40</f>
        <v>0.5</v>
      </c>
      <c r="AQ40">
        <f>'Analyse détaillée'!CR40</f>
        <v>0</v>
      </c>
      <c r="AR40">
        <f>'Analyse détaillée'!CV40</f>
        <v>0</v>
      </c>
      <c r="AS40">
        <f>'Analyse détaillée'!CZ40</f>
        <v>0</v>
      </c>
      <c r="AT40">
        <f>'Analyse détaillée'!DB40</f>
        <v>0</v>
      </c>
      <c r="AU40">
        <f>'Analyse détaillée'!DF40</f>
        <v>0</v>
      </c>
      <c r="AV40">
        <f>'Analyse détaillée'!DJ40</f>
        <v>0</v>
      </c>
      <c r="AW40">
        <f>'Analyse détaillée'!DL40</f>
        <v>0</v>
      </c>
      <c r="AX40">
        <f>'Analyse détaillée'!DN40</f>
        <v>0</v>
      </c>
      <c r="AY40">
        <f>'Analyse détaillée'!DP40</f>
        <v>0</v>
      </c>
      <c r="AZ40">
        <f>'Analyse détaillée'!DR40</f>
        <v>0</v>
      </c>
      <c r="BA40">
        <f>'Analyse détaillée'!EB40</f>
        <v>0</v>
      </c>
      <c r="BB40">
        <f>'Analyse détaillée'!EL40</f>
        <v>0</v>
      </c>
      <c r="BC40">
        <f>'Analyse détaillée'!EV40</f>
        <v>0</v>
      </c>
      <c r="BD40">
        <f>'Analyse détaillée'!EX40</f>
        <v>0</v>
      </c>
      <c r="BE40">
        <f>'Analyse détaillée'!EZ40</f>
        <v>0</v>
      </c>
      <c r="BF40">
        <f>'Analyse détaillée'!FB40</f>
        <v>0</v>
      </c>
      <c r="BG40">
        <f>'Analyse détaillée'!FD40</f>
        <v>0</v>
      </c>
      <c r="BH40">
        <f>'Analyse détaillée'!FE40</f>
        <v>1</v>
      </c>
      <c r="BI40">
        <f>'Analyse détaillée'!FG40</f>
        <v>0</v>
      </c>
      <c r="BJ40">
        <f>'Analyse détaillée'!FN40</f>
        <v>0</v>
      </c>
      <c r="BK40">
        <f>'Analyse détaillée'!FR40</f>
        <v>0</v>
      </c>
      <c r="BL40">
        <f>'Analyse détaillée'!FV40</f>
        <v>0</v>
      </c>
      <c r="BM40">
        <f>'Analyse détaillée'!FZ40</f>
        <v>0</v>
      </c>
      <c r="BN40">
        <f>'Analyse détaillée'!GB40</f>
        <v>0</v>
      </c>
      <c r="BO40">
        <f>'Analyse détaillée'!GD40</f>
        <v>0</v>
      </c>
      <c r="BP40">
        <f>'Analyse détaillée'!GF40</f>
        <v>0</v>
      </c>
      <c r="BQ40">
        <f>'Analyse détaillée'!GL40</f>
        <v>0</v>
      </c>
      <c r="BR40">
        <f>'Analyse détaillée'!GN40</f>
        <v>0</v>
      </c>
      <c r="BS40">
        <f>'Analyse détaillée'!GP40</f>
        <v>0</v>
      </c>
      <c r="BT40">
        <f>'Analyse détaillée'!GR40</f>
        <v>0</v>
      </c>
      <c r="BU40">
        <f>'Analyse détaillée'!GT40</f>
        <v>0</v>
      </c>
      <c r="BV40">
        <f>'Analyse détaillée'!GV40</f>
        <v>0</v>
      </c>
      <c r="BW40">
        <f>'Analyse détaillée'!GX40</f>
        <v>0</v>
      </c>
      <c r="BX40">
        <f>'Analyse détaillée'!GZ40</f>
        <v>0</v>
      </c>
      <c r="BY40">
        <f>'Analyse détaillée'!HB40</f>
        <v>0</v>
      </c>
    </row>
    <row r="41" spans="6:77" x14ac:dyDescent="0.2">
      <c r="F41">
        <f>'Analyse détaillée'!F41</f>
        <v>39</v>
      </c>
      <c r="H41">
        <f>'Analyse détaillée'!L41</f>
        <v>0</v>
      </c>
      <c r="I41">
        <f>'Analyse détaillée'!Q41</f>
        <v>0</v>
      </c>
      <c r="J41">
        <f>'Analyse détaillée'!V41</f>
        <v>0</v>
      </c>
      <c r="K41">
        <f>'Analyse détaillée'!X41</f>
        <v>0</v>
      </c>
      <c r="L41">
        <f>'Analyse détaillée'!Z41</f>
        <v>0</v>
      </c>
      <c r="M41">
        <f>'Analyse détaillée'!AB41</f>
        <v>0</v>
      </c>
      <c r="N41">
        <f>'Analyse détaillée'!AD41</f>
        <v>0</v>
      </c>
      <c r="O41">
        <f>'Analyse détaillée'!AF41</f>
        <v>0</v>
      </c>
      <c r="P41">
        <f>'Analyse détaillée'!AH41</f>
        <v>0</v>
      </c>
      <c r="Q41">
        <f>'Analyse détaillée'!AJ41</f>
        <v>0</v>
      </c>
      <c r="R41">
        <f>'Analyse détaillée'!AJ41</f>
        <v>0</v>
      </c>
      <c r="S41">
        <f>'Analyse détaillée'!AN41</f>
        <v>0</v>
      </c>
      <c r="T41">
        <f>'Analyse détaillée'!AP41</f>
        <v>0</v>
      </c>
      <c r="U41">
        <f>'Analyse détaillée'!AR41</f>
        <v>0.42857142857142855</v>
      </c>
      <c r="V41">
        <f>'Analyse détaillée'!AT41</f>
        <v>0</v>
      </c>
      <c r="W41">
        <f>'Analyse détaillée'!AX41</f>
        <v>0</v>
      </c>
      <c r="X41">
        <f>'Analyse détaillée'!BB41</f>
        <v>0</v>
      </c>
      <c r="Y41">
        <f>'Analyse détaillée'!BD41</f>
        <v>0</v>
      </c>
      <c r="Z41">
        <f>'Analyse détaillée'!BH41</f>
        <v>0</v>
      </c>
      <c r="AA41">
        <f>'Analyse détaillée'!BL41</f>
        <v>0</v>
      </c>
      <c r="AB41">
        <f>'Analyse détaillée'!BN41</f>
        <v>0</v>
      </c>
      <c r="AC41">
        <f>'Analyse détaillée'!BP41</f>
        <v>0</v>
      </c>
      <c r="AD41">
        <f>'Analyse détaillée'!BR41</f>
        <v>0</v>
      </c>
      <c r="AE41">
        <f>'Analyse détaillée'!BT41</f>
        <v>0</v>
      </c>
      <c r="AF41">
        <f>'Analyse détaillée'!BV41</f>
        <v>0</v>
      </c>
      <c r="AG41">
        <f>'Analyse détaillée'!BX41</f>
        <v>0</v>
      </c>
      <c r="AH41">
        <f>'Analyse détaillée'!BZ41</f>
        <v>0</v>
      </c>
      <c r="AI41">
        <f>'Analyse détaillée'!CB41</f>
        <v>0</v>
      </c>
      <c r="AJ41">
        <f>'Analyse détaillée'!CD41</f>
        <v>0</v>
      </c>
      <c r="AK41">
        <f>'Analyse détaillée'!CF41</f>
        <v>0</v>
      </c>
      <c r="AL41">
        <f>'Analyse détaillée'!CH41</f>
        <v>0</v>
      </c>
      <c r="AM41">
        <f>'Analyse détaillée'!CJ41</f>
        <v>0</v>
      </c>
      <c r="AN41">
        <f>'Analyse détaillée'!CL41</f>
        <v>0</v>
      </c>
      <c r="AO41">
        <f>'Analyse détaillée'!CN41</f>
        <v>0</v>
      </c>
      <c r="AP41">
        <f>'Analyse détaillée'!CP41</f>
        <v>0.5</v>
      </c>
      <c r="AQ41">
        <f>'Analyse détaillée'!CR41</f>
        <v>0</v>
      </c>
      <c r="AR41">
        <f>'Analyse détaillée'!CV41</f>
        <v>0</v>
      </c>
      <c r="AS41">
        <f>'Analyse détaillée'!CZ41</f>
        <v>0</v>
      </c>
      <c r="AT41">
        <f>'Analyse détaillée'!DB41</f>
        <v>0</v>
      </c>
      <c r="AU41">
        <f>'Analyse détaillée'!DF41</f>
        <v>0</v>
      </c>
      <c r="AV41">
        <f>'Analyse détaillée'!DJ41</f>
        <v>0</v>
      </c>
      <c r="AW41">
        <f>'Analyse détaillée'!DL41</f>
        <v>0</v>
      </c>
      <c r="AX41">
        <f>'Analyse détaillée'!DN41</f>
        <v>0</v>
      </c>
      <c r="AY41">
        <f>'Analyse détaillée'!DP41</f>
        <v>0</v>
      </c>
      <c r="AZ41">
        <f>'Analyse détaillée'!DR41</f>
        <v>0</v>
      </c>
      <c r="BA41">
        <f>'Analyse détaillée'!EB41</f>
        <v>0</v>
      </c>
      <c r="BB41">
        <f>'Analyse détaillée'!EL41</f>
        <v>0</v>
      </c>
      <c r="BC41">
        <f>'Analyse détaillée'!EV41</f>
        <v>0</v>
      </c>
      <c r="BD41">
        <f>'Analyse détaillée'!EX41</f>
        <v>0</v>
      </c>
      <c r="BE41">
        <f>'Analyse détaillée'!EZ41</f>
        <v>0</v>
      </c>
      <c r="BF41">
        <f>'Analyse détaillée'!FB41</f>
        <v>0</v>
      </c>
      <c r="BG41">
        <f>'Analyse détaillée'!FD41</f>
        <v>0</v>
      </c>
      <c r="BH41">
        <f>'Analyse détaillée'!FE41</f>
        <v>1</v>
      </c>
      <c r="BI41">
        <f>'Analyse détaillée'!FG41</f>
        <v>0</v>
      </c>
      <c r="BJ41">
        <f>'Analyse détaillée'!FN41</f>
        <v>0</v>
      </c>
      <c r="BK41">
        <f>'Analyse détaillée'!FR41</f>
        <v>0</v>
      </c>
      <c r="BL41">
        <f>'Analyse détaillée'!FV41</f>
        <v>0</v>
      </c>
      <c r="BM41">
        <f>'Analyse détaillée'!FZ41</f>
        <v>0</v>
      </c>
      <c r="BN41">
        <f>'Analyse détaillée'!GB41</f>
        <v>0</v>
      </c>
      <c r="BO41">
        <f>'Analyse détaillée'!GD41</f>
        <v>0</v>
      </c>
      <c r="BP41">
        <f>'Analyse détaillée'!GF41</f>
        <v>0</v>
      </c>
      <c r="BQ41">
        <f>'Analyse détaillée'!GL41</f>
        <v>0</v>
      </c>
      <c r="BR41">
        <f>'Analyse détaillée'!GN41</f>
        <v>0</v>
      </c>
      <c r="BS41">
        <f>'Analyse détaillée'!GP41</f>
        <v>0</v>
      </c>
      <c r="BT41">
        <f>'Analyse détaillée'!GR41</f>
        <v>0</v>
      </c>
      <c r="BU41">
        <f>'Analyse détaillée'!GT41</f>
        <v>0</v>
      </c>
      <c r="BV41">
        <f>'Analyse détaillée'!GV41</f>
        <v>0</v>
      </c>
      <c r="BW41">
        <f>'Analyse détaillée'!GX41</f>
        <v>0</v>
      </c>
      <c r="BX41">
        <f>'Analyse détaillée'!GZ41</f>
        <v>0</v>
      </c>
      <c r="BY41">
        <f>'Analyse détaillée'!HB41</f>
        <v>0</v>
      </c>
    </row>
    <row r="42" spans="6:77" x14ac:dyDescent="0.2">
      <c r="F42">
        <f>'Analyse détaillée'!F42</f>
        <v>40</v>
      </c>
      <c r="H42">
        <f>'Analyse détaillée'!L42</f>
        <v>0</v>
      </c>
      <c r="I42">
        <f>'Analyse détaillée'!Q42</f>
        <v>0</v>
      </c>
      <c r="J42">
        <f>'Analyse détaillée'!V42</f>
        <v>0</v>
      </c>
      <c r="K42">
        <f>'Analyse détaillée'!X42</f>
        <v>0</v>
      </c>
      <c r="L42">
        <f>'Analyse détaillée'!Z42</f>
        <v>0</v>
      </c>
      <c r="M42">
        <f>'Analyse détaillée'!AB42</f>
        <v>0</v>
      </c>
      <c r="N42">
        <f>'Analyse détaillée'!AD42</f>
        <v>0</v>
      </c>
      <c r="O42">
        <f>'Analyse détaillée'!AF42</f>
        <v>0</v>
      </c>
      <c r="P42">
        <f>'Analyse détaillée'!AH42</f>
        <v>0</v>
      </c>
      <c r="Q42">
        <f>'Analyse détaillée'!AJ42</f>
        <v>0</v>
      </c>
      <c r="R42">
        <f>'Analyse détaillée'!AJ42</f>
        <v>0</v>
      </c>
      <c r="S42">
        <f>'Analyse détaillée'!AN42</f>
        <v>0</v>
      </c>
      <c r="T42">
        <f>'Analyse détaillée'!AP42</f>
        <v>0</v>
      </c>
      <c r="U42">
        <f>'Analyse détaillée'!AR42</f>
        <v>0.42857142857142855</v>
      </c>
      <c r="V42">
        <f>'Analyse détaillée'!AT42</f>
        <v>0</v>
      </c>
      <c r="W42">
        <f>'Analyse détaillée'!AX42</f>
        <v>0</v>
      </c>
      <c r="X42">
        <f>'Analyse détaillée'!BB42</f>
        <v>0</v>
      </c>
      <c r="Y42">
        <f>'Analyse détaillée'!BD42</f>
        <v>0</v>
      </c>
      <c r="Z42">
        <f>'Analyse détaillée'!BH42</f>
        <v>0</v>
      </c>
      <c r="AA42">
        <f>'Analyse détaillée'!BL42</f>
        <v>0</v>
      </c>
      <c r="AB42">
        <f>'Analyse détaillée'!BN42</f>
        <v>0</v>
      </c>
      <c r="AC42">
        <f>'Analyse détaillée'!BP42</f>
        <v>0</v>
      </c>
      <c r="AD42">
        <f>'Analyse détaillée'!BR42</f>
        <v>0</v>
      </c>
      <c r="AE42">
        <f>'Analyse détaillée'!BT42</f>
        <v>0</v>
      </c>
      <c r="AF42">
        <f>'Analyse détaillée'!BV42</f>
        <v>0</v>
      </c>
      <c r="AG42">
        <f>'Analyse détaillée'!BX42</f>
        <v>0</v>
      </c>
      <c r="AH42">
        <f>'Analyse détaillée'!BZ42</f>
        <v>0</v>
      </c>
      <c r="AI42">
        <f>'Analyse détaillée'!CB42</f>
        <v>0</v>
      </c>
      <c r="AJ42">
        <f>'Analyse détaillée'!CD42</f>
        <v>0</v>
      </c>
      <c r="AK42">
        <f>'Analyse détaillée'!CF42</f>
        <v>0</v>
      </c>
      <c r="AL42">
        <f>'Analyse détaillée'!CH42</f>
        <v>0</v>
      </c>
      <c r="AM42">
        <f>'Analyse détaillée'!CJ42</f>
        <v>0</v>
      </c>
      <c r="AN42">
        <f>'Analyse détaillée'!CL42</f>
        <v>0</v>
      </c>
      <c r="AO42">
        <f>'Analyse détaillée'!CN42</f>
        <v>0</v>
      </c>
      <c r="AP42">
        <f>'Analyse détaillée'!CP42</f>
        <v>0.5</v>
      </c>
      <c r="AQ42">
        <f>'Analyse détaillée'!CR42</f>
        <v>0</v>
      </c>
      <c r="AR42">
        <f>'Analyse détaillée'!CV42</f>
        <v>0</v>
      </c>
      <c r="AS42">
        <f>'Analyse détaillée'!CZ42</f>
        <v>0</v>
      </c>
      <c r="AT42">
        <f>'Analyse détaillée'!DB42</f>
        <v>0</v>
      </c>
      <c r="AU42">
        <f>'Analyse détaillée'!DF42</f>
        <v>0</v>
      </c>
      <c r="AV42">
        <f>'Analyse détaillée'!DJ42</f>
        <v>0</v>
      </c>
      <c r="AW42">
        <f>'Analyse détaillée'!DL42</f>
        <v>0</v>
      </c>
      <c r="AX42">
        <f>'Analyse détaillée'!DN42</f>
        <v>0</v>
      </c>
      <c r="AY42">
        <f>'Analyse détaillée'!DP42</f>
        <v>0</v>
      </c>
      <c r="AZ42">
        <f>'Analyse détaillée'!DR42</f>
        <v>0</v>
      </c>
      <c r="BA42">
        <f>'Analyse détaillée'!EB42</f>
        <v>0</v>
      </c>
      <c r="BB42">
        <f>'Analyse détaillée'!EL42</f>
        <v>0</v>
      </c>
      <c r="BC42">
        <f>'Analyse détaillée'!EV42</f>
        <v>0</v>
      </c>
      <c r="BD42">
        <f>'Analyse détaillée'!EX42</f>
        <v>0</v>
      </c>
      <c r="BE42">
        <f>'Analyse détaillée'!EZ42</f>
        <v>0</v>
      </c>
      <c r="BF42">
        <f>'Analyse détaillée'!FB42</f>
        <v>0</v>
      </c>
      <c r="BG42">
        <f>'Analyse détaillée'!FD42</f>
        <v>0</v>
      </c>
      <c r="BH42">
        <f>'Analyse détaillée'!FE42</f>
        <v>1</v>
      </c>
      <c r="BI42">
        <f>'Analyse détaillée'!FG42</f>
        <v>0</v>
      </c>
      <c r="BJ42">
        <f>'Analyse détaillée'!FN42</f>
        <v>0</v>
      </c>
      <c r="BK42">
        <f>'Analyse détaillée'!FR42</f>
        <v>0</v>
      </c>
      <c r="BL42">
        <f>'Analyse détaillée'!FV42</f>
        <v>0</v>
      </c>
      <c r="BM42">
        <f>'Analyse détaillée'!FZ42</f>
        <v>0</v>
      </c>
      <c r="BN42">
        <f>'Analyse détaillée'!GB42</f>
        <v>0</v>
      </c>
      <c r="BO42">
        <f>'Analyse détaillée'!GD42</f>
        <v>0</v>
      </c>
      <c r="BP42">
        <f>'Analyse détaillée'!GF42</f>
        <v>0</v>
      </c>
      <c r="BQ42">
        <f>'Analyse détaillée'!GL42</f>
        <v>0</v>
      </c>
      <c r="BR42">
        <f>'Analyse détaillée'!GN42</f>
        <v>0</v>
      </c>
      <c r="BS42">
        <f>'Analyse détaillée'!GP42</f>
        <v>0</v>
      </c>
      <c r="BT42">
        <f>'Analyse détaillée'!GR42</f>
        <v>0</v>
      </c>
      <c r="BU42">
        <f>'Analyse détaillée'!GT42</f>
        <v>0</v>
      </c>
      <c r="BV42">
        <f>'Analyse détaillée'!GV42</f>
        <v>0</v>
      </c>
      <c r="BW42">
        <f>'Analyse détaillée'!GX42</f>
        <v>0</v>
      </c>
      <c r="BX42">
        <f>'Analyse détaillée'!GZ42</f>
        <v>0</v>
      </c>
      <c r="BY42">
        <f>'Analyse détaillée'!HB42</f>
        <v>0</v>
      </c>
    </row>
  </sheetData>
  <mergeCells count="8">
    <mergeCell ref="BA1:BI1"/>
    <mergeCell ref="BJ1:BQ1"/>
    <mergeCell ref="BR1:BY1"/>
    <mergeCell ref="A1:G1"/>
    <mergeCell ref="H1:V1"/>
    <mergeCell ref="W1:AK1"/>
    <mergeCell ref="AL1:AQ1"/>
    <mergeCell ref="AR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bruts</vt:lpstr>
      <vt:lpstr>Analyse détaillée</vt:lpstr>
      <vt:lpstr>Analyse générale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Beauset Romain</dc:creator>
  <cp:lastModifiedBy>matteo Delaigle</cp:lastModifiedBy>
  <dcterms:created xsi:type="dcterms:W3CDTF">2019-12-09T23:49:28Z</dcterms:created>
  <dcterms:modified xsi:type="dcterms:W3CDTF">2022-07-06T08:50:00Z</dcterms:modified>
</cp:coreProperties>
</file>