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jahnv\Downloads\"/>
    </mc:Choice>
  </mc:AlternateContent>
  <xr:revisionPtr revIDLastSave="0" documentId="13_ncr:1_{D42BDD0E-3379-451D-B6E2-E0F4EE366A4A}" xr6:coauthVersionLast="47" xr6:coauthVersionMax="47" xr10:uidLastSave="{00000000-0000-0000-0000-000000000000}"/>
  <bookViews>
    <workbookView xWindow="-108" yWindow="-108" windowWidth="23256" windowHeight="12456" firstSheet="3" activeTab="4" xr2:uid="{5BAC14FE-E019-4879-ABF2-696A074EC7D9}"/>
  </bookViews>
  <sheets>
    <sheet name="Operating_Expenses" sheetId="3" r:id="rId1"/>
    <sheet name="Raw_Sales_Data" sheetId="2" r:id="rId2"/>
    <sheet name="Sheet1" sheetId="1" r:id="rId3"/>
    <sheet name="Sheet2" sheetId="5" r:id="rId4"/>
    <sheet name="P&amp;L Summary" sheetId="7" r:id="rId5"/>
    <sheet name="Raw_Sales_Data (2)" sheetId="8" r:id="rId6"/>
    <sheet name="Operating_Expenses (2)" sheetId="9" r:id="rId7"/>
    <sheet name="Dashboard" sheetId="10" r:id="rId8"/>
  </sheets>
  <definedNames>
    <definedName name="_xlcn.WorksheetConnection_Sales_Finance_Analytics_Project.xlsxCalendar1" hidden="1">Calendar[]</definedName>
    <definedName name="_xlcn.WorksheetConnection_Sales_Finance_Analytics_Project.xlsxRaw_Sales_Data1" hidden="1">Raw_Sales_Data[]</definedName>
    <definedName name="ExternalData_1" localSheetId="5" hidden="1">'Raw_Sales_Data (2)'!$A$1:$P$1499</definedName>
    <definedName name="ExternalData_2" localSheetId="6" hidden="1">'Operating_Expenses (2)'!$A$1:$B$13</definedName>
    <definedName name="Slicer_Payment_Status">#N/A</definedName>
    <definedName name="Slicer_Product_Category">#N/A</definedName>
    <definedName name="Slicer_Region">#N/A</definedName>
  </definedNames>
  <calcPr calcId="191029"/>
  <pivotCaches>
    <pivotCache cacheId="135" r:id="rId9"/>
    <pivotCache cacheId="141" r:id="rId10"/>
    <pivotCache cacheId="144" r:id="rId11"/>
    <pivotCache cacheId="153" r:id="rId12"/>
    <pivotCache cacheId="167" r:id="rId13"/>
  </pivotCaches>
  <extLst>
    <ext xmlns:x14="http://schemas.microsoft.com/office/spreadsheetml/2009/9/main" uri="{876F7934-8845-4945-9796-88D515C7AA90}">
      <x14:pivotCaches>
        <pivotCache cacheId="15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Sales_Data_9de69f46-59b4-4611-a7ac-3f56c35c6551" name="Raw_Sales_Data" connection="Query - Raw_Sales_Data"/>
          <x15:modelTable id="Operating_Expenses_fbd3255d-502e-4873-a32b-492e13e60677" name="Operating_Expenses" connection="Query - Operating_Expenses"/>
          <x15:modelTable id="Raw_Sales_Data 1" name="Raw_Sales_Data 1" connection="WorksheetConnection_Sales_Finance_Analytics_Project.xlsx!Raw_Sales_Data"/>
          <x15:modelTable id="Calendar" name="Calendar" connection="WorksheetConnection_Sales_Finance_Analytics_Project.xlsx!Calendar"/>
        </x15:modelTables>
        <x15:modelRelationships>
          <x15:modelRelationship fromTable="Raw_Sales_Data" fromColumn="Order_Date" toTable="Calendar" toColumn="Date"/>
          <x15:modelRelationship fromTable="Calendar" fromColumn="MonthStart" toTable="Operating_Expenses" toColumn="Month"/>
        </x15:modelRelationships>
        <x15:extLst>
          <ext xmlns:x16="http://schemas.microsoft.com/office/spreadsheetml/2014/11/main" uri="{9835A34E-60A6-4A7C-AAB8-D5F71C897F49}">
            <x16:modelTimeGroupings>
              <x16:modelTimeGrouping tableName="Calendar" columnName="MonthStart" columnId="MonthStart">
                <x16:calculatedTimeColumn columnName="MonthStart (Year)" columnId="MonthStart (Year)" contentType="years" isSelected="1"/>
                <x16:calculatedTimeColumn columnName="MonthStart (Quarter)" columnId="MonthStart (Quarter)" contentType="quarters" isSelected="1"/>
                <x16:calculatedTimeColumn columnName="MonthStart (Month Index)" columnId="MonthStart (Month Index)" contentType="monthsindex" isSelected="1"/>
                <x16:calculatedTimeColumn columnName="MonthStart (Month)" columnId="MonthStart (Month)" contentType="months" isSelected="1"/>
              </x16:modelTimeGrouping>
            </x16:modelTimeGroupings>
          </ext>
        </x15:extLst>
      </x15:dataModel>
    </ext>
  </extLst>
</workbook>
</file>

<file path=xl/calcChain.xml><?xml version="1.0" encoding="utf-8"?>
<calcChain xmlns="http://schemas.openxmlformats.org/spreadsheetml/2006/main">
  <c r="J8" i="10" l="1"/>
  <c r="G8" i="10"/>
  <c r="D8" i="10"/>
  <c r="A8" i="10"/>
  <c r="A3" i="1"/>
  <c r="B3" i="1"/>
  <c r="C3" i="1"/>
  <c r="D3" i="1"/>
  <c r="E3" i="1"/>
  <c r="A4" i="1"/>
  <c r="D4" i="1" s="1"/>
  <c r="B4" i="1"/>
  <c r="C4" i="1"/>
  <c r="E4" i="1"/>
  <c r="A5" i="1"/>
  <c r="B5" i="1" s="1"/>
  <c r="E5" i="1"/>
  <c r="E2" i="1"/>
  <c r="D2" i="1"/>
  <c r="C2" i="1"/>
  <c r="B2" i="1"/>
  <c r="A2" i="1"/>
  <c r="A6" i="1" l="1"/>
  <c r="D5" i="1"/>
  <c r="C5" i="1"/>
  <c r="B6" i="1" l="1"/>
  <c r="C6" i="1"/>
  <c r="D6" i="1"/>
  <c r="E6" i="1"/>
  <c r="A7" i="1"/>
  <c r="E7" i="1" l="1"/>
  <c r="A8" i="1"/>
  <c r="B7" i="1"/>
  <c r="D7" i="1"/>
  <c r="C7" i="1"/>
  <c r="B8" i="1" l="1"/>
  <c r="C8" i="1"/>
  <c r="D8" i="1"/>
  <c r="E8" i="1"/>
  <c r="A9" i="1"/>
  <c r="C9" i="1" l="1"/>
  <c r="D9" i="1"/>
  <c r="E9" i="1"/>
  <c r="A10" i="1"/>
  <c r="B9" i="1"/>
  <c r="A11" i="1" l="1"/>
  <c r="B10" i="1"/>
  <c r="C10" i="1"/>
  <c r="E10" i="1"/>
  <c r="D10" i="1"/>
  <c r="B11" i="1" l="1"/>
  <c r="C11" i="1"/>
  <c r="D11" i="1"/>
  <c r="E11" i="1"/>
  <c r="A12" i="1"/>
  <c r="D12" i="1" l="1"/>
  <c r="E12" i="1"/>
  <c r="A13" i="1"/>
  <c r="C12" i="1"/>
  <c r="B12" i="1"/>
  <c r="B13" i="1" l="1"/>
  <c r="C13" i="1"/>
  <c r="D13" i="1"/>
  <c r="A14" i="1"/>
  <c r="E13" i="1"/>
  <c r="B14" i="1" l="1"/>
  <c r="C14" i="1"/>
  <c r="D14" i="1"/>
  <c r="E14" i="1"/>
  <c r="A15" i="1"/>
  <c r="E15" i="1" l="1"/>
  <c r="A16" i="1"/>
  <c r="B15" i="1"/>
  <c r="D15" i="1"/>
  <c r="C15" i="1"/>
  <c r="B16" i="1" l="1"/>
  <c r="C16" i="1"/>
  <c r="D16" i="1"/>
  <c r="E16" i="1"/>
  <c r="A17" i="1"/>
  <c r="C17" i="1" l="1"/>
  <c r="D17" i="1"/>
  <c r="E17" i="1"/>
  <c r="A18" i="1"/>
  <c r="B17" i="1"/>
  <c r="A19" i="1" l="1"/>
  <c r="B18" i="1"/>
  <c r="C18" i="1"/>
  <c r="E18" i="1"/>
  <c r="D18" i="1"/>
  <c r="B19" i="1" l="1"/>
  <c r="C19" i="1"/>
  <c r="D19" i="1"/>
  <c r="E19" i="1"/>
  <c r="A20" i="1"/>
  <c r="D20" i="1" l="1"/>
  <c r="E20" i="1"/>
  <c r="A21" i="1"/>
  <c r="C20" i="1"/>
  <c r="B20" i="1"/>
  <c r="B21" i="1" l="1"/>
  <c r="C21" i="1"/>
  <c r="D21" i="1"/>
  <c r="A22" i="1"/>
  <c r="E21" i="1"/>
  <c r="B22" i="1" l="1"/>
  <c r="C22" i="1"/>
  <c r="D22" i="1"/>
  <c r="E22" i="1"/>
  <c r="A23" i="1"/>
  <c r="E23" i="1" l="1"/>
  <c r="A24" i="1"/>
  <c r="B23" i="1"/>
  <c r="D23" i="1"/>
  <c r="C23" i="1"/>
  <c r="B24" i="1" l="1"/>
  <c r="C24" i="1"/>
  <c r="D24" i="1"/>
  <c r="E24" i="1"/>
  <c r="A25" i="1"/>
  <c r="C25" i="1" l="1"/>
  <c r="D25" i="1"/>
  <c r="E25" i="1"/>
  <c r="A26" i="1"/>
  <c r="B25" i="1"/>
  <c r="A27" i="1" l="1"/>
  <c r="B26" i="1"/>
  <c r="C26" i="1"/>
  <c r="E26" i="1"/>
  <c r="D26" i="1"/>
  <c r="B27" i="1" l="1"/>
  <c r="C27" i="1"/>
  <c r="D27" i="1"/>
  <c r="E27" i="1"/>
  <c r="A28" i="1"/>
  <c r="D28" i="1" l="1"/>
  <c r="E28" i="1"/>
  <c r="A29" i="1"/>
  <c r="C28" i="1"/>
  <c r="B28" i="1"/>
  <c r="B29" i="1" l="1"/>
  <c r="C29" i="1"/>
  <c r="D29" i="1"/>
  <c r="A30" i="1"/>
  <c r="E29" i="1"/>
  <c r="B30" i="1" l="1"/>
  <c r="C30" i="1"/>
  <c r="D30" i="1"/>
  <c r="E30" i="1"/>
  <c r="A31" i="1"/>
  <c r="E31" i="1" l="1"/>
  <c r="B31" i="1"/>
  <c r="D31" i="1"/>
  <c r="C31" i="1"/>
  <c r="A32" i="1"/>
  <c r="A33" i="1" l="1"/>
  <c r="C32" i="1"/>
  <c r="E32" i="1"/>
  <c r="D32" i="1"/>
  <c r="B32" i="1"/>
  <c r="B33" i="1" l="1"/>
  <c r="C33" i="1"/>
  <c r="D33" i="1"/>
  <c r="E33" i="1"/>
  <c r="A34" i="1"/>
  <c r="C34" i="1" l="1"/>
  <c r="D34" i="1"/>
  <c r="E34" i="1"/>
  <c r="A35" i="1"/>
  <c r="B34" i="1"/>
  <c r="A36" i="1" l="1"/>
  <c r="B35" i="1"/>
  <c r="C35" i="1"/>
  <c r="E35" i="1"/>
  <c r="D35" i="1"/>
  <c r="B36" i="1" l="1"/>
  <c r="C36" i="1"/>
  <c r="D36" i="1"/>
  <c r="E36" i="1"/>
  <c r="A37" i="1"/>
  <c r="D37" i="1" l="1"/>
  <c r="E37" i="1"/>
  <c r="A38" i="1"/>
  <c r="C37" i="1"/>
  <c r="B37" i="1"/>
  <c r="B38" i="1" l="1"/>
  <c r="C38" i="1"/>
  <c r="D38" i="1"/>
  <c r="A39" i="1"/>
  <c r="E38" i="1"/>
  <c r="B39" i="1" l="1"/>
  <c r="C39" i="1"/>
  <c r="D39" i="1"/>
  <c r="E39" i="1"/>
  <c r="A40" i="1"/>
  <c r="E40" i="1" l="1"/>
  <c r="A41" i="1"/>
  <c r="B40" i="1"/>
  <c r="D40" i="1"/>
  <c r="C40" i="1"/>
  <c r="B41" i="1" l="1"/>
  <c r="C41" i="1"/>
  <c r="D41" i="1"/>
  <c r="E41" i="1"/>
  <c r="A42" i="1"/>
  <c r="C42" i="1" l="1"/>
  <c r="D42" i="1"/>
  <c r="E42" i="1"/>
  <c r="A43" i="1"/>
  <c r="B42" i="1"/>
  <c r="A44" i="1" l="1"/>
  <c r="B43" i="1"/>
  <c r="C43" i="1"/>
  <c r="E43" i="1"/>
  <c r="D43" i="1"/>
  <c r="B44" i="1" l="1"/>
  <c r="C44" i="1"/>
  <c r="D44" i="1"/>
  <c r="E44" i="1"/>
  <c r="A45" i="1"/>
  <c r="D45" i="1" l="1"/>
  <c r="E45" i="1"/>
  <c r="A46" i="1"/>
  <c r="C45" i="1"/>
  <c r="B45" i="1"/>
  <c r="B46" i="1" l="1"/>
  <c r="C46" i="1"/>
  <c r="D46" i="1"/>
  <c r="A47" i="1"/>
  <c r="E46" i="1"/>
  <c r="B47" i="1" l="1"/>
  <c r="C47" i="1"/>
  <c r="D47" i="1"/>
  <c r="E47" i="1"/>
  <c r="A48" i="1"/>
  <c r="E48" i="1" l="1"/>
  <c r="A49" i="1"/>
  <c r="B48" i="1"/>
  <c r="D48" i="1"/>
  <c r="C48" i="1"/>
  <c r="B49" i="1" l="1"/>
  <c r="C49" i="1"/>
  <c r="D49" i="1"/>
  <c r="E49" i="1"/>
  <c r="A50" i="1"/>
  <c r="C50" i="1" l="1"/>
  <c r="D50" i="1"/>
  <c r="E50" i="1"/>
  <c r="A51" i="1"/>
  <c r="B50" i="1"/>
  <c r="A52" i="1" l="1"/>
  <c r="B51" i="1"/>
  <c r="C51" i="1"/>
  <c r="E51" i="1"/>
  <c r="D51" i="1"/>
  <c r="B52" i="1" l="1"/>
  <c r="C52" i="1"/>
  <c r="D52" i="1"/>
  <c r="E52" i="1"/>
  <c r="A53" i="1"/>
  <c r="D53" i="1" l="1"/>
  <c r="E53" i="1"/>
  <c r="A54" i="1"/>
  <c r="C53" i="1"/>
  <c r="B53" i="1"/>
  <c r="B54" i="1" l="1"/>
  <c r="C54" i="1"/>
  <c r="D54" i="1"/>
  <c r="A55" i="1"/>
  <c r="E54" i="1"/>
  <c r="B55" i="1" l="1"/>
  <c r="C55" i="1"/>
  <c r="D55" i="1"/>
  <c r="E55" i="1"/>
  <c r="A56" i="1"/>
  <c r="E56" i="1" l="1"/>
  <c r="A57" i="1"/>
  <c r="B56" i="1"/>
  <c r="D56" i="1"/>
  <c r="C56" i="1"/>
  <c r="B57" i="1" l="1"/>
  <c r="C57" i="1"/>
  <c r="D57" i="1"/>
  <c r="E57" i="1"/>
  <c r="A58" i="1"/>
  <c r="C58" i="1" l="1"/>
  <c r="D58" i="1"/>
  <c r="E58" i="1"/>
  <c r="A59" i="1"/>
  <c r="B58" i="1"/>
  <c r="A60" i="1" l="1"/>
  <c r="B59" i="1"/>
  <c r="C59" i="1"/>
  <c r="E59" i="1"/>
  <c r="D59" i="1"/>
  <c r="B60" i="1" l="1"/>
  <c r="C60" i="1"/>
  <c r="D60" i="1"/>
  <c r="E60" i="1"/>
  <c r="A61" i="1"/>
  <c r="D61" i="1" l="1"/>
  <c r="E61" i="1"/>
  <c r="A62" i="1"/>
  <c r="C61" i="1"/>
  <c r="B61" i="1"/>
  <c r="B62" i="1" l="1"/>
  <c r="C62" i="1"/>
  <c r="D62" i="1"/>
  <c r="E62" i="1"/>
  <c r="A63" i="1"/>
  <c r="A64" i="1" l="1"/>
  <c r="C63" i="1"/>
  <c r="D63" i="1"/>
  <c r="B63" i="1"/>
  <c r="E63" i="1"/>
  <c r="B64" i="1" l="1"/>
  <c r="C64" i="1"/>
  <c r="D64" i="1"/>
  <c r="E64" i="1"/>
  <c r="A65" i="1"/>
  <c r="E65" i="1" l="1"/>
  <c r="A66" i="1"/>
  <c r="B65" i="1"/>
  <c r="D65" i="1"/>
  <c r="C65" i="1"/>
  <c r="B66" i="1" l="1"/>
  <c r="C66" i="1"/>
  <c r="D66" i="1"/>
  <c r="E66" i="1"/>
  <c r="A67" i="1"/>
  <c r="C67" i="1" l="1"/>
  <c r="D67" i="1"/>
  <c r="E67" i="1"/>
  <c r="A68" i="1"/>
  <c r="B67" i="1"/>
  <c r="A69" i="1" l="1"/>
  <c r="B68" i="1"/>
  <c r="C68" i="1"/>
  <c r="E68" i="1"/>
  <c r="D68" i="1"/>
  <c r="B69" i="1" l="1"/>
  <c r="C69" i="1"/>
  <c r="D69" i="1"/>
  <c r="E69" i="1"/>
  <c r="A70" i="1"/>
  <c r="D70" i="1" l="1"/>
  <c r="E70" i="1"/>
  <c r="A71" i="1"/>
  <c r="C70" i="1"/>
  <c r="B70" i="1"/>
  <c r="B71" i="1" l="1"/>
  <c r="C71" i="1"/>
  <c r="D71" i="1"/>
  <c r="A72" i="1"/>
  <c r="E71" i="1"/>
  <c r="B72" i="1" l="1"/>
  <c r="C72" i="1"/>
  <c r="D72" i="1"/>
  <c r="E72" i="1"/>
  <c r="A73" i="1"/>
  <c r="E73" i="1" l="1"/>
  <c r="A74" i="1"/>
  <c r="B73" i="1"/>
  <c r="D73" i="1"/>
  <c r="C73" i="1"/>
  <c r="B74" i="1" l="1"/>
  <c r="C74" i="1"/>
  <c r="D74" i="1"/>
  <c r="E74" i="1"/>
  <c r="A75" i="1"/>
  <c r="C75" i="1" l="1"/>
  <c r="D75" i="1"/>
  <c r="E75" i="1"/>
  <c r="A76" i="1"/>
  <c r="B75" i="1"/>
  <c r="A77" i="1" l="1"/>
  <c r="B76" i="1"/>
  <c r="C76" i="1"/>
  <c r="E76" i="1"/>
  <c r="D76" i="1"/>
  <c r="B77" i="1" l="1"/>
  <c r="C77" i="1"/>
  <c r="D77" i="1"/>
  <c r="E77" i="1"/>
  <c r="A78" i="1"/>
  <c r="D78" i="1" l="1"/>
  <c r="E78" i="1"/>
  <c r="A79" i="1"/>
  <c r="C78" i="1"/>
  <c r="B78" i="1"/>
  <c r="B79" i="1" l="1"/>
  <c r="C79" i="1"/>
  <c r="D79" i="1"/>
  <c r="A80" i="1"/>
  <c r="E79" i="1"/>
  <c r="B80" i="1" l="1"/>
  <c r="C80" i="1"/>
  <c r="D80" i="1"/>
  <c r="E80" i="1"/>
  <c r="A81" i="1"/>
  <c r="E81" i="1" l="1"/>
  <c r="A82" i="1"/>
  <c r="B81" i="1"/>
  <c r="D81" i="1"/>
  <c r="C81" i="1"/>
  <c r="B82" i="1" l="1"/>
  <c r="C82" i="1"/>
  <c r="D82" i="1"/>
  <c r="E82" i="1"/>
  <c r="A83" i="1"/>
  <c r="C83" i="1" l="1"/>
  <c r="D83" i="1"/>
  <c r="E83" i="1"/>
  <c r="A84" i="1"/>
  <c r="B83" i="1"/>
  <c r="A85" i="1" l="1"/>
  <c r="B84" i="1"/>
  <c r="C84" i="1"/>
  <c r="E84" i="1"/>
  <c r="D84" i="1"/>
  <c r="B85" i="1" l="1"/>
  <c r="C85" i="1"/>
  <c r="D85" i="1"/>
  <c r="E85" i="1"/>
  <c r="A86" i="1"/>
  <c r="D86" i="1" l="1"/>
  <c r="E86" i="1"/>
  <c r="A87" i="1"/>
  <c r="C86" i="1"/>
  <c r="B86" i="1"/>
  <c r="B87" i="1" l="1"/>
  <c r="C87" i="1"/>
  <c r="D87" i="1"/>
  <c r="A88" i="1"/>
  <c r="E87" i="1"/>
  <c r="B88" i="1" l="1"/>
  <c r="C88" i="1"/>
  <c r="D88" i="1"/>
  <c r="E88" i="1"/>
  <c r="A89" i="1"/>
  <c r="E89" i="1" l="1"/>
  <c r="A90" i="1"/>
  <c r="B89" i="1"/>
  <c r="D89" i="1"/>
  <c r="C89" i="1"/>
  <c r="B90" i="1" l="1"/>
  <c r="C90" i="1"/>
  <c r="D90" i="1"/>
  <c r="E90" i="1"/>
  <c r="A91" i="1"/>
  <c r="C91" i="1" l="1"/>
  <c r="D91" i="1"/>
  <c r="E91" i="1"/>
  <c r="A92" i="1"/>
  <c r="B91" i="1"/>
  <c r="B92" i="1" l="1"/>
  <c r="C92" i="1"/>
  <c r="E92" i="1"/>
  <c r="D92" i="1"/>
  <c r="A93" i="1"/>
  <c r="A94" i="1" l="1"/>
  <c r="D93" i="1"/>
  <c r="C93" i="1"/>
  <c r="E93" i="1"/>
  <c r="B93" i="1"/>
  <c r="B94" i="1" l="1"/>
  <c r="C94" i="1"/>
  <c r="D94" i="1"/>
  <c r="E94" i="1"/>
  <c r="A95" i="1"/>
  <c r="D95" i="1" l="1"/>
  <c r="E95" i="1"/>
  <c r="A96" i="1"/>
  <c r="C95" i="1"/>
  <c r="B95" i="1"/>
  <c r="B96" i="1" l="1"/>
  <c r="C96" i="1"/>
  <c r="D96" i="1"/>
  <c r="A97" i="1"/>
  <c r="E96" i="1"/>
  <c r="B97" i="1" l="1"/>
  <c r="C97" i="1"/>
  <c r="D97" i="1"/>
  <c r="E97" i="1"/>
  <c r="A98" i="1"/>
  <c r="E98" i="1" l="1"/>
  <c r="A99" i="1"/>
  <c r="B98" i="1"/>
  <c r="D98" i="1"/>
  <c r="C98" i="1"/>
  <c r="B99" i="1" l="1"/>
  <c r="C99" i="1"/>
  <c r="D99" i="1"/>
  <c r="E99" i="1"/>
  <c r="A100" i="1"/>
  <c r="C100" i="1" l="1"/>
  <c r="D100" i="1"/>
  <c r="E100" i="1"/>
  <c r="A101" i="1"/>
  <c r="B100" i="1"/>
  <c r="A102" i="1" l="1"/>
  <c r="B101" i="1"/>
  <c r="C101" i="1"/>
  <c r="E101" i="1"/>
  <c r="D101" i="1"/>
  <c r="B102" i="1" l="1"/>
  <c r="C102" i="1"/>
  <c r="D102" i="1"/>
  <c r="E102" i="1"/>
  <c r="A103" i="1"/>
  <c r="D103" i="1" l="1"/>
  <c r="E103" i="1"/>
  <c r="A104" i="1"/>
  <c r="C103" i="1"/>
  <c r="B103" i="1"/>
  <c r="B104" i="1" l="1"/>
  <c r="C104" i="1"/>
  <c r="D104" i="1"/>
  <c r="A105" i="1"/>
  <c r="E104" i="1"/>
  <c r="B105" i="1" l="1"/>
  <c r="C105" i="1"/>
  <c r="D105" i="1"/>
  <c r="E105" i="1"/>
  <c r="A106" i="1"/>
  <c r="E106" i="1" l="1"/>
  <c r="A107" i="1"/>
  <c r="B106" i="1"/>
  <c r="D106" i="1"/>
  <c r="C106" i="1"/>
  <c r="C107" i="1" l="1"/>
  <c r="D107" i="1"/>
  <c r="E107" i="1"/>
  <c r="B107" i="1"/>
  <c r="A108" i="1"/>
  <c r="C108" i="1" l="1"/>
  <c r="D108" i="1"/>
  <c r="A109" i="1"/>
  <c r="B108" i="1"/>
  <c r="E108" i="1"/>
  <c r="A110" i="1" l="1"/>
  <c r="B109" i="1"/>
  <c r="C109" i="1"/>
  <c r="D109" i="1"/>
  <c r="E109" i="1"/>
  <c r="B110" i="1" l="1"/>
  <c r="D110" i="1"/>
  <c r="E110" i="1"/>
  <c r="A111" i="1"/>
  <c r="C110" i="1"/>
  <c r="D111" i="1" l="1"/>
  <c r="E111" i="1"/>
  <c r="B111" i="1"/>
  <c r="C111" i="1"/>
  <c r="A112" i="1"/>
  <c r="B112" i="1" l="1"/>
  <c r="C112" i="1"/>
  <c r="D112" i="1"/>
  <c r="E112" i="1"/>
  <c r="A113" i="1"/>
  <c r="B113" i="1" l="1"/>
  <c r="C113" i="1"/>
  <c r="E113" i="1"/>
  <c r="A114" i="1"/>
  <c r="D113" i="1"/>
  <c r="E114" i="1" l="1"/>
  <c r="A115" i="1"/>
  <c r="B114" i="1"/>
  <c r="D114" i="1"/>
  <c r="C114" i="1"/>
  <c r="C115" i="1" l="1"/>
  <c r="D115" i="1"/>
  <c r="E115" i="1"/>
  <c r="B115" i="1"/>
  <c r="A116" i="1"/>
  <c r="C116" i="1" l="1"/>
  <c r="D116" i="1"/>
  <c r="A117" i="1"/>
  <c r="B116" i="1"/>
  <c r="E116" i="1"/>
  <c r="A118" i="1" l="1"/>
  <c r="B117" i="1"/>
  <c r="C117" i="1"/>
  <c r="D117" i="1"/>
  <c r="E117" i="1"/>
  <c r="B118" i="1" l="1"/>
  <c r="D118" i="1"/>
  <c r="E118" i="1"/>
  <c r="A119" i="1"/>
  <c r="C118" i="1"/>
  <c r="D119" i="1" l="1"/>
  <c r="E119" i="1"/>
  <c r="C119" i="1"/>
  <c r="A120" i="1"/>
  <c r="B119" i="1"/>
  <c r="B120" i="1" l="1"/>
  <c r="C120" i="1"/>
  <c r="D120" i="1"/>
  <c r="E120" i="1"/>
  <c r="A121" i="1"/>
  <c r="B121" i="1" l="1"/>
  <c r="C121" i="1"/>
  <c r="E121" i="1"/>
  <c r="A122" i="1"/>
  <c r="D121" i="1"/>
  <c r="E122" i="1" l="1"/>
  <c r="A123" i="1"/>
  <c r="B122" i="1"/>
  <c r="C122" i="1"/>
  <c r="D122" i="1"/>
  <c r="C123" i="1" l="1"/>
  <c r="D123" i="1"/>
  <c r="E123" i="1"/>
  <c r="B123" i="1"/>
  <c r="A124" i="1"/>
  <c r="A125" i="1" l="1"/>
  <c r="D124" i="1"/>
  <c r="E124" i="1"/>
  <c r="B124" i="1"/>
  <c r="C124" i="1"/>
  <c r="C125" i="1" l="1"/>
  <c r="D125" i="1"/>
  <c r="A126" i="1"/>
  <c r="B125" i="1"/>
  <c r="E125" i="1"/>
  <c r="A127" i="1" l="1"/>
  <c r="B126" i="1"/>
  <c r="C126" i="1"/>
  <c r="D126" i="1"/>
  <c r="E126" i="1"/>
  <c r="B127" i="1" l="1"/>
  <c r="D127" i="1"/>
  <c r="E127" i="1"/>
  <c r="A128" i="1"/>
  <c r="C127" i="1"/>
  <c r="D128" i="1" l="1"/>
  <c r="E128" i="1"/>
  <c r="A129" i="1"/>
  <c r="C128" i="1"/>
  <c r="B128" i="1"/>
  <c r="B129" i="1" l="1"/>
  <c r="C129" i="1"/>
  <c r="D129" i="1"/>
  <c r="E129" i="1"/>
  <c r="A130" i="1"/>
  <c r="B130" i="1" l="1"/>
  <c r="C130" i="1"/>
  <c r="E130" i="1"/>
  <c r="A131" i="1"/>
  <c r="D130" i="1"/>
  <c r="E131" i="1" l="1"/>
  <c r="A132" i="1"/>
  <c r="B131" i="1"/>
  <c r="C131" i="1"/>
  <c r="D131" i="1"/>
  <c r="C132" i="1" l="1"/>
  <c r="D132" i="1"/>
  <c r="E132" i="1"/>
  <c r="A133" i="1"/>
  <c r="B132" i="1"/>
  <c r="C133" i="1" l="1"/>
  <c r="D133" i="1"/>
  <c r="A134" i="1"/>
  <c r="B133" i="1"/>
  <c r="E133" i="1"/>
  <c r="A135" i="1" l="1"/>
  <c r="B134" i="1"/>
  <c r="C134" i="1"/>
  <c r="D134" i="1"/>
  <c r="E134" i="1"/>
  <c r="B135" i="1" l="1"/>
  <c r="D135" i="1"/>
  <c r="E135" i="1"/>
  <c r="A136" i="1"/>
  <c r="C135" i="1"/>
  <c r="D136" i="1" l="1"/>
  <c r="E136" i="1"/>
  <c r="B136" i="1"/>
  <c r="A137" i="1"/>
  <c r="C136" i="1"/>
  <c r="B137" i="1" l="1"/>
  <c r="C137" i="1"/>
  <c r="D137" i="1"/>
  <c r="E137" i="1"/>
  <c r="A138" i="1"/>
  <c r="B138" i="1" l="1"/>
  <c r="C138" i="1"/>
  <c r="E138" i="1"/>
  <c r="A139" i="1"/>
  <c r="D138" i="1"/>
  <c r="E139" i="1" l="1"/>
  <c r="A140" i="1"/>
  <c r="B139" i="1"/>
  <c r="C139" i="1"/>
  <c r="D139" i="1"/>
  <c r="C140" i="1" l="1"/>
  <c r="D140" i="1"/>
  <c r="E140" i="1"/>
  <c r="B140" i="1"/>
  <c r="A141" i="1"/>
  <c r="C141" i="1" l="1"/>
  <c r="D141" i="1"/>
  <c r="A142" i="1"/>
  <c r="E141" i="1"/>
  <c r="B141" i="1"/>
  <c r="A143" i="1" l="1"/>
  <c r="B142" i="1"/>
  <c r="C142" i="1"/>
  <c r="D142" i="1"/>
  <c r="E142" i="1"/>
  <c r="B143" i="1" l="1"/>
  <c r="D143" i="1"/>
  <c r="E143" i="1"/>
  <c r="A144" i="1"/>
  <c r="C143" i="1"/>
  <c r="E144" i="1" l="1"/>
  <c r="B144" i="1"/>
  <c r="C144" i="1"/>
  <c r="A145" i="1"/>
  <c r="D144" i="1"/>
  <c r="B145" i="1" l="1"/>
  <c r="C145" i="1"/>
  <c r="D145" i="1"/>
  <c r="E145" i="1"/>
  <c r="A146" i="1"/>
  <c r="E146" i="1" l="1"/>
  <c r="A147" i="1"/>
  <c r="B146" i="1"/>
  <c r="D146" i="1"/>
  <c r="C146" i="1"/>
  <c r="B147" i="1" l="1"/>
  <c r="C147" i="1"/>
  <c r="D147" i="1"/>
  <c r="E147" i="1"/>
  <c r="A148" i="1"/>
  <c r="C148" i="1" l="1"/>
  <c r="D148" i="1"/>
  <c r="E148" i="1"/>
  <c r="A149" i="1"/>
  <c r="B148" i="1"/>
  <c r="A150" i="1" l="1"/>
  <c r="B149" i="1"/>
  <c r="C149" i="1"/>
  <c r="E149" i="1"/>
  <c r="D149" i="1"/>
  <c r="B150" i="1" l="1"/>
  <c r="C150" i="1"/>
  <c r="D150" i="1"/>
  <c r="E150" i="1"/>
  <c r="A151" i="1"/>
  <c r="D151" i="1" l="1"/>
  <c r="E151" i="1"/>
  <c r="A152" i="1"/>
  <c r="C151" i="1"/>
  <c r="B151" i="1"/>
  <c r="B152" i="1" l="1"/>
  <c r="C152" i="1"/>
  <c r="D152" i="1"/>
  <c r="A153" i="1"/>
  <c r="E152" i="1"/>
  <c r="B153" i="1" l="1"/>
  <c r="C153" i="1"/>
  <c r="D153" i="1"/>
  <c r="E153" i="1"/>
  <c r="A154" i="1"/>
  <c r="E154" i="1" l="1"/>
  <c r="B154" i="1"/>
  <c r="D154" i="1"/>
  <c r="C154" i="1"/>
  <c r="A155" i="1"/>
  <c r="A156" i="1" l="1"/>
  <c r="E155" i="1"/>
  <c r="D155" i="1"/>
  <c r="C155" i="1"/>
  <c r="B155" i="1"/>
  <c r="B156" i="1" l="1"/>
  <c r="C156" i="1"/>
  <c r="D156" i="1"/>
  <c r="E156" i="1"/>
  <c r="A157" i="1"/>
  <c r="C157" i="1" l="1"/>
  <c r="D157" i="1"/>
  <c r="E157" i="1"/>
  <c r="A158" i="1"/>
  <c r="B157" i="1"/>
  <c r="A159" i="1" l="1"/>
  <c r="B158" i="1"/>
  <c r="C158" i="1"/>
  <c r="E158" i="1"/>
  <c r="D158" i="1"/>
  <c r="B159" i="1" l="1"/>
  <c r="C159" i="1"/>
  <c r="D159" i="1"/>
  <c r="E159" i="1"/>
  <c r="A160" i="1"/>
  <c r="D160" i="1" l="1"/>
  <c r="E160" i="1"/>
  <c r="A161" i="1"/>
  <c r="C160" i="1"/>
  <c r="B160" i="1"/>
  <c r="B161" i="1" l="1"/>
  <c r="C161" i="1"/>
  <c r="D161" i="1"/>
  <c r="A162" i="1"/>
  <c r="E161" i="1"/>
  <c r="B162" i="1" l="1"/>
  <c r="C162" i="1"/>
  <c r="D162" i="1"/>
  <c r="E162" i="1"/>
  <c r="A163" i="1"/>
  <c r="E163" i="1" l="1"/>
  <c r="A164" i="1"/>
  <c r="B163" i="1"/>
  <c r="D163" i="1"/>
  <c r="C163" i="1"/>
  <c r="B164" i="1" l="1"/>
  <c r="C164" i="1"/>
  <c r="D164" i="1"/>
  <c r="E164" i="1"/>
  <c r="A165" i="1"/>
  <c r="C165" i="1" l="1"/>
  <c r="D165" i="1"/>
  <c r="E165" i="1"/>
  <c r="A166" i="1"/>
  <c r="B165" i="1"/>
  <c r="A167" i="1" l="1"/>
  <c r="B166" i="1"/>
  <c r="C166" i="1"/>
  <c r="E166" i="1"/>
  <c r="D166" i="1"/>
  <c r="B167" i="1" l="1"/>
  <c r="C167" i="1"/>
  <c r="D167" i="1"/>
  <c r="E167" i="1"/>
  <c r="A168" i="1"/>
  <c r="D168" i="1" l="1"/>
  <c r="E168" i="1"/>
  <c r="A169" i="1"/>
  <c r="C168" i="1"/>
  <c r="B168" i="1"/>
  <c r="B169" i="1" l="1"/>
  <c r="C169" i="1"/>
  <c r="D169" i="1"/>
  <c r="A170" i="1"/>
  <c r="E169" i="1"/>
  <c r="B170" i="1" l="1"/>
  <c r="C170" i="1"/>
  <c r="D170" i="1"/>
  <c r="E170" i="1"/>
  <c r="A171" i="1"/>
  <c r="E171" i="1" l="1"/>
  <c r="A172" i="1"/>
  <c r="B171" i="1"/>
  <c r="D171" i="1"/>
  <c r="C171" i="1"/>
  <c r="B172" i="1" l="1"/>
  <c r="C172" i="1"/>
  <c r="D172" i="1"/>
  <c r="E172" i="1"/>
  <c r="A173" i="1"/>
  <c r="C173" i="1" l="1"/>
  <c r="D173" i="1"/>
  <c r="E173" i="1"/>
  <c r="A174" i="1"/>
  <c r="B173" i="1"/>
  <c r="A175" i="1" l="1"/>
  <c r="B174" i="1"/>
  <c r="C174" i="1"/>
  <c r="E174" i="1"/>
  <c r="D174" i="1"/>
  <c r="B175" i="1" l="1"/>
  <c r="C175" i="1"/>
  <c r="D175" i="1"/>
  <c r="E175" i="1"/>
  <c r="A176" i="1"/>
  <c r="D176" i="1" l="1"/>
  <c r="E176" i="1"/>
  <c r="A177" i="1"/>
  <c r="C176" i="1"/>
  <c r="B176" i="1"/>
  <c r="B177" i="1" l="1"/>
  <c r="C177" i="1"/>
  <c r="D177" i="1"/>
  <c r="A178" i="1"/>
  <c r="E177" i="1"/>
  <c r="B178" i="1" l="1"/>
  <c r="C178" i="1"/>
  <c r="D178" i="1"/>
  <c r="E178" i="1"/>
  <c r="A179" i="1"/>
  <c r="E179" i="1" l="1"/>
  <c r="A180" i="1"/>
  <c r="B179" i="1"/>
  <c r="D179" i="1"/>
  <c r="C179" i="1"/>
  <c r="B180" i="1" l="1"/>
  <c r="C180" i="1"/>
  <c r="D180" i="1"/>
  <c r="E180" i="1"/>
  <c r="A181" i="1"/>
  <c r="C181" i="1" l="1"/>
  <c r="D181" i="1"/>
  <c r="E181" i="1"/>
  <c r="A182" i="1"/>
  <c r="B181" i="1"/>
  <c r="A183" i="1" l="1"/>
  <c r="B182" i="1"/>
  <c r="C182" i="1"/>
  <c r="E182" i="1"/>
  <c r="D182" i="1"/>
  <c r="B183" i="1" l="1"/>
  <c r="C183" i="1"/>
  <c r="D183" i="1"/>
  <c r="E183" i="1"/>
  <c r="A184" i="1"/>
  <c r="D184" i="1" l="1"/>
  <c r="E184" i="1"/>
  <c r="C184" i="1"/>
  <c r="B184" i="1"/>
  <c r="A185" i="1"/>
  <c r="A186" i="1" l="1"/>
  <c r="B185" i="1"/>
  <c r="C185" i="1"/>
  <c r="E185" i="1"/>
  <c r="D185" i="1"/>
  <c r="B186" i="1" l="1"/>
  <c r="C186" i="1"/>
  <c r="D186" i="1"/>
  <c r="A187" i="1"/>
  <c r="E186" i="1"/>
  <c r="B187" i="1" l="1"/>
  <c r="C187" i="1"/>
  <c r="D187" i="1"/>
  <c r="E187" i="1"/>
  <c r="A188" i="1"/>
  <c r="E188" i="1" l="1"/>
  <c r="A189" i="1"/>
  <c r="B188" i="1"/>
  <c r="D188" i="1"/>
  <c r="C188" i="1"/>
  <c r="B189" i="1" l="1"/>
  <c r="C189" i="1"/>
  <c r="D189" i="1"/>
  <c r="E189" i="1"/>
  <c r="A190" i="1"/>
  <c r="C190" i="1" l="1"/>
  <c r="D190" i="1"/>
  <c r="E190" i="1"/>
  <c r="A191" i="1"/>
  <c r="B190" i="1"/>
  <c r="A192" i="1" l="1"/>
  <c r="B191" i="1"/>
  <c r="C191" i="1"/>
  <c r="E191" i="1"/>
  <c r="D191" i="1"/>
  <c r="B192" i="1" l="1"/>
  <c r="C192" i="1"/>
  <c r="D192" i="1"/>
  <c r="E192" i="1"/>
  <c r="A193" i="1"/>
  <c r="D193" i="1" l="1"/>
  <c r="E193" i="1"/>
  <c r="A194" i="1"/>
  <c r="C193" i="1"/>
  <c r="B193" i="1"/>
  <c r="B194" i="1" l="1"/>
  <c r="C194" i="1"/>
  <c r="D194" i="1"/>
  <c r="A195" i="1"/>
  <c r="E194" i="1"/>
  <c r="B195" i="1" l="1"/>
  <c r="C195" i="1"/>
  <c r="D195" i="1"/>
  <c r="E195" i="1"/>
  <c r="A196" i="1"/>
  <c r="E196" i="1" l="1"/>
  <c r="A197" i="1"/>
  <c r="B196" i="1"/>
  <c r="D196" i="1"/>
  <c r="C196" i="1"/>
  <c r="B197" i="1" l="1"/>
  <c r="C197" i="1"/>
  <c r="D197" i="1"/>
  <c r="E197" i="1"/>
  <c r="A198" i="1"/>
  <c r="C198" i="1" l="1"/>
  <c r="D198" i="1"/>
  <c r="E198" i="1"/>
  <c r="A199" i="1"/>
  <c r="B198" i="1"/>
  <c r="A200" i="1" l="1"/>
  <c r="B199" i="1"/>
  <c r="C199" i="1"/>
  <c r="E199" i="1"/>
  <c r="D199" i="1"/>
  <c r="B200" i="1" l="1"/>
  <c r="C200" i="1"/>
  <c r="D200" i="1"/>
  <c r="E200" i="1"/>
  <c r="A201" i="1"/>
  <c r="D201" i="1" l="1"/>
  <c r="E201" i="1"/>
  <c r="A202" i="1"/>
  <c r="C201" i="1"/>
  <c r="B201" i="1"/>
  <c r="B202" i="1" l="1"/>
  <c r="C202" i="1"/>
  <c r="D202" i="1"/>
  <c r="A203" i="1"/>
  <c r="E202" i="1"/>
  <c r="B203" i="1" l="1"/>
  <c r="C203" i="1"/>
  <c r="D203" i="1"/>
  <c r="E203" i="1"/>
  <c r="A204" i="1"/>
  <c r="E204" i="1" l="1"/>
  <c r="A205" i="1"/>
  <c r="B204" i="1"/>
  <c r="D204" i="1"/>
  <c r="C204" i="1"/>
  <c r="B205" i="1" l="1"/>
  <c r="C205" i="1"/>
  <c r="D205" i="1"/>
  <c r="E205" i="1"/>
  <c r="A206" i="1"/>
  <c r="C206" i="1" l="1"/>
  <c r="D206" i="1"/>
  <c r="E206" i="1"/>
  <c r="A207" i="1"/>
  <c r="B206" i="1"/>
  <c r="A208" i="1" l="1"/>
  <c r="B207" i="1"/>
  <c r="C207" i="1"/>
  <c r="E207" i="1"/>
  <c r="D207" i="1"/>
  <c r="B208" i="1" l="1"/>
  <c r="C208" i="1"/>
  <c r="D208" i="1"/>
  <c r="E208" i="1"/>
  <c r="A209" i="1"/>
  <c r="D209" i="1" l="1"/>
  <c r="E209" i="1"/>
  <c r="A210" i="1"/>
  <c r="C209" i="1"/>
  <c r="B209" i="1"/>
  <c r="B210" i="1" l="1"/>
  <c r="C210" i="1"/>
  <c r="D210" i="1"/>
  <c r="A211" i="1"/>
  <c r="E210" i="1"/>
  <c r="B211" i="1" l="1"/>
  <c r="C211" i="1"/>
  <c r="D211" i="1"/>
  <c r="E211" i="1"/>
  <c r="A212" i="1"/>
  <c r="E212" i="1" l="1"/>
  <c r="A213" i="1"/>
  <c r="B212" i="1"/>
  <c r="D212" i="1"/>
  <c r="C212" i="1"/>
  <c r="B213" i="1" l="1"/>
  <c r="C213" i="1"/>
  <c r="D213" i="1"/>
  <c r="E213" i="1"/>
  <c r="A214" i="1"/>
  <c r="C214" i="1" l="1"/>
  <c r="D214" i="1"/>
  <c r="E214" i="1"/>
  <c r="A215" i="1"/>
  <c r="B214" i="1"/>
  <c r="B215" i="1" l="1"/>
  <c r="C215" i="1"/>
  <c r="E215" i="1"/>
  <c r="D215" i="1"/>
  <c r="A216" i="1"/>
  <c r="A217" i="1" l="1"/>
  <c r="E216" i="1"/>
  <c r="B216" i="1"/>
  <c r="D216" i="1"/>
  <c r="C216" i="1"/>
  <c r="B217" i="1" l="1"/>
  <c r="C217" i="1"/>
  <c r="D217" i="1"/>
  <c r="E217" i="1"/>
  <c r="A218" i="1"/>
  <c r="D218" i="1" l="1"/>
  <c r="E218" i="1"/>
  <c r="A219" i="1"/>
  <c r="C218" i="1"/>
  <c r="B218" i="1"/>
  <c r="B219" i="1" l="1"/>
  <c r="C219" i="1"/>
  <c r="D219" i="1"/>
  <c r="A220" i="1"/>
  <c r="E219" i="1"/>
  <c r="B220" i="1" l="1"/>
  <c r="C220" i="1"/>
  <c r="D220" i="1"/>
  <c r="E220" i="1"/>
  <c r="A221" i="1"/>
  <c r="E221" i="1" l="1"/>
  <c r="A222" i="1"/>
  <c r="B221" i="1"/>
  <c r="D221" i="1"/>
  <c r="C221" i="1"/>
  <c r="B222" i="1" l="1"/>
  <c r="C222" i="1"/>
  <c r="D222" i="1"/>
  <c r="E222" i="1"/>
  <c r="A223" i="1"/>
  <c r="C223" i="1" l="1"/>
  <c r="D223" i="1"/>
  <c r="E223" i="1"/>
  <c r="A224" i="1"/>
  <c r="B223" i="1"/>
  <c r="A225" i="1" l="1"/>
  <c r="B224" i="1"/>
  <c r="C224" i="1"/>
  <c r="E224" i="1"/>
  <c r="D224" i="1"/>
  <c r="B225" i="1" l="1"/>
  <c r="C225" i="1"/>
  <c r="D225" i="1"/>
  <c r="E225" i="1"/>
  <c r="A226" i="1"/>
  <c r="D226" i="1" l="1"/>
  <c r="E226" i="1"/>
  <c r="A227" i="1"/>
  <c r="C226" i="1"/>
  <c r="B226" i="1"/>
  <c r="B227" i="1" l="1"/>
  <c r="C227" i="1"/>
  <c r="D227" i="1"/>
  <c r="A228" i="1"/>
  <c r="E227" i="1"/>
  <c r="B228" i="1" l="1"/>
  <c r="C228" i="1"/>
  <c r="D228" i="1"/>
  <c r="E228" i="1"/>
  <c r="A229" i="1"/>
  <c r="E229" i="1" l="1"/>
  <c r="A230" i="1"/>
  <c r="B229" i="1"/>
  <c r="D229" i="1"/>
  <c r="C229" i="1"/>
  <c r="B230" i="1" l="1"/>
  <c r="C230" i="1"/>
  <c r="D230" i="1"/>
  <c r="E230" i="1"/>
  <c r="A231" i="1"/>
  <c r="C231" i="1" l="1"/>
  <c r="D231" i="1"/>
  <c r="E231" i="1"/>
  <c r="A232" i="1"/>
  <c r="B231" i="1"/>
  <c r="A233" i="1" l="1"/>
  <c r="B232" i="1"/>
  <c r="C232" i="1"/>
  <c r="E232" i="1"/>
  <c r="D232" i="1"/>
  <c r="B233" i="1" l="1"/>
  <c r="C233" i="1"/>
  <c r="D233" i="1"/>
  <c r="E233" i="1"/>
  <c r="A234" i="1"/>
  <c r="D234" i="1" l="1"/>
  <c r="E234" i="1"/>
  <c r="A235" i="1"/>
  <c r="C234" i="1"/>
  <c r="B234" i="1"/>
  <c r="B235" i="1" l="1"/>
  <c r="C235" i="1"/>
  <c r="D235" i="1"/>
  <c r="A236" i="1"/>
  <c r="E235" i="1"/>
  <c r="B236" i="1" l="1"/>
  <c r="C236" i="1"/>
  <c r="D236" i="1"/>
  <c r="E236" i="1"/>
  <c r="A237" i="1"/>
  <c r="E237" i="1" l="1"/>
  <c r="A238" i="1"/>
  <c r="B237" i="1"/>
  <c r="D237" i="1"/>
  <c r="C237" i="1"/>
  <c r="B238" i="1" l="1"/>
  <c r="C238" i="1"/>
  <c r="D238" i="1"/>
  <c r="E238" i="1"/>
  <c r="A239" i="1"/>
  <c r="C239" i="1" l="1"/>
  <c r="D239" i="1"/>
  <c r="E239" i="1"/>
  <c r="A240" i="1"/>
  <c r="B239" i="1"/>
  <c r="A241" i="1" l="1"/>
  <c r="B240" i="1"/>
  <c r="C240" i="1"/>
  <c r="E240" i="1"/>
  <c r="D240" i="1"/>
  <c r="B241" i="1" l="1"/>
  <c r="C241" i="1"/>
  <c r="D241" i="1"/>
  <c r="E241" i="1"/>
  <c r="A242" i="1"/>
  <c r="D242" i="1" l="1"/>
  <c r="E242" i="1"/>
  <c r="A243" i="1"/>
  <c r="C242" i="1"/>
  <c r="B242" i="1"/>
  <c r="B243" i="1" l="1"/>
  <c r="C243" i="1"/>
  <c r="D243" i="1"/>
  <c r="A244" i="1"/>
  <c r="E243" i="1"/>
  <c r="B244" i="1" l="1"/>
  <c r="C244" i="1"/>
  <c r="D244" i="1"/>
  <c r="E244" i="1"/>
  <c r="A245" i="1"/>
  <c r="E245" i="1" l="1"/>
  <c r="D245" i="1"/>
  <c r="B245" i="1"/>
  <c r="C245" i="1"/>
  <c r="A246" i="1"/>
  <c r="A247" i="1" l="1"/>
  <c r="D246" i="1"/>
  <c r="E246" i="1"/>
  <c r="B246" i="1"/>
  <c r="C246" i="1"/>
  <c r="C247" i="1" l="1"/>
  <c r="D247" i="1"/>
  <c r="B247" i="1"/>
  <c r="E247" i="1"/>
  <c r="A248" i="1"/>
  <c r="C248" i="1" l="1"/>
  <c r="D248" i="1"/>
  <c r="A249" i="1"/>
  <c r="B248" i="1"/>
  <c r="E248" i="1"/>
  <c r="A250" i="1" l="1"/>
  <c r="B249" i="1"/>
  <c r="E249" i="1"/>
  <c r="C249" i="1"/>
  <c r="D249" i="1"/>
  <c r="B250" i="1" l="1"/>
  <c r="D250" i="1"/>
  <c r="E250" i="1"/>
  <c r="C250" i="1"/>
  <c r="A251" i="1"/>
  <c r="D251" i="1" l="1"/>
  <c r="C251" i="1"/>
  <c r="B251" i="1"/>
  <c r="E251" i="1"/>
  <c r="A252" i="1"/>
  <c r="B252" i="1" l="1"/>
  <c r="C252" i="1"/>
  <c r="A253" i="1"/>
  <c r="E252" i="1"/>
  <c r="D252" i="1"/>
  <c r="B253" i="1" l="1"/>
  <c r="E253" i="1"/>
  <c r="A254" i="1"/>
  <c r="C253" i="1"/>
  <c r="D253" i="1"/>
  <c r="E254" i="1" l="1"/>
  <c r="D254" i="1"/>
  <c r="C254" i="1"/>
  <c r="A255" i="1"/>
  <c r="B254" i="1"/>
  <c r="C255" i="1" l="1"/>
  <c r="D255" i="1"/>
  <c r="A256" i="1"/>
  <c r="B255" i="1"/>
  <c r="E255" i="1"/>
  <c r="C256" i="1" l="1"/>
  <c r="A257" i="1"/>
  <c r="B256" i="1"/>
  <c r="D256" i="1"/>
  <c r="E256" i="1"/>
  <c r="A258" i="1" l="1"/>
  <c r="B257" i="1"/>
  <c r="E257" i="1"/>
  <c r="D257" i="1"/>
  <c r="C257" i="1"/>
  <c r="D258" i="1" l="1"/>
  <c r="E258" i="1"/>
  <c r="B258" i="1"/>
  <c r="C258" i="1"/>
  <c r="A259" i="1"/>
  <c r="D259" i="1" l="1"/>
  <c r="B259" i="1"/>
  <c r="C259" i="1"/>
  <c r="E259" i="1"/>
  <c r="A260" i="1"/>
  <c r="B260" i="1" l="1"/>
  <c r="C260" i="1"/>
  <c r="A261" i="1"/>
  <c r="D260" i="1"/>
  <c r="E260" i="1"/>
  <c r="E261" i="1" l="1"/>
  <c r="A262" i="1"/>
  <c r="B261" i="1"/>
  <c r="C261" i="1"/>
  <c r="D261" i="1"/>
  <c r="D262" i="1" l="1"/>
  <c r="E262" i="1"/>
  <c r="B262" i="1"/>
  <c r="C262" i="1"/>
  <c r="A263" i="1"/>
  <c r="C263" i="1" l="1"/>
  <c r="D263" i="1"/>
  <c r="B263" i="1"/>
  <c r="E263" i="1"/>
  <c r="A264" i="1"/>
  <c r="A265" i="1" l="1"/>
  <c r="B264" i="1"/>
  <c r="C264" i="1"/>
  <c r="D264" i="1"/>
  <c r="E264" i="1"/>
  <c r="B265" i="1" l="1"/>
  <c r="E265" i="1"/>
  <c r="A266" i="1"/>
  <c r="C265" i="1"/>
  <c r="D265" i="1"/>
  <c r="D266" i="1" l="1"/>
  <c r="E266" i="1"/>
  <c r="B266" i="1"/>
  <c r="C266" i="1"/>
  <c r="A267" i="1"/>
  <c r="C267" i="1" l="1"/>
  <c r="D267" i="1"/>
  <c r="B267" i="1"/>
  <c r="A268" i="1"/>
  <c r="E267" i="1"/>
  <c r="B268" i="1" l="1"/>
  <c r="C268" i="1"/>
  <c r="A269" i="1"/>
  <c r="D268" i="1"/>
  <c r="E268" i="1"/>
  <c r="E269" i="1" l="1"/>
  <c r="A270" i="1"/>
  <c r="B269" i="1"/>
  <c r="C269" i="1"/>
  <c r="D269" i="1"/>
  <c r="D270" i="1" l="1"/>
  <c r="E270" i="1"/>
  <c r="B270" i="1"/>
  <c r="A271" i="1"/>
  <c r="C270" i="1"/>
  <c r="C271" i="1" l="1"/>
  <c r="D271" i="1"/>
  <c r="E271" i="1"/>
  <c r="A272" i="1"/>
  <c r="B271" i="1"/>
  <c r="A273" i="1" l="1"/>
  <c r="B272" i="1"/>
  <c r="C272" i="1"/>
  <c r="D272" i="1"/>
  <c r="E272" i="1"/>
  <c r="B273" i="1" l="1"/>
  <c r="E273" i="1"/>
  <c r="A274" i="1"/>
  <c r="C273" i="1"/>
  <c r="D273" i="1"/>
  <c r="D274" i="1" l="1"/>
  <c r="E274" i="1"/>
  <c r="A275" i="1"/>
  <c r="B274" i="1"/>
  <c r="C274" i="1"/>
  <c r="C275" i="1" l="1"/>
  <c r="D275" i="1"/>
  <c r="B275" i="1"/>
  <c r="E275" i="1"/>
  <c r="A276" i="1"/>
  <c r="B276" i="1" l="1"/>
  <c r="C276" i="1"/>
  <c r="D276" i="1"/>
  <c r="E276" i="1"/>
  <c r="A277" i="1"/>
  <c r="A278" i="1" l="1"/>
  <c r="C277" i="1"/>
  <c r="B277" i="1"/>
  <c r="E277" i="1"/>
  <c r="D277" i="1"/>
  <c r="E278" i="1" l="1"/>
  <c r="A279" i="1"/>
  <c r="B278" i="1"/>
  <c r="C278" i="1"/>
  <c r="D278" i="1"/>
  <c r="D279" i="1" l="1"/>
  <c r="E279" i="1"/>
  <c r="B279" i="1"/>
  <c r="C279" i="1"/>
  <c r="A280" i="1"/>
  <c r="C280" i="1" l="1"/>
  <c r="D280" i="1"/>
  <c r="B280" i="1"/>
  <c r="E280" i="1"/>
  <c r="A281" i="1"/>
  <c r="A282" i="1" l="1"/>
  <c r="B281" i="1"/>
  <c r="C281" i="1"/>
  <c r="D281" i="1"/>
  <c r="E281" i="1"/>
  <c r="B282" i="1" l="1"/>
  <c r="E282" i="1"/>
  <c r="A283" i="1"/>
  <c r="C282" i="1"/>
  <c r="D282" i="1"/>
  <c r="D283" i="1" l="1"/>
  <c r="E283" i="1"/>
  <c r="B283" i="1"/>
  <c r="C283" i="1"/>
  <c r="A284" i="1"/>
  <c r="C284" i="1" l="1"/>
  <c r="D284" i="1"/>
  <c r="E284" i="1"/>
  <c r="B284" i="1"/>
  <c r="A285" i="1"/>
  <c r="B285" i="1" l="1"/>
  <c r="C285" i="1"/>
  <c r="A286" i="1"/>
  <c r="D285" i="1"/>
  <c r="E285" i="1"/>
  <c r="E286" i="1" l="1"/>
  <c r="A287" i="1"/>
  <c r="B286" i="1"/>
  <c r="C286" i="1"/>
  <c r="D286" i="1"/>
  <c r="D287" i="1" l="1"/>
  <c r="E287" i="1"/>
  <c r="B287" i="1"/>
  <c r="C287" i="1"/>
  <c r="A288" i="1"/>
  <c r="C288" i="1" l="1"/>
  <c r="D288" i="1"/>
  <c r="E288" i="1"/>
  <c r="A289" i="1"/>
  <c r="B288" i="1"/>
  <c r="A290" i="1" l="1"/>
  <c r="B289" i="1"/>
  <c r="C289" i="1"/>
  <c r="D289" i="1"/>
  <c r="E289" i="1"/>
  <c r="B290" i="1" l="1"/>
  <c r="E290" i="1"/>
  <c r="A291" i="1"/>
  <c r="C290" i="1"/>
  <c r="D290" i="1"/>
  <c r="D291" i="1" l="1"/>
  <c r="E291" i="1"/>
  <c r="A292" i="1"/>
  <c r="B291" i="1"/>
  <c r="C291" i="1"/>
  <c r="C292" i="1" l="1"/>
  <c r="D292" i="1"/>
  <c r="B292" i="1"/>
  <c r="E292" i="1"/>
  <c r="A293" i="1"/>
  <c r="B293" i="1" l="1"/>
  <c r="C293" i="1"/>
  <c r="A294" i="1"/>
  <c r="D293" i="1"/>
  <c r="E293" i="1"/>
  <c r="E294" i="1" l="1"/>
  <c r="A295" i="1"/>
  <c r="B294" i="1"/>
  <c r="C294" i="1"/>
  <c r="D294" i="1"/>
  <c r="D295" i="1" l="1"/>
  <c r="E295" i="1"/>
  <c r="B295" i="1"/>
  <c r="C295" i="1"/>
  <c r="A296" i="1"/>
  <c r="C296" i="1" l="1"/>
  <c r="D296" i="1"/>
  <c r="B296" i="1"/>
  <c r="E296" i="1"/>
  <c r="A297" i="1"/>
  <c r="A298" i="1" l="1"/>
  <c r="B297" i="1"/>
  <c r="C297" i="1"/>
  <c r="D297" i="1"/>
  <c r="E297" i="1"/>
  <c r="B298" i="1" l="1"/>
  <c r="E298" i="1"/>
  <c r="A299" i="1"/>
  <c r="C298" i="1"/>
  <c r="D298" i="1"/>
  <c r="D299" i="1" l="1"/>
  <c r="E299" i="1"/>
  <c r="B299" i="1"/>
  <c r="C299" i="1"/>
  <c r="A300" i="1"/>
  <c r="C300" i="1" l="1"/>
  <c r="D300" i="1"/>
  <c r="E300" i="1"/>
  <c r="B300" i="1"/>
  <c r="A301" i="1"/>
  <c r="B301" i="1" l="1"/>
  <c r="C301" i="1"/>
  <c r="A302" i="1"/>
  <c r="D301" i="1"/>
  <c r="E301" i="1"/>
  <c r="E302" i="1" l="1"/>
  <c r="A303" i="1"/>
  <c r="B302" i="1"/>
  <c r="C302" i="1"/>
  <c r="D302" i="1"/>
  <c r="D303" i="1" l="1"/>
  <c r="E303" i="1"/>
  <c r="A304" i="1"/>
  <c r="B303" i="1"/>
  <c r="C303" i="1"/>
  <c r="C304" i="1" l="1"/>
  <c r="D304" i="1"/>
  <c r="E304" i="1"/>
  <c r="A305" i="1"/>
  <c r="B304" i="1"/>
  <c r="A306" i="1" l="1"/>
  <c r="B305" i="1"/>
  <c r="C305" i="1"/>
  <c r="D305" i="1"/>
  <c r="E305" i="1"/>
  <c r="B306" i="1" l="1"/>
  <c r="E306" i="1"/>
  <c r="A307" i="1"/>
  <c r="C306" i="1"/>
  <c r="D306" i="1"/>
  <c r="D307" i="1" l="1"/>
  <c r="E307" i="1"/>
  <c r="C307" i="1"/>
  <c r="B307" i="1"/>
  <c r="A308" i="1"/>
  <c r="A309" i="1" l="1"/>
  <c r="C308" i="1"/>
  <c r="B308" i="1"/>
  <c r="D308" i="1"/>
  <c r="E308" i="1"/>
  <c r="C309" i="1" l="1"/>
  <c r="D309" i="1"/>
  <c r="B309" i="1"/>
  <c r="E309" i="1"/>
  <c r="A310" i="1"/>
  <c r="B310" i="1" l="1"/>
  <c r="C310" i="1"/>
  <c r="A311" i="1"/>
  <c r="D310" i="1"/>
  <c r="E310" i="1"/>
  <c r="E311" i="1" l="1"/>
  <c r="A312" i="1"/>
  <c r="B311" i="1"/>
  <c r="C311" i="1"/>
  <c r="D311" i="1"/>
  <c r="D312" i="1" l="1"/>
  <c r="E312" i="1"/>
  <c r="B312" i="1"/>
  <c r="C312" i="1"/>
  <c r="A313" i="1"/>
  <c r="C313" i="1" l="1"/>
  <c r="D313" i="1"/>
  <c r="B313" i="1"/>
  <c r="E313" i="1"/>
  <c r="A314" i="1"/>
  <c r="A315" i="1" l="1"/>
  <c r="B314" i="1"/>
  <c r="C314" i="1"/>
  <c r="D314" i="1"/>
  <c r="E314" i="1"/>
  <c r="B315" i="1" l="1"/>
  <c r="E315" i="1"/>
  <c r="A316" i="1"/>
  <c r="C315" i="1"/>
  <c r="D315" i="1"/>
  <c r="D316" i="1" l="1"/>
  <c r="E316" i="1"/>
  <c r="B316" i="1"/>
  <c r="C316" i="1"/>
  <c r="A317" i="1"/>
  <c r="C317" i="1" l="1"/>
  <c r="D317" i="1"/>
  <c r="E317" i="1"/>
  <c r="B317" i="1"/>
  <c r="A318" i="1"/>
  <c r="B318" i="1" l="1"/>
  <c r="C318" i="1"/>
  <c r="A319" i="1"/>
  <c r="D318" i="1"/>
  <c r="E318" i="1"/>
  <c r="E319" i="1" l="1"/>
  <c r="A320" i="1"/>
  <c r="B319" i="1"/>
  <c r="C319" i="1"/>
  <c r="D319" i="1"/>
  <c r="D320" i="1" l="1"/>
  <c r="E320" i="1"/>
  <c r="A321" i="1"/>
  <c r="B320" i="1"/>
  <c r="C320" i="1"/>
  <c r="C321" i="1" l="1"/>
  <c r="D321" i="1"/>
  <c r="E321" i="1"/>
  <c r="A322" i="1"/>
  <c r="B321" i="1"/>
  <c r="A323" i="1" l="1"/>
  <c r="B322" i="1"/>
  <c r="C322" i="1"/>
  <c r="D322" i="1"/>
  <c r="E322" i="1"/>
  <c r="B323" i="1" l="1"/>
  <c r="E323" i="1"/>
  <c r="A324" i="1"/>
  <c r="C323" i="1"/>
  <c r="D323" i="1"/>
  <c r="D324" i="1" l="1"/>
  <c r="E324" i="1"/>
  <c r="A325" i="1"/>
  <c r="B324" i="1"/>
  <c r="C324" i="1"/>
  <c r="C325" i="1" l="1"/>
  <c r="D325" i="1"/>
  <c r="B325" i="1"/>
  <c r="E325" i="1"/>
  <c r="A326" i="1"/>
  <c r="B326" i="1" l="1"/>
  <c r="C326" i="1"/>
  <c r="A327" i="1"/>
  <c r="D326" i="1"/>
  <c r="E326" i="1"/>
  <c r="E327" i="1" l="1"/>
  <c r="A328" i="1"/>
  <c r="B327" i="1"/>
  <c r="C327" i="1"/>
  <c r="D327" i="1"/>
  <c r="D328" i="1" l="1"/>
  <c r="E328" i="1"/>
  <c r="B328" i="1"/>
  <c r="C328" i="1"/>
  <c r="A329" i="1"/>
  <c r="C329" i="1" l="1"/>
  <c r="D329" i="1"/>
  <c r="B329" i="1"/>
  <c r="E329" i="1"/>
  <c r="A330" i="1"/>
  <c r="A331" i="1" l="1"/>
  <c r="B330" i="1"/>
  <c r="C330" i="1"/>
  <c r="E330" i="1"/>
  <c r="D330" i="1"/>
  <c r="B331" i="1" l="1"/>
  <c r="E331" i="1"/>
  <c r="A332" i="1"/>
  <c r="C331" i="1"/>
  <c r="D331" i="1"/>
  <c r="D332" i="1" l="1"/>
  <c r="E332" i="1"/>
  <c r="B332" i="1"/>
  <c r="C332" i="1"/>
  <c r="A333" i="1"/>
  <c r="C333" i="1" l="1"/>
  <c r="D333" i="1"/>
  <c r="E333" i="1"/>
  <c r="B333" i="1"/>
  <c r="A334" i="1"/>
  <c r="B334" i="1" l="1"/>
  <c r="C334" i="1"/>
  <c r="A335" i="1"/>
  <c r="D334" i="1"/>
  <c r="E334" i="1"/>
  <c r="E335" i="1" l="1"/>
  <c r="A336" i="1"/>
  <c r="B335" i="1"/>
  <c r="C335" i="1"/>
  <c r="D335" i="1"/>
  <c r="D336" i="1" l="1"/>
  <c r="E336" i="1"/>
  <c r="B336" i="1"/>
  <c r="C336" i="1"/>
  <c r="A337" i="1"/>
  <c r="E337" i="1" l="1"/>
  <c r="A338" i="1"/>
  <c r="C337" i="1"/>
  <c r="B337" i="1"/>
  <c r="D337" i="1"/>
  <c r="C338" i="1" l="1"/>
  <c r="D338" i="1"/>
  <c r="E338" i="1"/>
  <c r="A339" i="1"/>
  <c r="B338" i="1"/>
  <c r="A340" i="1" l="1"/>
  <c r="B339" i="1"/>
  <c r="C339" i="1"/>
  <c r="D339" i="1"/>
  <c r="E339" i="1"/>
  <c r="B340" i="1" l="1"/>
  <c r="E340" i="1"/>
  <c r="A341" i="1"/>
  <c r="C340" i="1"/>
  <c r="D340" i="1"/>
  <c r="D341" i="1" l="1"/>
  <c r="E341" i="1"/>
  <c r="A342" i="1"/>
  <c r="B341" i="1"/>
  <c r="C341" i="1"/>
  <c r="C342" i="1" l="1"/>
  <c r="D342" i="1"/>
  <c r="B342" i="1"/>
  <c r="E342" i="1"/>
  <c r="A343" i="1"/>
  <c r="B343" i="1" l="1"/>
  <c r="C343" i="1"/>
  <c r="A344" i="1"/>
  <c r="D343" i="1"/>
  <c r="E343" i="1"/>
  <c r="E344" i="1" l="1"/>
  <c r="A345" i="1"/>
  <c r="B344" i="1"/>
  <c r="C344" i="1"/>
  <c r="D344" i="1"/>
  <c r="D345" i="1" l="1"/>
  <c r="E345" i="1"/>
  <c r="B345" i="1"/>
  <c r="C345" i="1"/>
  <c r="A346" i="1"/>
  <c r="C346" i="1" l="1"/>
  <c r="D346" i="1"/>
  <c r="B346" i="1"/>
  <c r="E346" i="1"/>
  <c r="A347" i="1"/>
  <c r="A348" i="1" l="1"/>
  <c r="B347" i="1"/>
  <c r="C347" i="1"/>
  <c r="D347" i="1"/>
  <c r="E347" i="1"/>
  <c r="B348" i="1" l="1"/>
  <c r="E348" i="1"/>
  <c r="A349" i="1"/>
  <c r="C348" i="1"/>
  <c r="D348" i="1"/>
  <c r="D349" i="1" l="1"/>
  <c r="E349" i="1"/>
  <c r="A350" i="1"/>
  <c r="B349" i="1"/>
  <c r="C349" i="1"/>
  <c r="C350" i="1" l="1"/>
  <c r="D350" i="1"/>
  <c r="B350" i="1"/>
  <c r="E350" i="1"/>
  <c r="A351" i="1"/>
  <c r="B351" i="1" l="1"/>
  <c r="C351" i="1"/>
  <c r="A352" i="1"/>
  <c r="D351" i="1"/>
  <c r="E351" i="1"/>
  <c r="E352" i="1" l="1"/>
  <c r="A353" i="1"/>
  <c r="B352" i="1"/>
  <c r="C352" i="1"/>
  <c r="D352" i="1"/>
  <c r="D353" i="1" l="1"/>
  <c r="E353" i="1"/>
  <c r="B353" i="1"/>
  <c r="C353" i="1"/>
  <c r="A354" i="1"/>
  <c r="C354" i="1" l="1"/>
  <c r="D354" i="1"/>
  <c r="E354" i="1"/>
  <c r="A355" i="1"/>
  <c r="B354" i="1"/>
  <c r="A356" i="1" l="1"/>
  <c r="B355" i="1"/>
  <c r="C355" i="1"/>
  <c r="D355" i="1"/>
  <c r="E355" i="1"/>
  <c r="B356" i="1" l="1"/>
  <c r="E356" i="1"/>
  <c r="A357" i="1"/>
  <c r="D356" i="1"/>
  <c r="C356" i="1"/>
  <c r="D357" i="1" l="1"/>
  <c r="E357" i="1"/>
  <c r="A358" i="1"/>
  <c r="B357" i="1"/>
  <c r="C357" i="1"/>
  <c r="C358" i="1" l="1"/>
  <c r="D358" i="1"/>
  <c r="B358" i="1"/>
  <c r="E358" i="1"/>
  <c r="A359" i="1"/>
  <c r="B359" i="1" l="1"/>
  <c r="C359" i="1"/>
  <c r="A360" i="1"/>
  <c r="D359" i="1"/>
  <c r="E359" i="1"/>
  <c r="E360" i="1" l="1"/>
  <c r="A361" i="1"/>
  <c r="B360" i="1"/>
  <c r="C360" i="1"/>
  <c r="D360" i="1"/>
  <c r="D361" i="1" l="1"/>
  <c r="E361" i="1"/>
  <c r="B361" i="1"/>
  <c r="A362" i="1"/>
  <c r="C361" i="1"/>
  <c r="C362" i="1" l="1"/>
  <c r="D362" i="1"/>
  <c r="E362" i="1"/>
  <c r="B362" i="1"/>
  <c r="A363" i="1"/>
  <c r="A364" i="1" l="1"/>
  <c r="B363" i="1"/>
  <c r="C363" i="1"/>
  <c r="D363" i="1"/>
  <c r="E363" i="1"/>
  <c r="B364" i="1" l="1"/>
  <c r="E364" i="1"/>
  <c r="A365" i="1"/>
  <c r="C364" i="1"/>
  <c r="D364" i="1"/>
  <c r="D365" i="1" l="1"/>
  <c r="E365" i="1"/>
  <c r="B365" i="1"/>
  <c r="A366" i="1"/>
  <c r="C365" i="1"/>
  <c r="C366" i="1" l="1"/>
  <c r="D366" i="1"/>
  <c r="B366" i="1"/>
  <c r="A367" i="1"/>
  <c r="E366" i="1"/>
  <c r="B367" i="1" l="1"/>
  <c r="C367" i="1"/>
  <c r="D367" i="1"/>
  <c r="E36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ADC835-5611-46F1-9CDA-1DAB9AB8BF51}" keepAlive="1" name="ModelConnection_ExternalData_1" description="Data Model" type="5" refreshedVersion="8" minRefreshableVersion="5" saveData="1">
    <dbPr connection="Data Model Connection" command="Raw_Sales_Data" commandType="3"/>
    <extLst>
      <ext xmlns:x15="http://schemas.microsoft.com/office/spreadsheetml/2010/11/main" uri="{DE250136-89BD-433C-8126-D09CA5730AF9}">
        <x15:connection id="" model="1"/>
      </ext>
    </extLst>
  </connection>
  <connection id="2" xr16:uid="{3EC98F2E-C526-4B8F-B887-92158D98E837}" keepAlive="1" name="ModelConnection_ExternalData_2" description="Data Model" type="5" refreshedVersion="8" minRefreshableVersion="5" saveData="1">
    <dbPr connection="Data Model Connection" command="Operating_Expenses" commandType="3"/>
    <extLst>
      <ext xmlns:x15="http://schemas.microsoft.com/office/spreadsheetml/2010/11/main" uri="{DE250136-89BD-433C-8126-D09CA5730AF9}">
        <x15:connection id="" model="1"/>
      </ext>
    </extLst>
  </connection>
  <connection id="3" xr16:uid="{1CBBCF62-00E9-4263-B247-8FBA7ABBDB40}" name="Query - Operating_Expenses" description="Connection to the 'Operating_Expenses' query in the workbook." type="100" refreshedVersion="8" minRefreshableVersion="5">
    <extLst>
      <ext xmlns:x15="http://schemas.microsoft.com/office/spreadsheetml/2010/11/main" uri="{DE250136-89BD-433C-8126-D09CA5730AF9}">
        <x15:connection id="5e510637-798d-46a5-a985-68922c7de446"/>
      </ext>
    </extLst>
  </connection>
  <connection id="4" xr16:uid="{85AD6A34-B2AC-4BCE-B3ED-55279208A985}" name="Query - Raw_Sales_Data" description="Connection to the 'Raw_Sales_Data' query in the workbook." type="100" refreshedVersion="8" minRefreshableVersion="5">
    <extLst>
      <ext xmlns:x15="http://schemas.microsoft.com/office/spreadsheetml/2010/11/main" uri="{DE250136-89BD-433C-8126-D09CA5730AF9}">
        <x15:connection id="782ca7fe-cab5-4f90-9506-e43d048a38e5"/>
      </ext>
    </extLst>
  </connection>
  <connection id="5" xr16:uid="{9FF59472-F0E4-49BB-9FFE-90842574D4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3BD7289-3A7A-4EC7-8CDA-B5361C6ED9AA}" name="WorksheetConnection_Sales_Finance_Analytics_Project.xlsx!Calendar" type="102" refreshedVersion="8" minRefreshableVersion="5">
    <extLst>
      <ext xmlns:x15="http://schemas.microsoft.com/office/spreadsheetml/2010/11/main" uri="{DE250136-89BD-433C-8126-D09CA5730AF9}">
        <x15:connection id="Calendar">
          <x15:rangePr sourceName="_xlcn.WorksheetConnection_Sales_Finance_Analytics_Project.xlsxCalendar1"/>
        </x15:connection>
      </ext>
    </extLst>
  </connection>
  <connection id="7" xr16:uid="{AA52EE5C-5A4D-4084-B8A9-1F8948E07DD8}" name="WorksheetConnection_Sales_Finance_Analytics_Project.xlsx!Raw_Sales_Data" type="102" refreshedVersion="8" minRefreshableVersion="5">
    <extLst>
      <ext xmlns:x15="http://schemas.microsoft.com/office/spreadsheetml/2010/11/main" uri="{DE250136-89BD-433C-8126-D09CA5730AF9}">
        <x15:connection id="Raw_Sales_Data 1" autoDelete="1">
          <x15:rangePr sourceName="_xlcn.WorksheetConnection_Sales_Finance_Analytics_Project.xlsxRaw_Sales_Data1"/>
        </x15:connection>
      </ext>
    </extLst>
  </connection>
</connections>
</file>

<file path=xl/sharedStrings.xml><?xml version="1.0" encoding="utf-8"?>
<sst xmlns="http://schemas.openxmlformats.org/spreadsheetml/2006/main" count="13560" uniqueCount="1788">
  <si>
    <t>Date</t>
  </si>
  <si>
    <t>Year</t>
  </si>
  <si>
    <t>Month</t>
  </si>
  <si>
    <t>MonthStart</t>
  </si>
  <si>
    <t>Quarter</t>
  </si>
  <si>
    <t>Order_ID</t>
  </si>
  <si>
    <t>Region</t>
  </si>
  <si>
    <t>State</t>
  </si>
  <si>
    <t>Customer_Name</t>
  </si>
  <si>
    <t>Customer_Type</t>
  </si>
  <si>
    <t>Product_Category</t>
  </si>
  <si>
    <t>Product_Name</t>
  </si>
  <si>
    <t>Quantity</t>
  </si>
  <si>
    <t>Unit_Price</t>
  </si>
  <si>
    <t>Discount_Pct</t>
  </si>
  <si>
    <t>Revenue</t>
  </si>
  <si>
    <t>COGS</t>
  </si>
  <si>
    <t>Shipping_Cost</t>
  </si>
  <si>
    <t>Payment_Terms</t>
  </si>
  <si>
    <t>Payment_Status</t>
  </si>
  <si>
    <t>Order_Date</t>
  </si>
  <si>
    <t>South</t>
  </si>
  <si>
    <t>Tamil Nadu</t>
  </si>
  <si>
    <t>Vikram Traders</t>
  </si>
  <si>
    <t>Wholesaler</t>
  </si>
  <si>
    <t>Electronics Accessories</t>
  </si>
  <si>
    <t>Power Bank</t>
  </si>
  <si>
    <t>Net 15</t>
  </si>
  <si>
    <t>Paid</t>
  </si>
  <si>
    <t>East</t>
  </si>
  <si>
    <t>Bihar</t>
  </si>
  <si>
    <t>Priya Distributors</t>
  </si>
  <si>
    <t>Bluetooth Speaker</t>
  </si>
  <si>
    <t>Net 30</t>
  </si>
  <si>
    <t>West</t>
  </si>
  <si>
    <t>Madhya Pradesh</t>
  </si>
  <si>
    <t>Rajesh Mart</t>
  </si>
  <si>
    <t>Extension Board</t>
  </si>
  <si>
    <t>Net 45</t>
  </si>
  <si>
    <t>North</t>
  </si>
  <si>
    <t>Haryana</t>
  </si>
  <si>
    <t>Arjun Wholesale Co</t>
  </si>
  <si>
    <t>Advance</t>
  </si>
  <si>
    <t>Kerala</t>
  </si>
  <si>
    <t>Priya Supplies</t>
  </si>
  <si>
    <t>USB Fan</t>
  </si>
  <si>
    <t>Odisha</t>
  </si>
  <si>
    <t>Anjali Agencies</t>
  </si>
  <si>
    <t>Telangana</t>
  </si>
  <si>
    <t>Shalini Distributors</t>
  </si>
  <si>
    <t>Uttar Pradesh</t>
  </si>
  <si>
    <t>Rajesh Traders</t>
  </si>
  <si>
    <t>Rajasthan</t>
  </si>
  <si>
    <t>Arjun Home Store</t>
  </si>
  <si>
    <t>Delhi</t>
  </si>
  <si>
    <t>Rajesh Retail Hub</t>
  </si>
  <si>
    <t>Karan Distributors</t>
  </si>
  <si>
    <t>Jharkhand</t>
  </si>
  <si>
    <t>Rajesh Distributors</t>
  </si>
  <si>
    <t>Karnataka</t>
  </si>
  <si>
    <t>Neha Supplies</t>
  </si>
  <si>
    <t>Priya Electronics</t>
  </si>
  <si>
    <t>Gujarat</t>
  </si>
  <si>
    <t>Divya Wholesale Co</t>
  </si>
  <si>
    <t>Divya Traders</t>
  </si>
  <si>
    <t>Punjab</t>
  </si>
  <si>
    <t>Arjun Supplies</t>
  </si>
  <si>
    <t>Meera Traders</t>
  </si>
  <si>
    <t>Arjun Traders</t>
  </si>
  <si>
    <t>Sanjay Enterprises</t>
  </si>
  <si>
    <t>Suresh Wholesale Co</t>
  </si>
  <si>
    <t>Suresh Enterprises</t>
  </si>
  <si>
    <t>Pooja Home Store</t>
  </si>
  <si>
    <t>Shalini Mart</t>
  </si>
  <si>
    <t>Arjun Enterprises</t>
  </si>
  <si>
    <t>Rajesh Supplies</t>
  </si>
  <si>
    <t>Shalini Supplies</t>
  </si>
  <si>
    <t>Priya Home Store</t>
  </si>
  <si>
    <t>West Bengal</t>
  </si>
  <si>
    <t>Manoj Traders</t>
  </si>
  <si>
    <t>Sneha Enterprises</t>
  </si>
  <si>
    <t>Neha Retail Hub</t>
  </si>
  <si>
    <t>Pooja Distributors</t>
  </si>
  <si>
    <t>Anjali Supplies</t>
  </si>
  <si>
    <t>Sanjay Retail Hub</t>
  </si>
  <si>
    <t>Amit Supplies</t>
  </si>
  <si>
    <t>Amit Enterprises</t>
  </si>
  <si>
    <t>Arjun Distributors</t>
  </si>
  <si>
    <t>Shalini Agencies</t>
  </si>
  <si>
    <t>Maharashtra</t>
  </si>
  <si>
    <t>Divya Agencies</t>
  </si>
  <si>
    <t>Priya Wholesale Co</t>
  </si>
  <si>
    <t>Meera Home Store</t>
  </si>
  <si>
    <t>Kavita Home Store</t>
  </si>
  <si>
    <t>Vikram Mart</t>
  </si>
  <si>
    <t>Amit Electronics</t>
  </si>
  <si>
    <t>Divya Supplies</t>
  </si>
  <si>
    <t>Anjali Mart</t>
  </si>
  <si>
    <t>Pooja Agencies</t>
  </si>
  <si>
    <t>Sanjay Distributors</t>
  </si>
  <si>
    <t>Divya Enterprises</t>
  </si>
  <si>
    <t>Sanjay Mart</t>
  </si>
  <si>
    <t>Sanjay Agencies</t>
  </si>
  <si>
    <t>Arjun Agencies</t>
  </si>
  <si>
    <t>Sneha Agencies</t>
  </si>
  <si>
    <t>Sneha Distributors</t>
  </si>
  <si>
    <t>Ritu Wholesale Co</t>
  </si>
  <si>
    <t>Divya Retail Hub</t>
  </si>
  <si>
    <t>Karan Home Store</t>
  </si>
  <si>
    <t>Anjali Home Store</t>
  </si>
  <si>
    <t>Amit Retail Hub</t>
  </si>
  <si>
    <t>Deepak Enterprises</t>
  </si>
  <si>
    <t>Deepak Supplies</t>
  </si>
  <si>
    <t>Sanjay Traders</t>
  </si>
  <si>
    <t>Rohan Traders</t>
  </si>
  <si>
    <t>Kavita Distributors</t>
  </si>
  <si>
    <t>Rajesh Electronics</t>
  </si>
  <si>
    <t>Kavita Wholesale Co</t>
  </si>
  <si>
    <t>Rohan Electronics</t>
  </si>
  <si>
    <t>Small Appliances</t>
  </si>
  <si>
    <t>Sandwich Maker</t>
  </si>
  <si>
    <t>ORD11306</t>
  </si>
  <si>
    <t>Vikram Wholesale Co</t>
  </si>
  <si>
    <t>Room Heater</t>
  </si>
  <si>
    <t>Manoj Retail Hub</t>
  </si>
  <si>
    <t>Manoj Enterprises</t>
  </si>
  <si>
    <t>Divya Distributors</t>
  </si>
  <si>
    <t>Iron Box</t>
  </si>
  <si>
    <t>Amit Traders</t>
  </si>
  <si>
    <t>Toaster</t>
  </si>
  <si>
    <t>Meera Supplies</t>
  </si>
  <si>
    <t>Manoj Distributors</t>
  </si>
  <si>
    <t>Kavita Mart</t>
  </si>
  <si>
    <t>Ritu Mart</t>
  </si>
  <si>
    <t>Deepak Agencies</t>
  </si>
  <si>
    <t>Deepak Traders</t>
  </si>
  <si>
    <t>Sneha Retail Hub</t>
  </si>
  <si>
    <t>Suresh Traders</t>
  </si>
  <si>
    <t>Karan Traders</t>
  </si>
  <si>
    <t>Sneha Wholesale Co</t>
  </si>
  <si>
    <t>Ritu Distributors</t>
  </si>
  <si>
    <t>Kavita Traders</t>
  </si>
  <si>
    <t>Vikram Enterprises</t>
  </si>
  <si>
    <t>Anjali Distributors</t>
  </si>
  <si>
    <t>Meera Electronics</t>
  </si>
  <si>
    <t>Suresh Mart</t>
  </si>
  <si>
    <t>Meera Agencies</t>
  </si>
  <si>
    <t>Vikram Retail Hub</t>
  </si>
  <si>
    <t>Ritu Retail Hub</t>
  </si>
  <si>
    <t>Karan Agencies</t>
  </si>
  <si>
    <t>Priya Mart</t>
  </si>
  <si>
    <t>ORD10671</t>
  </si>
  <si>
    <t>Pooja Traders</t>
  </si>
  <si>
    <t>Neha Wholesale Co</t>
  </si>
  <si>
    <t>Anjali Wholesale Co</t>
  </si>
  <si>
    <t>Rajesh Enterprises</t>
  </si>
  <si>
    <t>Deepak Home Store</t>
  </si>
  <si>
    <t>Priya Retail Hub</t>
  </si>
  <si>
    <t>Suresh Agencies</t>
  </si>
  <si>
    <t>Shalini Traders</t>
  </si>
  <si>
    <t>Manoj Mart</t>
  </si>
  <si>
    <t>Sneha Electronics</t>
  </si>
  <si>
    <t>Deepak Mart</t>
  </si>
  <si>
    <t>Rohan Distributors</t>
  </si>
  <si>
    <t>Karan Wholesale Co</t>
  </si>
  <si>
    <t>Personal Care</t>
  </si>
  <si>
    <t>Trimmer</t>
  </si>
  <si>
    <t>Manoj Agencies</t>
  </si>
  <si>
    <t>Massager</t>
  </si>
  <si>
    <t>Shalini Wholesale Co</t>
  </si>
  <si>
    <t>Hair Dryer</t>
  </si>
  <si>
    <t>Sanjay Supplies</t>
  </si>
  <si>
    <t>Karan Retail Hub</t>
  </si>
  <si>
    <t>Electric Shaver</t>
  </si>
  <si>
    <t>Rohan Enterprises</t>
  </si>
  <si>
    <t>Anjali Enterprises</t>
  </si>
  <si>
    <t>Vikram Electronics</t>
  </si>
  <si>
    <t>Ritu Home Store</t>
  </si>
  <si>
    <t>Priya Agencies</t>
  </si>
  <si>
    <t>Rohan Wholesale Co</t>
  </si>
  <si>
    <t>Ritu Supplies</t>
  </si>
  <si>
    <t>Kavita Electronics</t>
  </si>
  <si>
    <t>Amit Distributors</t>
  </si>
  <si>
    <t>Pooja Mart</t>
  </si>
  <si>
    <t>Karan Electronics</t>
  </si>
  <si>
    <t>Arjun Mart</t>
  </si>
  <si>
    <t>Amit Home Store</t>
  </si>
  <si>
    <t>Ritu Agencies</t>
  </si>
  <si>
    <t>Ritu Traders</t>
  </si>
  <si>
    <t>Deepak Distributors</t>
  </si>
  <si>
    <t>Kavita Supplies</t>
  </si>
  <si>
    <t>Priya Traders</t>
  </si>
  <si>
    <t>Sanjay Home Store</t>
  </si>
  <si>
    <t>Deepak Electronics</t>
  </si>
  <si>
    <t>Anjali Traders</t>
  </si>
  <si>
    <t>Deepak Wholesale Co</t>
  </si>
  <si>
    <t>ORD11643</t>
  </si>
  <si>
    <t>Shalini Enterprises</t>
  </si>
  <si>
    <t>Rohan Agencies</t>
  </si>
  <si>
    <t>Suresh Home Store</t>
  </si>
  <si>
    <t>Divya Mart</t>
  </si>
  <si>
    <t>Kitchen Appliances</t>
  </si>
  <si>
    <t>Mixer Grinder</t>
  </si>
  <si>
    <t>Induction Cooktop</t>
  </si>
  <si>
    <t>Electric Kettle</t>
  </si>
  <si>
    <t>Home Appliances</t>
  </si>
  <si>
    <t>Washing Machine</t>
  </si>
  <si>
    <t>Refrigerator</t>
  </si>
  <si>
    <t>Water Heater</t>
  </si>
  <si>
    <t>Air Conditioner</t>
  </si>
  <si>
    <t>Suresh Retail Hub</t>
  </si>
  <si>
    <t>Kavita Agencies</t>
  </si>
  <si>
    <t>Microwave Oven</t>
  </si>
  <si>
    <t>Karan Supplies</t>
  </si>
  <si>
    <t>Neha Home Store</t>
  </si>
  <si>
    <t>Amit Mart</t>
  </si>
  <si>
    <t>Priya Enterprises</t>
  </si>
  <si>
    <t>Rohan Home Store</t>
  </si>
  <si>
    <t>Vikram Home Store</t>
  </si>
  <si>
    <t>Rajesh Wholesale Co</t>
  </si>
  <si>
    <t>Ritu Electronics</t>
  </si>
  <si>
    <t>Meera Mart</t>
  </si>
  <si>
    <t>Suresh Distributors</t>
  </si>
  <si>
    <t>Karan Enterprises</t>
  </si>
  <si>
    <t>Arjun Retail Hub</t>
  </si>
  <si>
    <t>Pooja Electronics</t>
  </si>
  <si>
    <t>Amit Wholesale Co</t>
  </si>
  <si>
    <t>Manoj Supplies</t>
  </si>
  <si>
    <t>Manoj Electronics</t>
  </si>
  <si>
    <t>Suresh Supplies</t>
  </si>
  <si>
    <t>Sneha Mart</t>
  </si>
  <si>
    <t>Shalini Electronics</t>
  </si>
  <si>
    <t>Meera Enterprises</t>
  </si>
  <si>
    <t>Neha Enterprises</t>
  </si>
  <si>
    <t>ORD12042</t>
  </si>
  <si>
    <t>Karan Mart</t>
  </si>
  <si>
    <t>ORD10416</t>
  </si>
  <si>
    <t>Meera Distributors</t>
  </si>
  <si>
    <t>Sneha Supplies</t>
  </si>
  <si>
    <t>Manoj Home Store</t>
  </si>
  <si>
    <t>Pooja Supplies</t>
  </si>
  <si>
    <t>Online Reseller</t>
  </si>
  <si>
    <t>Anjali Electronics</t>
  </si>
  <si>
    <t>Meera Wholesale Co</t>
  </si>
  <si>
    <t>Divya Electronics</t>
  </si>
  <si>
    <t>Sanjay Wholesale Co</t>
  </si>
  <si>
    <t>Manoj Wholesale Co</t>
  </si>
  <si>
    <t>Meera Retail Hub</t>
  </si>
  <si>
    <t>ORD11024</t>
  </si>
  <si>
    <t>Kavita Enterprises</t>
  </si>
  <si>
    <t>Vikram Agencies</t>
  </si>
  <si>
    <t>Shalini Retail Hub</t>
  </si>
  <si>
    <t>Neha Mart</t>
  </si>
  <si>
    <t>Divya Home Store</t>
  </si>
  <si>
    <t>ORD13225</t>
  </si>
  <si>
    <t>Pooja Enterprises</t>
  </si>
  <si>
    <t>Sneha Home Store</t>
  </si>
  <si>
    <t>ORD11122</t>
  </si>
  <si>
    <t>Neha Electronics</t>
  </si>
  <si>
    <t>Arjun Electronics</t>
  </si>
  <si>
    <t>ORD12753</t>
  </si>
  <si>
    <t>Pooja Retail Hub</t>
  </si>
  <si>
    <t>Ritu Enterprises</t>
  </si>
  <si>
    <t>Kavita Retail Hub</t>
  </si>
  <si>
    <t>Rohan Supplies</t>
  </si>
  <si>
    <t>Sanjay Electronics</t>
  </si>
  <si>
    <t>Vikram Distributors</t>
  </si>
  <si>
    <t>Deepak Retail Hub</t>
  </si>
  <si>
    <t>Rohan Mart</t>
  </si>
  <si>
    <t>Amit Agencies</t>
  </si>
  <si>
    <t>Suresh Electronics</t>
  </si>
  <si>
    <t>Shalini Home Store</t>
  </si>
  <si>
    <t>Vikram Supplies</t>
  </si>
  <si>
    <t>Retailer</t>
  </si>
  <si>
    <t>ORD13133</t>
  </si>
  <si>
    <t>ORD10163</t>
  </si>
  <si>
    <t>Neha Traders</t>
  </si>
  <si>
    <t>Neha Distributors</t>
  </si>
  <si>
    <t>ORD12579</t>
  </si>
  <si>
    <t>Neha Agencies</t>
  </si>
  <si>
    <t>ORD10898</t>
  </si>
  <si>
    <t>Sneha Traders</t>
  </si>
  <si>
    <t>ORD13826</t>
  </si>
  <si>
    <t>ORD13457</t>
  </si>
  <si>
    <t>Rajesh Home Store</t>
  </si>
  <si>
    <t>Rohan Retail Hub</t>
  </si>
  <si>
    <t>Pooja Wholesale Co</t>
  </si>
  <si>
    <t>ORD13099</t>
  </si>
  <si>
    <t>Rajesh Agencies</t>
  </si>
  <si>
    <t>ORD11001</t>
  </si>
  <si>
    <t>ORD14182</t>
  </si>
  <si>
    <t>ORD10450</t>
  </si>
  <si>
    <t>ORD10099</t>
  </si>
  <si>
    <t>ORD12899</t>
  </si>
  <si>
    <t>ORD11033</t>
  </si>
  <si>
    <t>ORD12964</t>
  </si>
  <si>
    <t>Anjali Retail Hub</t>
  </si>
  <si>
    <t>ORD13519</t>
  </si>
  <si>
    <t>ORD14076</t>
  </si>
  <si>
    <t>ORD11749</t>
  </si>
  <si>
    <t>ORD10702</t>
  </si>
  <si>
    <t>ORD12820</t>
  </si>
  <si>
    <t>Pending</t>
  </si>
  <si>
    <t>ORD10445</t>
  </si>
  <si>
    <t>Overdue</t>
  </si>
  <si>
    <t>Unknown</t>
  </si>
  <si>
    <t>ORD12905</t>
  </si>
  <si>
    <t>ORD12426</t>
  </si>
  <si>
    <t>ORD12552</t>
  </si>
  <si>
    <t>ORD12062</t>
  </si>
  <si>
    <t>ORD13739</t>
  </si>
  <si>
    <t>ORD13668</t>
  </si>
  <si>
    <t>ORD11230</t>
  </si>
  <si>
    <t>ORD12501</t>
  </si>
  <si>
    <t>ORD13391</t>
  </si>
  <si>
    <t>ORD12972</t>
  </si>
  <si>
    <t>ORD12706</t>
  </si>
  <si>
    <t>ORD12786</t>
  </si>
  <si>
    <t>ORD13171</t>
  </si>
  <si>
    <t>ORD10721</t>
  </si>
  <si>
    <t>ORD11142</t>
  </si>
  <si>
    <t>ORD12422</t>
  </si>
  <si>
    <t>ORD11114</t>
  </si>
  <si>
    <t>ORD11321</t>
  </si>
  <si>
    <t>ORD12652</t>
  </si>
  <si>
    <t>ORD12143</t>
  </si>
  <si>
    <t>ORD11442</t>
  </si>
  <si>
    <t>ORD11120</t>
  </si>
  <si>
    <t>ORD11345</t>
  </si>
  <si>
    <t>ORD10070</t>
  </si>
  <si>
    <t>ORD10297</t>
  </si>
  <si>
    <t>ORD11339</t>
  </si>
  <si>
    <t>ORD11129</t>
  </si>
  <si>
    <t>ORD11512</t>
  </si>
  <si>
    <t>ORD12894</t>
  </si>
  <si>
    <t>ORD10477</t>
  </si>
  <si>
    <t>ORD10055</t>
  </si>
  <si>
    <t>ORD11770</t>
  </si>
  <si>
    <t>ORD12739</t>
  </si>
  <si>
    <t>ORD12207</t>
  </si>
  <si>
    <t>ORD11214</t>
  </si>
  <si>
    <t>ORD13176</t>
  </si>
  <si>
    <t>ORD12146</t>
  </si>
  <si>
    <t>ORD11947</t>
  </si>
  <si>
    <t>ORD10517</t>
  </si>
  <si>
    <t>ORD10995</t>
  </si>
  <si>
    <t>ORD10911</t>
  </si>
  <si>
    <t>ORD10282</t>
  </si>
  <si>
    <t>ORD10516</t>
  </si>
  <si>
    <t>ORD11293</t>
  </si>
  <si>
    <t>ORD11961</t>
  </si>
  <si>
    <t>ORD12285</t>
  </si>
  <si>
    <t>ORD13378</t>
  </si>
  <si>
    <t>ORD11316</t>
  </si>
  <si>
    <t>ORD11174</t>
  </si>
  <si>
    <t>ORD13951</t>
  </si>
  <si>
    <t>ORD10223</t>
  </si>
  <si>
    <t>ORD10041</t>
  </si>
  <si>
    <t>ORD12409</t>
  </si>
  <si>
    <t>ORD13528</t>
  </si>
  <si>
    <t>ORD10216</t>
  </si>
  <si>
    <t>ORD11371</t>
  </si>
  <si>
    <t>ORD12855</t>
  </si>
  <si>
    <t>ORD13905</t>
  </si>
  <si>
    <t>ORD10056</t>
  </si>
  <si>
    <t>ORD10410</t>
  </si>
  <si>
    <t>ORD10619</t>
  </si>
  <si>
    <t>ORD12323</t>
  </si>
  <si>
    <t>ORD10810</t>
  </si>
  <si>
    <t>ORD12353</t>
  </si>
  <si>
    <t>ORD11242</t>
  </si>
  <si>
    <t>ORD12876</t>
  </si>
  <si>
    <t>ORD11025</t>
  </si>
  <si>
    <t>ORD13298</t>
  </si>
  <si>
    <t>ORD11758</t>
  </si>
  <si>
    <t>ORD12350</t>
  </si>
  <si>
    <t>ORD11726</t>
  </si>
  <si>
    <t>ORD10536</t>
  </si>
  <si>
    <t>ORD14017</t>
  </si>
  <si>
    <t>ORD14121</t>
  </si>
  <si>
    <t>ORD13008</t>
  </si>
  <si>
    <t>ORD13969</t>
  </si>
  <si>
    <t>ORD10107</t>
  </si>
  <si>
    <t>ORD11016</t>
  </si>
  <si>
    <t>ORD13092</t>
  </si>
  <si>
    <t>ORD11087</t>
  </si>
  <si>
    <t>ORD10896</t>
  </si>
  <si>
    <t>ORD13105</t>
  </si>
  <si>
    <t>ORD13940</t>
  </si>
  <si>
    <t>ORD13755</t>
  </si>
  <si>
    <t>ORD10096</t>
  </si>
  <si>
    <t>ORD12653</t>
  </si>
  <si>
    <t>ORD10695</t>
  </si>
  <si>
    <t>ORD11850</t>
  </si>
  <si>
    <t>ORD10758</t>
  </si>
  <si>
    <t>ORD12398</t>
  </si>
  <si>
    <t>ORD12259</t>
  </si>
  <si>
    <t>ORD11662</t>
  </si>
  <si>
    <t>ORD13255</t>
  </si>
  <si>
    <t>ORD11684</t>
  </si>
  <si>
    <t>ORD13527</t>
  </si>
  <si>
    <t>ORD12210</t>
  </si>
  <si>
    <t>ORD13762</t>
  </si>
  <si>
    <t>ORD12544</t>
  </si>
  <si>
    <t>ORD12733</t>
  </si>
  <si>
    <t>ORD12472</t>
  </si>
  <si>
    <t>ORD13020</t>
  </si>
  <si>
    <t>ORD12776</t>
  </si>
  <si>
    <t>ORD13400</t>
  </si>
  <si>
    <t>ORD13859</t>
  </si>
  <si>
    <t>ORD13440</t>
  </si>
  <si>
    <t>ORD12568</t>
  </si>
  <si>
    <t>ORD10101</t>
  </si>
  <si>
    <t>ORD13685</t>
  </si>
  <si>
    <t>ORD14062</t>
  </si>
  <si>
    <t>ORD10103</t>
  </si>
  <si>
    <t>ORD12435</t>
  </si>
  <si>
    <t>ORD11207</t>
  </si>
  <si>
    <t>ORD11160</t>
  </si>
  <si>
    <t>ORD11128</t>
  </si>
  <si>
    <t>ORD13675</t>
  </si>
  <si>
    <t>ORD13322</t>
  </si>
  <si>
    <t>ORD13610</t>
  </si>
  <si>
    <t>ORD10267</t>
  </si>
  <si>
    <t>ORD10900</t>
  </si>
  <si>
    <t>ORD13649</t>
  </si>
  <si>
    <t>ORD10118</t>
  </si>
  <si>
    <t>ORD11193</t>
  </si>
  <si>
    <t>ORD12517</t>
  </si>
  <si>
    <t>ORD12306</t>
  </si>
  <si>
    <t>ORD13727</t>
  </si>
  <si>
    <t>ORD12256</t>
  </si>
  <si>
    <t>ORD10766</t>
  </si>
  <si>
    <t>ORD12420</t>
  </si>
  <si>
    <t>ORD12878</t>
  </si>
  <si>
    <t>ORD12918</t>
  </si>
  <si>
    <t>ORD12381</t>
  </si>
  <si>
    <t>ORD14106</t>
  </si>
  <si>
    <t>ORD13583</t>
  </si>
  <si>
    <t>ORD13910</t>
  </si>
  <si>
    <t>ORD10664</t>
  </si>
  <si>
    <t>ORD12973</t>
  </si>
  <si>
    <t>ORD10176</t>
  </si>
  <si>
    <t>ORD11330</t>
  </si>
  <si>
    <t>ORD12079</t>
  </si>
  <si>
    <t>ORD11028</t>
  </si>
  <si>
    <t>ORD11462</t>
  </si>
  <si>
    <t>ORD12618</t>
  </si>
  <si>
    <t>ORD11000</t>
  </si>
  <si>
    <t>ORD13072</t>
  </si>
  <si>
    <t>ORD13770</t>
  </si>
  <si>
    <t>ORD13503</t>
  </si>
  <si>
    <t>ORD14111</t>
  </si>
  <si>
    <t>ORD13028</t>
  </si>
  <si>
    <t>ORD10274</t>
  </si>
  <si>
    <t>ORD12626</t>
  </si>
  <si>
    <t>ORD12118</t>
  </si>
  <si>
    <t>ORD14200</t>
  </si>
  <si>
    <t>ORD10762</t>
  </si>
  <si>
    <t>ORD12815</t>
  </si>
  <si>
    <t>ORD13160</t>
  </si>
  <si>
    <t>ORD12211</t>
  </si>
  <si>
    <t>ORD12108</t>
  </si>
  <si>
    <t>ORD12378</t>
  </si>
  <si>
    <t>ORD12011</t>
  </si>
  <si>
    <t>ORD13014</t>
  </si>
  <si>
    <t>ORD13521</t>
  </si>
  <si>
    <t>ORD11156</t>
  </si>
  <si>
    <t>ORD12405</t>
  </si>
  <si>
    <t>ORD11373</t>
  </si>
  <si>
    <t>ORD12383</t>
  </si>
  <si>
    <t>ORD14166</t>
  </si>
  <si>
    <t>ORD13634</t>
  </si>
  <si>
    <t>ORD11778</t>
  </si>
  <si>
    <t>ORD11147</t>
  </si>
  <si>
    <t>ORD13994</t>
  </si>
  <si>
    <t>ORD11391</t>
  </si>
  <si>
    <t>ORD10837</t>
  </si>
  <si>
    <t>ORD11264</t>
  </si>
  <si>
    <t>ORD12634</t>
  </si>
  <si>
    <t>ORD14093</t>
  </si>
  <si>
    <t>ORD13918</t>
  </si>
  <si>
    <t>ORD13987</t>
  </si>
  <si>
    <t>ORD12313</t>
  </si>
  <si>
    <t>ORD12697</t>
  </si>
  <si>
    <t>ORD10296</t>
  </si>
  <si>
    <t>ORD11754</t>
  </si>
  <si>
    <t>ORD12481</t>
  </si>
  <si>
    <t>ORD13286</t>
  </si>
  <si>
    <t>ORD10937</t>
  </si>
  <si>
    <t>ORD12811</t>
  </si>
  <si>
    <t>ORD11127</t>
  </si>
  <si>
    <t>ORD13365</t>
  </si>
  <si>
    <t>ORD13577</t>
  </si>
  <si>
    <t>ORD10305</t>
  </si>
  <si>
    <t>ORD11202</t>
  </si>
  <si>
    <t>ORD14114</t>
  </si>
  <si>
    <t>ORD10389</t>
  </si>
  <si>
    <t>ORD10403</t>
  </si>
  <si>
    <t>ORD10625</t>
  </si>
  <si>
    <t>ORD12496</t>
  </si>
  <si>
    <t>ORD11277</t>
  </si>
  <si>
    <t>ORD11325</t>
  </si>
  <si>
    <t>ORD12600</t>
  </si>
  <si>
    <t>ORD12588</t>
  </si>
  <si>
    <t>ORD12840</t>
  </si>
  <si>
    <t>ORD10379</t>
  </si>
  <si>
    <t>ORD14057</t>
  </si>
  <si>
    <t>ORD12468</t>
  </si>
  <si>
    <t>ORD13305</t>
  </si>
  <si>
    <t>ORD12740</t>
  </si>
  <si>
    <t>ORD10508</t>
  </si>
  <si>
    <t>ORD12685</t>
  </si>
  <si>
    <t>ORD13335</t>
  </si>
  <si>
    <t>ORD11436</t>
  </si>
  <si>
    <t>ORD12723</t>
  </si>
  <si>
    <t>ORD10739</t>
  </si>
  <si>
    <t>ORD14052</t>
  </si>
  <si>
    <t>ORD10554</t>
  </si>
  <si>
    <t>ORD12959</t>
  </si>
  <si>
    <t>ORD11084</t>
  </si>
  <si>
    <t>ORD10452</t>
  </si>
  <si>
    <t>ORD13074</t>
  </si>
  <si>
    <t>ORD14132</t>
  </si>
  <si>
    <t>ORD13390</t>
  </si>
  <si>
    <t>ORD10578</t>
  </si>
  <si>
    <t>ORD13988</t>
  </si>
  <si>
    <t>ORD11743</t>
  </si>
  <si>
    <t>ORD12157</t>
  </si>
  <si>
    <t>ORD12516</t>
  </si>
  <si>
    <t>ORD12663</t>
  </si>
  <si>
    <t>ORD12804</t>
  </si>
  <si>
    <t>ORD10780</t>
  </si>
  <si>
    <t>ORD13644</t>
  </si>
  <si>
    <t>ORD13454</t>
  </si>
  <si>
    <t>ORD11155</t>
  </si>
  <si>
    <t>ORD11418</t>
  </si>
  <si>
    <t>ORD13154</t>
  </si>
  <si>
    <t>ORD10831</t>
  </si>
  <si>
    <t>ORD11477</t>
  </si>
  <si>
    <t>ORD12997</t>
  </si>
  <si>
    <t>ORD14092</t>
  </si>
  <si>
    <t>ORD14078</t>
  </si>
  <si>
    <t>ORD12960</t>
  </si>
  <si>
    <t>ORD13254</t>
  </si>
  <si>
    <t>ORD10818</t>
  </si>
  <si>
    <t>ORD13637</t>
  </si>
  <si>
    <t>ORD12366</t>
  </si>
  <si>
    <t>ORD11929</t>
  </si>
  <si>
    <t>ORD12690</t>
  </si>
  <si>
    <t>ORD11625</t>
  </si>
  <si>
    <t>ORD13860</t>
  </si>
  <si>
    <t>ORD11094</t>
  </si>
  <si>
    <t>ORD14149</t>
  </si>
  <si>
    <t>ORD12850</t>
  </si>
  <si>
    <t>ORD10011</t>
  </si>
  <si>
    <t>ORD10065</t>
  </si>
  <si>
    <t>ORD14036</t>
  </si>
  <si>
    <t>ORD13781</t>
  </si>
  <si>
    <t>ORD11027</t>
  </si>
  <si>
    <t>ORD10553</t>
  </si>
  <si>
    <t>ORD11614</t>
  </si>
  <si>
    <t>ORD13437</t>
  </si>
  <si>
    <t>ORD10224</t>
  </si>
  <si>
    <t>ORD12637</t>
  </si>
  <si>
    <t>ORD11763</t>
  </si>
  <si>
    <t>ORD13919</t>
  </si>
  <si>
    <t>ORD12035</t>
  </si>
  <si>
    <t>ORD11830</t>
  </si>
  <si>
    <t>ORD11971</t>
  </si>
  <si>
    <t>ORD10177</t>
  </si>
  <si>
    <t>ORD12551</t>
  </si>
  <si>
    <t>ORD11782</t>
  </si>
  <si>
    <t>ORD11531</t>
  </si>
  <si>
    <t>ORD11635</t>
  </si>
  <si>
    <t>ORD11116</t>
  </si>
  <si>
    <t>ORD11145</t>
  </si>
  <si>
    <t>ORD12224</t>
  </si>
  <si>
    <t>ORD10326</t>
  </si>
  <si>
    <t>ORD14175</t>
  </si>
  <si>
    <t>ORD10346</t>
  </si>
  <si>
    <t>ORD10076</t>
  </si>
  <si>
    <t>ORD13693</t>
  </si>
  <si>
    <t>ORD12702</t>
  </si>
  <si>
    <t>ORD13412</t>
  </si>
  <si>
    <t>ORD10031</t>
  </si>
  <si>
    <t>ORD10579</t>
  </si>
  <si>
    <t>ORD13792</t>
  </si>
  <si>
    <t>ORD12976</t>
  </si>
  <si>
    <t>ORD12647</t>
  </si>
  <si>
    <t>ORD12814</t>
  </si>
  <si>
    <t>ORD10102</t>
  </si>
  <si>
    <t>ORD11912</t>
  </si>
  <si>
    <t>ORD10184</t>
  </si>
  <si>
    <t>ORD10455</t>
  </si>
  <si>
    <t>ORD12659</t>
  </si>
  <si>
    <t>ORD10245</t>
  </si>
  <si>
    <t>ORD13327</t>
  </si>
  <si>
    <t>ORD10789</t>
  </si>
  <si>
    <t>ORD14045</t>
  </si>
  <si>
    <t>ORD11911</t>
  </si>
  <si>
    <t>ORD11980</t>
  </si>
  <si>
    <t>ORD11998</t>
  </si>
  <si>
    <t>ORD13118</t>
  </si>
  <si>
    <t>ORD13752</t>
  </si>
  <si>
    <t>ORD11003</t>
  </si>
  <si>
    <t>ORD13159</t>
  </si>
  <si>
    <t>ORD10159</t>
  </si>
  <si>
    <t>ORD11397</t>
  </si>
  <si>
    <t>ORD12595</t>
  </si>
  <si>
    <t>ORD13984</t>
  </si>
  <si>
    <t>ORD12687</t>
  </si>
  <si>
    <t>ORD11546</t>
  </si>
  <si>
    <t>ORD13214</t>
  </si>
  <si>
    <t>ORD13982</t>
  </si>
  <si>
    <t>ORD14035</t>
  </si>
  <si>
    <t>ORD11983</t>
  </si>
  <si>
    <t>ORD14174</t>
  </si>
  <si>
    <t>ORD11076</t>
  </si>
  <si>
    <t>ORD13991</t>
  </si>
  <si>
    <t>ORD10627</t>
  </si>
  <si>
    <t>ORD12751</t>
  </si>
  <si>
    <t>ORD10310</t>
  </si>
  <si>
    <t>ORD11058</t>
  </si>
  <si>
    <t>ORD11885</t>
  </si>
  <si>
    <t>ORD12524</t>
  </si>
  <si>
    <t>ORD10713</t>
  </si>
  <si>
    <t>ORD12067</t>
  </si>
  <si>
    <t>ORD11461</t>
  </si>
  <si>
    <t>ORD12462</t>
  </si>
  <si>
    <t>ORD12970</t>
  </si>
  <si>
    <t>ORD13182</t>
  </si>
  <si>
    <t>ORD10755</t>
  </si>
  <si>
    <t>ORD13239</t>
  </si>
  <si>
    <t>ORD10040</t>
  </si>
  <si>
    <t>ORD12117</t>
  </si>
  <si>
    <t>ORD13506</t>
  </si>
  <si>
    <t>ORD12393</t>
  </si>
  <si>
    <t>ORD12308</t>
  </si>
  <si>
    <t>ORD12424</t>
  </si>
  <si>
    <t>ORD12021</t>
  </si>
  <si>
    <t>ORD12767</t>
  </si>
  <si>
    <t>ORD12407</t>
  </si>
  <si>
    <t>ORD11891</t>
  </si>
  <si>
    <t>ORD10334</t>
  </si>
  <si>
    <t>ORD13297</t>
  </si>
  <si>
    <t>ORD12732</t>
  </si>
  <si>
    <t>ORD10057</t>
  </si>
  <si>
    <t>ORD11674</t>
  </si>
  <si>
    <t>ORD11075</t>
  </si>
  <si>
    <t>ORD12284</t>
  </si>
  <si>
    <t>ORD11151</t>
  </si>
  <si>
    <t>ORD11305</t>
  </si>
  <si>
    <t>ORD10784</t>
  </si>
  <si>
    <t>ORD12720</t>
  </si>
  <si>
    <t>ORD11412</t>
  </si>
  <si>
    <t>ORD12287</t>
  </si>
  <si>
    <t>ORD10973</t>
  </si>
  <si>
    <t>ORD11897</t>
  </si>
  <si>
    <t>ORD11646</t>
  </si>
  <si>
    <t>ORD13787</t>
  </si>
  <si>
    <t>ORD10742</t>
  </si>
  <si>
    <t>ORD12338</t>
  </si>
  <si>
    <t>ORD13232</t>
  </si>
  <si>
    <t>ORD10600</t>
  </si>
  <si>
    <t>ORD11918</t>
  </si>
  <si>
    <t>ORD14100</t>
  </si>
  <si>
    <t>ORD10674</t>
  </si>
  <si>
    <t>ORD12546</t>
  </si>
  <si>
    <t>ORD12880</t>
  </si>
  <si>
    <t>ORD11032</t>
  </si>
  <si>
    <t>ORD10923</t>
  </si>
  <si>
    <t>ORD12956</t>
  </si>
  <si>
    <t>ORD13846</t>
  </si>
  <si>
    <t>ORD12536</t>
  </si>
  <si>
    <t>ORD12716</t>
  </si>
  <si>
    <t>ORD10120</t>
  </si>
  <si>
    <t>ORD10156</t>
  </si>
  <si>
    <t>ORD13612</t>
  </si>
  <si>
    <t>ORD13331</t>
  </si>
  <si>
    <t>ORD12601</t>
  </si>
  <si>
    <t>ORD11867</t>
  </si>
  <si>
    <t>ORD13589</t>
  </si>
  <si>
    <t>ORD13759</t>
  </si>
  <si>
    <t>ORD11639</t>
  </si>
  <si>
    <t>ORD11408</t>
  </si>
  <si>
    <t>ORD12760</t>
  </si>
  <si>
    <t>ORD11892</t>
  </si>
  <si>
    <t>ORD11215</t>
  </si>
  <si>
    <t>ORD12026</t>
  </si>
  <si>
    <t>ORD10788</t>
  </si>
  <si>
    <t>ORD11220</t>
  </si>
  <si>
    <t>ORD11177</t>
  </si>
  <si>
    <t>ORD10920</t>
  </si>
  <si>
    <t>ORD12951</t>
  </si>
  <si>
    <t>ORD13366</t>
  </si>
  <si>
    <t>ORD12796</t>
  </si>
  <si>
    <t>ORD13383</t>
  </si>
  <si>
    <t>ORD12452</t>
  </si>
  <si>
    <t>ORD10306</t>
  </si>
  <si>
    <t>ORD11415</t>
  </si>
  <si>
    <t>ORD12893</t>
  </si>
  <si>
    <t>ORD12836</t>
  </si>
  <si>
    <t>ORD10541</t>
  </si>
  <si>
    <t>ORD10460</t>
  </si>
  <si>
    <t>ORD13498</t>
  </si>
  <si>
    <t>ORD11539</t>
  </si>
  <si>
    <t>ORD11168</t>
  </si>
  <si>
    <t>ORD10214</t>
  </si>
  <si>
    <t>ORD10454</t>
  </si>
  <si>
    <t>ORD10649</t>
  </si>
  <si>
    <t>ORD14022</t>
  </si>
  <si>
    <t>ORD11803</t>
  </si>
  <si>
    <t>ORD12937</t>
  </si>
  <si>
    <t>ORD11176</t>
  </si>
  <si>
    <t>ORD12339</t>
  </si>
  <si>
    <t>ORD10935</t>
  </si>
  <si>
    <t>ORD13385</t>
  </si>
  <si>
    <t>ORD13336</t>
  </si>
  <si>
    <t>ORD12349</t>
  </si>
  <si>
    <t>ORD13326</t>
  </si>
  <si>
    <t>ORD11715</t>
  </si>
  <si>
    <t>ORD12949</t>
  </si>
  <si>
    <t>ORD10132</t>
  </si>
  <si>
    <t>ORD10528</t>
  </si>
  <si>
    <t>ORD12347</t>
  </si>
  <si>
    <t>ORD10633</t>
  </si>
  <si>
    <t>ORD11180</t>
  </si>
  <si>
    <t>ORD11672</t>
  </si>
  <si>
    <t>ORD10284</t>
  </si>
  <si>
    <t>ORD13469</t>
  </si>
  <si>
    <t>ORD11282</t>
  </si>
  <si>
    <t>ORD13487</t>
  </si>
  <si>
    <t>ORD12446</t>
  </si>
  <si>
    <t>ORD10393</t>
  </si>
  <si>
    <t>ORD13697</t>
  </si>
  <si>
    <t>ORD13294</t>
  </si>
  <si>
    <t>ORD13091</t>
  </si>
  <si>
    <t>ORD10572</t>
  </si>
  <si>
    <t>ORD13663</t>
  </si>
  <si>
    <t>ORD11831</t>
  </si>
  <si>
    <t>ORD12917</t>
  </si>
  <si>
    <t>ORD12290</t>
  </si>
  <si>
    <t>ORD11937</t>
  </si>
  <si>
    <t>ORD12968</t>
  </si>
  <si>
    <t>ORD14066</t>
  </si>
  <si>
    <t>ORD12297</t>
  </si>
  <si>
    <t>ORD12318</t>
  </si>
  <si>
    <t>ORD12793</t>
  </si>
  <si>
    <t>ORD10152</t>
  </si>
  <si>
    <t>ORD11226</t>
  </si>
  <si>
    <t>ORD10186</t>
  </si>
  <si>
    <t>ORD13820</t>
  </si>
  <si>
    <t>ORD11583</t>
  </si>
  <si>
    <t>ORD11497</t>
  </si>
  <si>
    <t>ORD13120</t>
  </si>
  <si>
    <t>ORD13682</t>
  </si>
  <si>
    <t>ORD10180</t>
  </si>
  <si>
    <t>ORD11417</t>
  </si>
  <si>
    <t>ORD13353</t>
  </si>
  <si>
    <t>ORD12169</t>
  </si>
  <si>
    <t>ORD13269</t>
  </si>
  <si>
    <t>ORD10047</t>
  </si>
  <si>
    <t>ORD11651</t>
  </si>
  <si>
    <t>ORD10640</t>
  </si>
  <si>
    <t>ORD13339</t>
  </si>
  <si>
    <t>ORD13059</t>
  </si>
  <si>
    <t>ORD11873</t>
  </si>
  <si>
    <t>ORD12131</t>
  </si>
  <si>
    <t>ORD13237</t>
  </si>
  <si>
    <t>ORD14099</t>
  </si>
  <si>
    <t>ORD13683</t>
  </si>
  <si>
    <t>ORD11089</t>
  </si>
  <si>
    <t>ORD10522</t>
  </si>
  <si>
    <t>ORD10689</t>
  </si>
  <si>
    <t>ORD12387</t>
  </si>
  <si>
    <t>ORD13803</t>
  </si>
  <si>
    <t>ORD11222</t>
  </si>
  <si>
    <t>ORD11883</t>
  </si>
  <si>
    <t>ORD10200</t>
  </si>
  <si>
    <t>ORD10913</t>
  </si>
  <si>
    <t>ORD11026</t>
  </si>
  <si>
    <t>ORD10352</t>
  </si>
  <si>
    <t>ORD11809</t>
  </si>
  <si>
    <t>ORD10876</t>
  </si>
  <si>
    <t>ORD13084</t>
  </si>
  <si>
    <t>ORD11755</t>
  </si>
  <si>
    <t>ORD12912</t>
  </si>
  <si>
    <t>ORD12057</t>
  </si>
  <si>
    <t>ORD11839</t>
  </si>
  <si>
    <t>ORD10404</t>
  </si>
  <si>
    <t>ORD11498</t>
  </si>
  <si>
    <t>ORD12019</t>
  </si>
  <si>
    <t>ORD13709</t>
  </si>
  <si>
    <t>ORD11798</t>
  </si>
  <si>
    <t>ORD11973</t>
  </si>
  <si>
    <t>ORD13516</t>
  </si>
  <si>
    <t>ORD12443</t>
  </si>
  <si>
    <t>ORD12434</t>
  </si>
  <si>
    <t>ORD11420</t>
  </si>
  <si>
    <t>ORD11945</t>
  </si>
  <si>
    <t>ORD14004</t>
  </si>
  <si>
    <t>ORD10476</t>
  </si>
  <si>
    <t>ORD11480</t>
  </si>
  <si>
    <t>ORD13925</t>
  </si>
  <si>
    <t>ORD10243</t>
  </si>
  <si>
    <t>ORD10941</t>
  </si>
  <si>
    <t>ORD14006</t>
  </si>
  <si>
    <t>ORD12314</t>
  </si>
  <si>
    <t>ORD10237</t>
  </si>
  <si>
    <t>ORD13681</t>
  </si>
  <si>
    <t>ORD10155</t>
  </si>
  <si>
    <t>ORD13242</t>
  </si>
  <si>
    <t>ORD10556</t>
  </si>
  <si>
    <t>ORD10854</t>
  </si>
  <si>
    <t>ORD12049</t>
  </si>
  <si>
    <t>ORD12938</t>
  </si>
  <si>
    <t>ORD11526</t>
  </si>
  <si>
    <t>ORD10951</t>
  </si>
  <si>
    <t>ORD10731</t>
  </si>
  <si>
    <t>ORD12244</t>
  </si>
  <si>
    <t>ORD13756</t>
  </si>
  <si>
    <t>ORD10092</t>
  </si>
  <si>
    <t>ORD11742</t>
  </si>
  <si>
    <t>ORD14126</t>
  </si>
  <si>
    <t>ORD10170</t>
  </si>
  <si>
    <t>ORD10648</t>
  </si>
  <si>
    <t>ORD10048</t>
  </si>
  <si>
    <t>ORD12779</t>
  </si>
  <si>
    <t>ORD13062</t>
  </si>
  <si>
    <t>ORD13880</t>
  </si>
  <si>
    <t>ORD10276</t>
  </si>
  <si>
    <t>ORD12778</t>
  </si>
  <si>
    <t>ORD14070</t>
  </si>
  <si>
    <t>ORD13226</t>
  </si>
  <si>
    <t>ORD11261</t>
  </si>
  <si>
    <t>ORD13808</t>
  </si>
  <si>
    <t>ORD14043</t>
  </si>
  <si>
    <t>ORD12249</t>
  </si>
  <si>
    <t>ORD11194</t>
  </si>
  <si>
    <t>ORD11407</t>
  </si>
  <si>
    <t>ORD13819</t>
  </si>
  <si>
    <t>ORD10719</t>
  </si>
  <si>
    <t>ORD11550</t>
  </si>
  <si>
    <t>ORD12291</t>
  </si>
  <si>
    <t>ORD11464</t>
  </si>
  <si>
    <t>ORD13134</t>
  </si>
  <si>
    <t>ORD13137</t>
  </si>
  <si>
    <t>ORD14061</t>
  </si>
  <si>
    <t>ORD13886</t>
  </si>
  <si>
    <t>ORD13151</t>
  </si>
  <si>
    <t>ORD12689</t>
  </si>
  <si>
    <t>ORD10378</t>
  </si>
  <si>
    <t>ORD10597</t>
  </si>
  <si>
    <t>ORD13434</t>
  </si>
  <si>
    <t>ORD11797</t>
  </si>
  <si>
    <t>ORD10929</t>
  </si>
  <si>
    <t>ORD12737</t>
  </si>
  <si>
    <t>ORD12741</t>
  </si>
  <si>
    <t>ORD10420</t>
  </si>
  <si>
    <t>ORD11269</t>
  </si>
  <si>
    <t>ORD10733</t>
  </si>
  <si>
    <t>ORD11444</t>
  </si>
  <si>
    <t>ORD10992</t>
  </si>
  <si>
    <t>ORD10446</t>
  </si>
  <si>
    <t>ORD12465</t>
  </si>
  <si>
    <t>ORD13953</t>
  </si>
  <si>
    <t>ORD11210</t>
  </si>
  <si>
    <t>ORD13312</t>
  </si>
  <si>
    <t>ORD14120</t>
  </si>
  <si>
    <t>ORD10601</t>
  </si>
  <si>
    <t>ORD12890</t>
  </si>
  <si>
    <t>ORD13006</t>
  </si>
  <si>
    <t>ORD10984</t>
  </si>
  <si>
    <t>ORD10708</t>
  </si>
  <si>
    <t>ORD11172</t>
  </si>
  <si>
    <t>ORD10327</t>
  </si>
  <si>
    <t>ORD10173</t>
  </si>
  <si>
    <t>ORD12738</t>
  </si>
  <si>
    <t>ORD13185</t>
  </si>
  <si>
    <t>ORD14044</t>
  </si>
  <si>
    <t>ORD11471</t>
  </si>
  <si>
    <t>ORD12404</t>
  </si>
  <si>
    <t>ORD10084</t>
  </si>
  <si>
    <t>ORD10408</t>
  </si>
  <si>
    <t>ORD11192</t>
  </si>
  <si>
    <t>ORD10171</t>
  </si>
  <si>
    <t>ORD12619</t>
  </si>
  <si>
    <t>ORD13352</t>
  </si>
  <si>
    <t>ORD10679</t>
  </si>
  <si>
    <t>ORD13279</t>
  </si>
  <si>
    <t>ORD10054</t>
  </si>
  <si>
    <t>ORD12574</t>
  </si>
  <si>
    <t>ORD10375</t>
  </si>
  <si>
    <t>ORD13971</t>
  </si>
  <si>
    <t>ORD12795</t>
  </si>
  <si>
    <t>ORD13983</t>
  </si>
  <si>
    <t>ORD12161</t>
  </si>
  <si>
    <t>ORD13502</t>
  </si>
  <si>
    <t>ORD10090</t>
  </si>
  <si>
    <t>ORD12095</t>
  </si>
  <si>
    <t>ORD12919</t>
  </si>
  <si>
    <t>ORD13677</t>
  </si>
  <si>
    <t>ORD11785</t>
  </si>
  <si>
    <t>ORD12718</t>
  </si>
  <si>
    <t>ORD12167</t>
  </si>
  <si>
    <t>ORD14054</t>
  </si>
  <si>
    <t>ORD11082</t>
  </si>
  <si>
    <t>ORD13512</t>
  </si>
  <si>
    <t>ORD13005</t>
  </si>
  <si>
    <t>ORD10523</t>
  </si>
  <si>
    <t>ORD12742</t>
  </si>
  <si>
    <t>ORD10577</t>
  </si>
  <si>
    <t>ORD11275</t>
  </si>
  <si>
    <t>ORD14138</t>
  </si>
  <si>
    <t>ORD10836</t>
  </si>
  <si>
    <t>ORD13601</t>
  </si>
  <si>
    <t>ORD13964</t>
  </si>
  <si>
    <t>ORD11486</t>
  </si>
  <si>
    <t>ORD13270</t>
  </si>
  <si>
    <t>ORD11652</t>
  </si>
  <si>
    <t>ORD10703</t>
  </si>
  <si>
    <t>ORD12031</t>
  </si>
  <si>
    <t>ORD14187</t>
  </si>
  <si>
    <t>ORD10358</t>
  </si>
  <si>
    <t>ORD10594</t>
  </si>
  <si>
    <t>ORD11767</t>
  </si>
  <si>
    <t>ORD11302</t>
  </si>
  <si>
    <t>ORD10349</t>
  </si>
  <si>
    <t>ORD14179</t>
  </si>
  <si>
    <t>ORD10711</t>
  </si>
  <si>
    <t>ORD10178</t>
  </si>
  <si>
    <t>ORD10511</t>
  </si>
  <si>
    <t>ORD10259</t>
  </si>
  <si>
    <t>ORD12966</t>
  </si>
  <si>
    <t>ORD10672</t>
  </si>
  <si>
    <t>ORD10479</t>
  </si>
  <si>
    <t>ORD12101</t>
  </si>
  <si>
    <t>ORD14125</t>
  </si>
  <si>
    <t>ORD13937</t>
  </si>
  <si>
    <t>ORD13163</t>
  </si>
  <si>
    <t>ORD11914</t>
  </si>
  <si>
    <t>ORD13127</t>
  </si>
  <si>
    <t>ORD13654</t>
  </si>
  <si>
    <t>ORD10062</t>
  </si>
  <si>
    <t>ORD13801</t>
  </si>
  <si>
    <t>ORD12761</t>
  </si>
  <si>
    <t>ORD12575</t>
  </si>
  <si>
    <t>ORD11281</t>
  </si>
  <si>
    <t>ORD10800</t>
  </si>
  <si>
    <t>ORD13929</t>
  </si>
  <si>
    <t>ORD10552</t>
  </si>
  <si>
    <t>ORD12771</t>
  </si>
  <si>
    <t>ORD10907</t>
  </si>
  <si>
    <t>ORD12114</t>
  </si>
  <si>
    <t>ORD13492</t>
  </si>
  <si>
    <t>ORD13354</t>
  </si>
  <si>
    <t>ORD10840</t>
  </si>
  <si>
    <t>ORD13955</t>
  </si>
  <si>
    <t>ORD13963</t>
  </si>
  <si>
    <t>ORD10053</t>
  </si>
  <si>
    <t>ORD10249</t>
  </si>
  <si>
    <t>ORD13514</t>
  </si>
  <si>
    <t>ORD10323</t>
  </si>
  <si>
    <t>ORD12650</t>
  </si>
  <si>
    <t>ORD10146</t>
  </si>
  <si>
    <t>ORD13477</t>
  </si>
  <si>
    <t>ORD13184</t>
  </si>
  <si>
    <t>ORD10609</t>
  </si>
  <si>
    <t>ORD13666</t>
  </si>
  <si>
    <t>ORD12352</t>
  </si>
  <si>
    <t>ORD10696</t>
  </si>
  <si>
    <t>ORD12233</t>
  </si>
  <si>
    <t>ORD12489</t>
  </si>
  <si>
    <t>ORD12661</t>
  </si>
  <si>
    <t>ORD12050</t>
  </si>
  <si>
    <t>ORD11994</t>
  </si>
  <si>
    <t>ORD12331</t>
  </si>
  <si>
    <t>ORD13253</t>
  </si>
  <si>
    <t>ORD12794</t>
  </si>
  <si>
    <t>ORD10595</t>
  </si>
  <si>
    <t>ORD12400</t>
  </si>
  <si>
    <t>ORD11545</t>
  </si>
  <si>
    <t>ORD10195</t>
  </si>
  <si>
    <t>ORD13387</t>
  </si>
  <si>
    <t>ORD10701</t>
  </si>
  <si>
    <t>ORD10950</t>
  </si>
  <si>
    <t>ORD11681</t>
  </si>
  <si>
    <t>ORD12807</t>
  </si>
  <si>
    <t>ORD11437</t>
  </si>
  <si>
    <t>ORD10480</t>
  </si>
  <si>
    <t>ORD13471</t>
  </si>
  <si>
    <t>ORD13535</t>
  </si>
  <si>
    <t>ORD11137</t>
  </si>
  <si>
    <t>ORD11966</t>
  </si>
  <si>
    <t>ORD12554</t>
  </si>
  <si>
    <t>ORD12272</t>
  </si>
  <si>
    <t>ORD14034</t>
  </si>
  <si>
    <t>ORD11522</t>
  </si>
  <si>
    <t>ORD13843</t>
  </si>
  <si>
    <t>ORD10706</t>
  </si>
  <si>
    <t>ORD13525</t>
  </si>
  <si>
    <t>ORD11196</t>
  </si>
  <si>
    <t>ORD12586</t>
  </si>
  <si>
    <t>ORD13545</t>
  </si>
  <si>
    <t>ORD10451</t>
  </si>
  <si>
    <t>ORD12694</t>
  </si>
  <si>
    <t>ORD10341</t>
  </si>
  <si>
    <t>ORD11846</t>
  </si>
  <si>
    <t>ORD10388</t>
  </si>
  <si>
    <t>ORD14038</t>
  </si>
  <si>
    <t>ORD13617</t>
  </si>
  <si>
    <t>ORD12726</t>
  </si>
  <si>
    <t>ORD13078</t>
  </si>
  <si>
    <t>ORD10315</t>
  </si>
  <si>
    <t>ORD13177</t>
  </si>
  <si>
    <t>ORD11219</t>
  </si>
  <si>
    <t>ORD12060</t>
  </si>
  <si>
    <t>ORD13779</t>
  </si>
  <si>
    <t>ORD10891</t>
  </si>
  <si>
    <t>ORD12296</t>
  </si>
  <si>
    <t>ORD10583</t>
  </si>
  <si>
    <t>ORD11893</t>
  </si>
  <si>
    <t>ORD14147</t>
  </si>
  <si>
    <t>ORD12941</t>
  </si>
  <si>
    <t>ORD11171</t>
  </si>
  <si>
    <t>ORD12004</t>
  </si>
  <si>
    <t>ORD13195</t>
  </si>
  <si>
    <t>ORD11416</t>
  </si>
  <si>
    <t>ORD12082</t>
  </si>
  <si>
    <t>ORD11804</t>
  </si>
  <si>
    <t>ORD12800</t>
  </si>
  <si>
    <t>ORD13818</t>
  </si>
  <si>
    <t>ORD13791</t>
  </si>
  <si>
    <t>ORD13888</t>
  </si>
  <si>
    <t>ORD13231</t>
  </si>
  <si>
    <t>ORD11788</t>
  </si>
  <si>
    <t>ORD13144</t>
  </si>
  <si>
    <t>ORD11165</t>
  </si>
  <si>
    <t>ORD13357</t>
  </si>
  <si>
    <t>ORD13958</t>
  </si>
  <si>
    <t>ORD12668</t>
  </si>
  <si>
    <t>ORD11858</t>
  </si>
  <si>
    <t>ORD12087</t>
  </si>
  <si>
    <t>ORD13810</t>
  </si>
  <si>
    <t>ORD12530</t>
  </si>
  <si>
    <t>ORD13793</t>
  </si>
  <si>
    <t>ORD10545</t>
  </si>
  <si>
    <t>ORD12563</t>
  </si>
  <si>
    <t>ORD11225</t>
  </si>
  <si>
    <t>ORD13010</t>
  </si>
  <si>
    <t>ORD10504</t>
  </si>
  <si>
    <t>ORD13031</t>
  </si>
  <si>
    <t>ORD11071</t>
  </si>
  <si>
    <t>ORD12734</t>
  </si>
  <si>
    <t>ORD11817</t>
  </si>
  <si>
    <t>ORD10008</t>
  </si>
  <si>
    <t>ORD11781</t>
  </si>
  <si>
    <t>ORD12254</t>
  </si>
  <si>
    <t>ORD11133</t>
  </si>
  <si>
    <t>ORD13531</t>
  </si>
  <si>
    <t>ORD13567</t>
  </si>
  <si>
    <t>ORD13584</t>
  </si>
  <si>
    <t>ORD11369</t>
  </si>
  <si>
    <t>ORD11206</t>
  </si>
  <si>
    <t>ORD13132</t>
  </si>
  <si>
    <t>ORD11939</t>
  </si>
  <si>
    <t>ORD12656</t>
  </si>
  <si>
    <t>ORD10607</t>
  </si>
  <si>
    <t>ORD11666</t>
  </si>
  <si>
    <t>ORD13002</t>
  </si>
  <si>
    <t>ORD13957</t>
  </si>
  <si>
    <t>ORD11427</t>
  </si>
  <si>
    <t>ORD13747</t>
  </si>
  <si>
    <t>ORD12487</t>
  </si>
  <si>
    <t>ORD14067</t>
  </si>
  <si>
    <t>ORD13932</t>
  </si>
  <si>
    <t>ORD13773</t>
  </si>
  <si>
    <t>ORD11567</t>
  </si>
  <si>
    <t>ORD11090</t>
  </si>
  <si>
    <t>ORD11409</t>
  </si>
  <si>
    <t>ORD10886</t>
  </si>
  <si>
    <t>ORD13870</t>
  </si>
  <si>
    <t>ORD11970</t>
  </si>
  <si>
    <t>ORD11969</t>
  </si>
  <si>
    <t>ORD10016</t>
  </si>
  <si>
    <t>ORD10002</t>
  </si>
  <si>
    <t>ORD11757</t>
  </si>
  <si>
    <t>ORD11613</t>
  </si>
  <si>
    <t>ORD13355</t>
  </si>
  <si>
    <t>ORD10687</t>
  </si>
  <si>
    <t>ORD12332</t>
  </si>
  <si>
    <t>ORD13399</t>
  </si>
  <si>
    <t>ORD10209</t>
  </si>
  <si>
    <t>ORD12097</t>
  </si>
  <si>
    <t>ORD11566</t>
  </si>
  <si>
    <t>ORD10222</t>
  </si>
  <si>
    <t>ORD11908</t>
  </si>
  <si>
    <t>ORD10791</t>
  </si>
  <si>
    <t>ORD11518</t>
  </si>
  <si>
    <t>ORD14103</t>
  </si>
  <si>
    <t>ORD11693</t>
  </si>
  <si>
    <t>ORD12000</t>
  </si>
  <si>
    <t>ORD13319</t>
  </si>
  <si>
    <t>ORD11004</t>
  </si>
  <si>
    <t>ORD14199</t>
  </si>
  <si>
    <t>ORD13716</t>
  </si>
  <si>
    <t>ORD10561</t>
  </si>
  <si>
    <t>ORD11240</t>
  </si>
  <si>
    <t>ORD10754</t>
  </si>
  <si>
    <t>ORD10436</t>
  </si>
  <si>
    <t>ORD11014</t>
  </si>
  <si>
    <t>ORD13672</t>
  </si>
  <si>
    <t>ORD14096</t>
  </si>
  <si>
    <t>ORD12816</t>
  </si>
  <si>
    <t>ORD13746</t>
  </si>
  <si>
    <t>ORD12460</t>
  </si>
  <si>
    <t>ORD13311</t>
  </si>
  <si>
    <t>ORD13265</t>
  </si>
  <si>
    <t>ORD11161</t>
  </si>
  <si>
    <t>ORD10744</t>
  </si>
  <si>
    <t>ORD12892</t>
  </si>
  <si>
    <t>ORD13578</t>
  </si>
  <si>
    <t>ORD11655</t>
  </si>
  <si>
    <t>ORD10091</t>
  </si>
  <si>
    <t>ORD13441</t>
  </si>
  <si>
    <t>ORD12875</t>
  </si>
  <si>
    <t>ORD10235</t>
  </si>
  <si>
    <t>ORD13443</t>
  </si>
  <si>
    <t>ORD12478</t>
  </si>
  <si>
    <t>ORD11740</t>
  </si>
  <si>
    <t>ORD12505</t>
  </si>
  <si>
    <t>ORD10606</t>
  </si>
  <si>
    <t>ORD10248</t>
  </si>
  <si>
    <t>ORD12710</t>
  </si>
  <si>
    <t>ORD10959</t>
  </si>
  <si>
    <t>ORD12192</t>
  </si>
  <si>
    <t>ORD11723</t>
  </si>
  <si>
    <t>ORD10350</t>
  </si>
  <si>
    <t>ORD12499</t>
  </si>
  <si>
    <t>ORD13783</t>
  </si>
  <si>
    <t>ORD11152</t>
  </si>
  <si>
    <t>ORD13602</t>
  </si>
  <si>
    <t>ORD12611</t>
  </si>
  <si>
    <t>ORD14150</t>
  </si>
  <si>
    <t>ORD13130</t>
  </si>
  <si>
    <t>ORD13173</t>
  </si>
  <si>
    <t>ORD11164</t>
  </si>
  <si>
    <t>ORD10728</t>
  </si>
  <si>
    <t>ORD11773</t>
  </si>
  <si>
    <t>ORD13890</t>
  </si>
  <si>
    <t>ORD13868</t>
  </si>
  <si>
    <t>ORD13943</t>
  </si>
  <si>
    <t>ORD11907</t>
  </si>
  <si>
    <t>ORD13904</t>
  </si>
  <si>
    <t>ORD10963</t>
  </si>
  <si>
    <t>ORD10122</t>
  </si>
  <si>
    <t>ORD14031</t>
  </si>
  <si>
    <t>ORD13318</t>
  </si>
  <si>
    <t>ORD11683</t>
  </si>
  <si>
    <t>ORD11926</t>
  </si>
  <si>
    <t>ORD11280</t>
  </si>
  <si>
    <t>ORD11096</t>
  </si>
  <si>
    <t>ORD13840</t>
  </si>
  <si>
    <t>ORD13844</t>
  </si>
  <si>
    <t>ORD10457</t>
  </si>
  <si>
    <t>ORD11580</t>
  </si>
  <si>
    <t>ORD13704</t>
  </si>
  <si>
    <t>ORD12683</t>
  </si>
  <si>
    <t>ORD10796</t>
  </si>
  <si>
    <t>ORD12274</t>
  </si>
  <si>
    <t>ORD11527</t>
  </si>
  <si>
    <t>ORD13422</t>
  </si>
  <si>
    <t>ORD12451</t>
  </si>
  <si>
    <t>ORD13295</t>
  </si>
  <si>
    <t>ORD12869</t>
  </si>
  <si>
    <t>ORD12335</t>
  </si>
  <si>
    <t>ORD12040</t>
  </si>
  <si>
    <t>ORD13771</t>
  </si>
  <si>
    <t>ORD13220</t>
  </si>
  <si>
    <t>ORD10218</t>
  </si>
  <si>
    <t>ORD13833</t>
  </si>
  <si>
    <t>ORD12044</t>
  </si>
  <si>
    <t>ORD10025</t>
  </si>
  <si>
    <t>ORD10142</t>
  </si>
  <si>
    <t>ORD11499</t>
  </si>
  <si>
    <t>ORD11303</t>
  </si>
  <si>
    <t>ORD13272</t>
  </si>
  <si>
    <t>ORD13350</t>
  </si>
  <si>
    <t>ORD11663</t>
  </si>
  <si>
    <t>ORD12328</t>
  </si>
  <si>
    <t>ORD11184</t>
  </si>
  <si>
    <t>ORD12243</t>
  </si>
  <si>
    <t>ORD11569</t>
  </si>
  <si>
    <t>ORD13540</t>
  </si>
  <si>
    <t>ORD13051</t>
  </si>
  <si>
    <t>ORD10763</t>
  </si>
  <si>
    <t>ORD12987</t>
  </si>
  <si>
    <t>ORD10299</t>
  </si>
  <si>
    <t>ORD10095</t>
  </si>
  <si>
    <t>ORD12975</t>
  </si>
  <si>
    <t>ORD11385</t>
  </si>
  <si>
    <t>ORD13536</t>
  </si>
  <si>
    <t>ORD10014</t>
  </si>
  <si>
    <t>ORD12406</t>
  </si>
  <si>
    <t>ORD10365</t>
  </si>
  <si>
    <t>ORD13277</t>
  </si>
  <si>
    <t>ORD13778</t>
  </si>
  <si>
    <t>ORD12103</t>
  </si>
  <si>
    <t>ORD10030</t>
  </si>
  <si>
    <t>ORD12803</t>
  </si>
  <si>
    <t>ORD13766</t>
  </si>
  <si>
    <t>ORD13034</t>
  </si>
  <si>
    <t>ORD10847</t>
  </si>
  <si>
    <t>ORD10331</t>
  </si>
  <si>
    <t>ORD10811</t>
  </si>
  <si>
    <t>ORD10624</t>
  </si>
  <si>
    <t>ORD12886</t>
  </si>
  <si>
    <t>ORD11819</t>
  </si>
  <si>
    <t>ORD12172</t>
  </si>
  <si>
    <t>ORD12548</t>
  </si>
  <si>
    <t>ORD12522</t>
  </si>
  <si>
    <t>ORD13758</t>
  </si>
  <si>
    <t>ORD12365</t>
  </si>
  <si>
    <t>ORD12269</t>
  </si>
  <si>
    <t>ORD13831</t>
  </si>
  <si>
    <t>ORD11899</t>
  </si>
  <si>
    <t>ORD11847</t>
  </si>
  <si>
    <t>ORD13515</t>
  </si>
  <si>
    <t>ORD12368</t>
  </si>
  <si>
    <t>ORD13651</t>
  </si>
  <si>
    <t>ORD10838</t>
  </si>
  <si>
    <t>ORD11244</t>
  </si>
  <si>
    <t>ORD12141</t>
  </si>
  <si>
    <t>ORD13824</t>
  </si>
  <si>
    <t>ORD13041</t>
  </si>
  <si>
    <t>ORD13115</t>
  </si>
  <si>
    <t>ORD13543</t>
  </si>
  <si>
    <t>ORD13284</t>
  </si>
  <si>
    <t>ORD11362</t>
  </si>
  <si>
    <t>ORD13763</t>
  </si>
  <si>
    <t>ORD10693</t>
  </si>
  <si>
    <t>ORD11667</t>
  </si>
  <si>
    <t>ORD12126</t>
  </si>
  <si>
    <t>ORD12236</t>
  </si>
  <si>
    <t>ORD13035</t>
  </si>
  <si>
    <t>ORD13203</t>
  </si>
  <si>
    <t>ORD10902</t>
  </si>
  <si>
    <t>ORD12599</t>
  </si>
  <si>
    <t>ORD11404</t>
  </si>
  <si>
    <t>ORD11657</t>
  </si>
  <si>
    <t>ORD12280</t>
  </si>
  <si>
    <t>ORD10660</t>
  </si>
  <si>
    <t>ORD12105</t>
  </si>
  <si>
    <t>ORD11974</t>
  </si>
  <si>
    <t>ORD13811</t>
  </si>
  <si>
    <t>ORD11792</t>
  </si>
  <si>
    <t>ORD13507</t>
  </si>
  <si>
    <t>ORD11393</t>
  </si>
  <si>
    <t>ORD11183</t>
  </si>
  <si>
    <t>ORD11952</t>
  </si>
  <si>
    <t>ORD10160</t>
  </si>
  <si>
    <t>ORD10113</t>
  </si>
  <si>
    <t>ORD10697</t>
  </si>
  <si>
    <t>ORD13893</t>
  </si>
  <si>
    <t>ORD11428</t>
  </si>
  <si>
    <t>ORD12612</t>
  </si>
  <si>
    <t>ORD12071</t>
  </si>
  <si>
    <t>ORD14191</t>
  </si>
  <si>
    <t>ORD13384</t>
  </si>
  <si>
    <t>ORD10236</t>
  </si>
  <si>
    <t>ORD10927</t>
  </si>
  <si>
    <t>ORD11838</t>
  </si>
  <si>
    <t>ORD11711</t>
  </si>
  <si>
    <t>ORD12978</t>
  </si>
  <si>
    <t>ORD11495</t>
  </si>
  <si>
    <t>ORD12629</t>
  </si>
  <si>
    <t>ORD13455</t>
  </si>
  <si>
    <t>ORD13451</t>
  </si>
  <si>
    <t>ORD11081</t>
  </si>
  <si>
    <t>ORD10145</t>
  </si>
  <si>
    <t>ORD13876</t>
  </si>
  <si>
    <t>ORD12205</t>
  </si>
  <si>
    <t>ORD10626</t>
  </si>
  <si>
    <t>ORD13340</t>
  </si>
  <si>
    <t>ORD10997</t>
  </si>
  <si>
    <t>ORD13101</t>
  </si>
  <si>
    <t>ORD13927</t>
  </si>
  <si>
    <t>ORD11300</t>
  </si>
  <si>
    <t>ORD10546</t>
  </si>
  <si>
    <t>ORD10897</t>
  </si>
  <si>
    <t>ORD10495</t>
  </si>
  <si>
    <t>ORD12151</t>
  </si>
  <si>
    <t>ORD13944</t>
  </si>
  <si>
    <t>ORD13949</t>
  </si>
  <si>
    <t>ORD13579</t>
  </si>
  <si>
    <t>ORD11836</t>
  </si>
  <si>
    <t>ORD10093</t>
  </si>
  <si>
    <t>ORD13240</t>
  </si>
  <si>
    <t>ORD13611</t>
  </si>
  <si>
    <t>ORD11551</t>
  </si>
  <si>
    <t>ORD10421</t>
  </si>
  <si>
    <t>ORD11344</t>
  </si>
  <si>
    <t>ORD10532</t>
  </si>
  <si>
    <t>ORD11842</t>
  </si>
  <si>
    <t>ORD14178</t>
  </si>
  <si>
    <t>ORD11565</t>
  </si>
  <si>
    <t>ORD12512</t>
  </si>
  <si>
    <t>ORD10904</t>
  </si>
  <si>
    <t>ORD14081</t>
  </si>
  <si>
    <t>ORD13562</t>
  </si>
  <si>
    <t>ORD12005</t>
  </si>
  <si>
    <t>ORD10512</t>
  </si>
  <si>
    <t>ORD10434</t>
  </si>
  <si>
    <t>ORD12014</t>
  </si>
  <si>
    <t>ORD14129</t>
  </si>
  <si>
    <t>ORD12388</t>
  </si>
  <si>
    <t>ORD12838</t>
  </si>
  <si>
    <t>ORD12874</t>
  </si>
  <si>
    <t>ORD10986</t>
  </si>
  <si>
    <t>ORD13445</t>
  </si>
  <si>
    <t>ORD13862</t>
  </si>
  <si>
    <t>ORD11197</t>
  </si>
  <si>
    <t>ORD10447</t>
  </si>
  <si>
    <t>ORD10769</t>
  </si>
  <si>
    <t>ORD11872</t>
  </si>
  <si>
    <t>ORD10182</t>
  </si>
  <si>
    <t>ORD12538</t>
  </si>
  <si>
    <t>ORD10899</t>
  </si>
  <si>
    <t>ORD11376</t>
  </si>
  <si>
    <t>ORD13849</t>
  </si>
  <si>
    <t>ORD13847</t>
  </si>
  <si>
    <t>ORD13300</t>
  </si>
  <si>
    <t>ORD12322</t>
  </si>
  <si>
    <t>ORD10277</t>
  </si>
  <si>
    <t>ORD12012</t>
  </si>
  <si>
    <t>ORD10972</t>
  </si>
  <si>
    <t>ORD10848</t>
  </si>
  <si>
    <t>ORD12380</t>
  </si>
  <si>
    <t>ORD13733</t>
  </si>
  <si>
    <t>ORD13557</t>
  </si>
  <si>
    <t>ORD11124</t>
  </si>
  <si>
    <t>ORD13187</t>
  </si>
  <si>
    <t>ORD13834</t>
  </si>
  <si>
    <t>ORD11252</t>
  </si>
  <si>
    <t>ORD12070</t>
  </si>
  <si>
    <t>ORD12593</t>
  </si>
  <si>
    <t>ORD11901</t>
  </si>
  <si>
    <t>ORD11560</t>
  </si>
  <si>
    <t>ORD13676</t>
  </si>
  <si>
    <t>ORD11877</t>
  </si>
  <si>
    <t>ORD13591</t>
  </si>
  <si>
    <t>ORD10292</t>
  </si>
  <si>
    <t>ORD11698</t>
  </si>
  <si>
    <t>ORD10705</t>
  </si>
  <si>
    <t>ORD10781</t>
  </si>
  <si>
    <t>ORD11042</t>
  </si>
  <si>
    <t>ORD12857</t>
  </si>
  <si>
    <t>ORD10864</t>
  </si>
  <si>
    <t>ORD12041</t>
  </si>
  <si>
    <t>ORD14137</t>
  </si>
  <si>
    <t>ORD13113</t>
  </si>
  <si>
    <t>ORD12971</t>
  </si>
  <si>
    <t>ORD10485</t>
  </si>
  <si>
    <t>ORD11594</t>
  </si>
  <si>
    <t>ORD12954</t>
  </si>
  <si>
    <t>ORD11588</t>
  </si>
  <si>
    <t>ORD12645</t>
  </si>
  <si>
    <t>ORD10990</t>
  </si>
  <si>
    <t>ORD11870</t>
  </si>
  <si>
    <t>ORD10622</t>
  </si>
  <si>
    <t>ORD12069</t>
  </si>
  <si>
    <t>ORD12897</t>
  </si>
  <si>
    <t>ORD11107</t>
  </si>
  <si>
    <t>ORD11654</t>
  </si>
  <si>
    <t>ORD10779</t>
  </si>
  <si>
    <t>ORD13138</t>
  </si>
  <si>
    <t>ORD12092</t>
  </si>
  <si>
    <t>ORD10066</t>
  </si>
  <si>
    <t>ORD12762</t>
  </si>
  <si>
    <t>ORD13228</t>
  </si>
  <si>
    <t>ORD11045</t>
  </si>
  <si>
    <t>ORD11112</t>
  </si>
  <si>
    <t>ORD10611</t>
  </si>
  <si>
    <t>ORD13116</t>
  </si>
  <si>
    <t>ORD12360</t>
  </si>
  <si>
    <t>ORD12916</t>
  </si>
  <si>
    <t>ORD10814</t>
  </si>
  <si>
    <t>ORD10409</t>
  </si>
  <si>
    <t>ORD10966</t>
  </si>
  <si>
    <t>ORD10817</t>
  </si>
  <si>
    <t>ORD12948</t>
  </si>
  <si>
    <t>ORD10949</t>
  </si>
  <si>
    <t>ORD11637</t>
  </si>
  <si>
    <t>ORD10678</t>
  </si>
  <si>
    <t>ORD13510</t>
  </si>
  <si>
    <t>ORD13262</t>
  </si>
  <si>
    <t>ORD12947</t>
  </si>
  <si>
    <t>ORD13614</t>
  </si>
  <si>
    <t>ORD14002</t>
  </si>
  <si>
    <t>ORD12573</t>
  </si>
  <si>
    <t>ORD12394</t>
  </si>
  <si>
    <t>ORD14049</t>
  </si>
  <si>
    <t>ORD10734</t>
  </si>
  <si>
    <t>ORD12220</t>
  </si>
  <si>
    <t>ORD10895</t>
  </si>
  <si>
    <t>ORD10336</t>
  </si>
  <si>
    <t>ORD10879</t>
  </si>
  <si>
    <t>ORD14172</t>
  </si>
  <si>
    <t>ORD11060</t>
  </si>
  <si>
    <t>ORD11925</t>
  </si>
  <si>
    <t>ORD12251</t>
  </si>
  <si>
    <t>ORD10330</t>
  </si>
  <si>
    <t>ORD13112</t>
  </si>
  <si>
    <t>ORD10602</t>
  </si>
  <si>
    <t>ORD14089</t>
  </si>
  <si>
    <t>ORD12039</t>
  </si>
  <si>
    <t>ORD10067</t>
  </si>
  <si>
    <t>ORD13104</t>
  </si>
  <si>
    <t>ORD10150</t>
  </si>
  <si>
    <t>ORD11132</t>
  </si>
  <si>
    <t>ORD14005</t>
  </si>
  <si>
    <t>ORD11984</t>
  </si>
  <si>
    <t>ORD13164</t>
  </si>
  <si>
    <t>ORD10614</t>
  </si>
  <si>
    <t>ORD14161</t>
  </si>
  <si>
    <t>ORD11384</t>
  </si>
  <si>
    <t>ORD12991</t>
  </si>
  <si>
    <t>ORD10999</t>
  </si>
  <si>
    <t>ORD11557</t>
  </si>
  <si>
    <t>ORD13765</t>
  </si>
  <si>
    <t>ORD12307</t>
  </si>
  <si>
    <t>ORD11111</t>
  </si>
  <si>
    <t>ORD10806</t>
  </si>
  <si>
    <t>ORD13109</t>
  </si>
  <si>
    <t>ORD13761</t>
  </si>
  <si>
    <t>ORD13283</t>
  </si>
  <si>
    <t>ORD11844</t>
  </si>
  <si>
    <t>ORD11849</t>
  </si>
  <si>
    <t>ORD11249</t>
  </si>
  <si>
    <t>ORD10501</t>
  </si>
  <si>
    <t>ORD11451</t>
  </si>
  <si>
    <t>ORD12511</t>
  </si>
  <si>
    <t>ORD11429</t>
  </si>
  <si>
    <t>ORD10211</t>
  </si>
  <si>
    <t>ORD12091</t>
  </si>
  <si>
    <t>ORD11496</t>
  </si>
  <si>
    <t>ORD11764</t>
  </si>
  <si>
    <t>ORD14046</t>
  </si>
  <si>
    <t>ORD11687</t>
  </si>
  <si>
    <t>ORD13156</t>
  </si>
  <si>
    <t>ORD10188</t>
  </si>
  <si>
    <t>ORD12326</t>
  </si>
  <si>
    <t>ORD13995</t>
  </si>
  <si>
    <t>ORD11967</t>
  </si>
  <si>
    <t>ORD11602</t>
  </si>
  <si>
    <t>ORD12271</t>
  </si>
  <si>
    <t>ORD12247</t>
  </si>
  <si>
    <t>ORD11335</t>
  </si>
  <si>
    <t>ORD12806</t>
  </si>
  <si>
    <t>ORD10893</t>
  </si>
  <si>
    <t>ORD10413</t>
  </si>
  <si>
    <t>ORD12447</t>
  </si>
  <si>
    <t>ORD12931</t>
  </si>
  <si>
    <t>ORD12591</t>
  </si>
  <si>
    <t>ORD13146</t>
  </si>
  <si>
    <t>ORD10787</t>
  </si>
  <si>
    <t>ORD10653</t>
  </si>
  <si>
    <t>ORD13605</t>
  </si>
  <si>
    <t>ORD13069</t>
  </si>
  <si>
    <t>ORD12662</t>
  </si>
  <si>
    <t>ORD13065</t>
  </si>
  <si>
    <t>ORD12107</t>
  </si>
  <si>
    <t>ORD11258</t>
  </si>
  <si>
    <t>ORD12883</t>
  </si>
  <si>
    <t>ORD10135</t>
  </si>
  <si>
    <t>ORD10803</t>
  </si>
  <si>
    <t>ORD11392</t>
  </si>
  <si>
    <t>ORD12559</t>
  </si>
  <si>
    <t>ORD13956</t>
  </si>
  <si>
    <t>ORD10834</t>
  </si>
  <si>
    <t>ORD10382</t>
  </si>
  <si>
    <t>ORD14041</t>
  </si>
  <si>
    <t>ORD12660</t>
  </si>
  <si>
    <t>ORD12453</t>
  </si>
  <si>
    <t>ORD11040</t>
  </si>
  <si>
    <t>ORD13343</t>
  </si>
  <si>
    <t>ORD10009</t>
  </si>
  <si>
    <t>ORD11882</t>
  </si>
  <si>
    <t>ORD10339</t>
  </si>
  <si>
    <t>ORD10027</t>
  </si>
  <si>
    <t>ORD11741</t>
  </si>
  <si>
    <t>ORD11915</t>
  </si>
  <si>
    <t>ORD11590</t>
  </si>
  <si>
    <t>ORD12268</t>
  </si>
  <si>
    <t>ORD10691</t>
  </si>
  <si>
    <t>ORD11443</t>
  </si>
  <si>
    <t>ORD13310</t>
  </si>
  <si>
    <t>ORD11237</t>
  </si>
  <si>
    <t>ORD13558</t>
  </si>
  <si>
    <t>ORD13678</t>
  </si>
  <si>
    <t>ORD12585</t>
  </si>
  <si>
    <t>ORD14047</t>
  </si>
  <si>
    <t>ORD11610</t>
  </si>
  <si>
    <t>ORD12743</t>
  </si>
  <si>
    <t>ORD11333</t>
  </si>
  <si>
    <t>ORD11313</t>
  </si>
  <si>
    <t>ORD11832</t>
  </si>
  <si>
    <t>ORD14194</t>
  </si>
  <si>
    <t>ORD12902</t>
  </si>
  <si>
    <t>ORD10564</t>
  </si>
  <si>
    <t>ORD12133</t>
  </si>
  <si>
    <t>ORD10465</t>
  </si>
  <si>
    <t>ORD12245</t>
  </si>
  <si>
    <t>ORD14029</t>
  </si>
  <si>
    <t>ORD13493</t>
  </si>
  <si>
    <t>ORD10557</t>
  </si>
  <si>
    <t>ORD13509</t>
  </si>
  <si>
    <t>ORD12025</t>
  </si>
  <si>
    <t>ORD11035</t>
  </si>
  <si>
    <t>ORD12038</t>
  </si>
  <si>
    <t>ORD11386</t>
  </si>
  <si>
    <t>ORD11008</t>
  </si>
  <si>
    <t>ORD11334</t>
  </si>
  <si>
    <t>ORD13624</t>
  </si>
  <si>
    <t>ORD12072</t>
  </si>
  <si>
    <t>ORD11349</t>
  </si>
  <si>
    <t>ORD12556</t>
  </si>
  <si>
    <t>ORD11478</t>
  </si>
  <si>
    <t>ORD11422</t>
  </si>
  <si>
    <t>ORD11596</t>
  </si>
  <si>
    <t>ORD11274</t>
  </si>
  <si>
    <t>ORD12630</t>
  </si>
  <si>
    <t>ORD12052</t>
  </si>
  <si>
    <t>ORD14130</t>
  </si>
  <si>
    <t>ORD10165</t>
  </si>
  <si>
    <t>ORD12955</t>
  </si>
  <si>
    <t>ORD13867</t>
  </si>
  <si>
    <t>ORD10958</t>
  </si>
  <si>
    <t>ORD13914</t>
  </si>
  <si>
    <t>ORD13622</t>
  </si>
  <si>
    <t>ORD10798</t>
  </si>
  <si>
    <t>ORD12024</t>
  </si>
  <si>
    <t>ORD13097</t>
  </si>
  <si>
    <t>ORD13686</t>
  </si>
  <si>
    <t>ORD10298</t>
  </si>
  <si>
    <t>ORD10294</t>
  </si>
  <si>
    <t>ORD10247</t>
  </si>
  <si>
    <t>ORD12705</t>
  </si>
  <si>
    <t>ORD10976</t>
  </si>
  <si>
    <t>ORD13782</t>
  </si>
  <si>
    <t>ORD12667</t>
  </si>
  <si>
    <t>ORD11890</t>
  </si>
  <si>
    <t>ORD11607</t>
  </si>
  <si>
    <t>ORD11021</t>
  </si>
  <si>
    <t>ORD12518</t>
  </si>
  <si>
    <t>ORD13152</t>
  </si>
  <si>
    <t>ORD11185</t>
  </si>
  <si>
    <t>ORD10657</t>
  </si>
  <si>
    <t>ORD13698</t>
  </si>
  <si>
    <t>ORD11913</t>
  </si>
  <si>
    <t>ORD10039</t>
  </si>
  <si>
    <t>ORD13524</t>
  </si>
  <si>
    <t>ORD12198</t>
  </si>
  <si>
    <t>ORD10549</t>
  </si>
  <si>
    <t>ORD10087</t>
  </si>
  <si>
    <t>ORD11279</t>
  </si>
  <si>
    <t>ORD11291</t>
  </si>
  <si>
    <t>ORD13435</t>
  </si>
  <si>
    <t>ORD12482</t>
  </si>
  <si>
    <t>ORD14037</t>
  </si>
  <si>
    <t>ORD13215</t>
  </si>
  <si>
    <t>ORD10492</t>
  </si>
  <si>
    <t>ORD12345</t>
  </si>
  <si>
    <t>ORD11688</t>
  </si>
  <si>
    <t>ORD10219</t>
  </si>
  <si>
    <t>ORD11358</t>
  </si>
  <si>
    <t>ORD12631</t>
  </si>
  <si>
    <t>ORD10901</t>
  </si>
  <si>
    <t>ORD10500</t>
  </si>
  <si>
    <t>ORD13626</t>
  </si>
  <si>
    <t>ORD11218</t>
  </si>
  <si>
    <t>ORD12340</t>
  </si>
  <si>
    <t>ORD14183</t>
  </si>
  <si>
    <t>ORD13871</t>
  </si>
  <si>
    <t>ORD12474</t>
  </si>
  <si>
    <t>ORD12891</t>
  </si>
  <si>
    <t>ORD12725</t>
  </si>
  <si>
    <t>ORD12908</t>
  </si>
  <si>
    <t>ORD12492</t>
  </si>
  <si>
    <t>ORD12898</t>
  </si>
  <si>
    <t>ORD11859</t>
  </si>
  <si>
    <t>ORD11102</t>
  </si>
  <si>
    <t>ORD11573</t>
  </si>
  <si>
    <t>ORD12852</t>
  </si>
  <si>
    <t>ORD12449</t>
  </si>
  <si>
    <t>ORD10258</t>
  </si>
  <si>
    <t>ORD10534</t>
  </si>
  <si>
    <t>ORD10853</t>
  </si>
  <si>
    <t>ORD12572</t>
  </si>
  <si>
    <t>ORD11525</t>
  </si>
  <si>
    <t>ORD12217</t>
  </si>
  <si>
    <t>ORD12621</t>
  </si>
  <si>
    <t>ORD13730</t>
  </si>
  <si>
    <t>ORD11236</t>
  </si>
  <si>
    <t>ORD13731</t>
  </si>
  <si>
    <t>ORD11108</t>
  </si>
  <si>
    <t>ORD12006</t>
  </si>
  <si>
    <t>ORD13252</t>
  </si>
  <si>
    <t>ORD11123</t>
  </si>
  <si>
    <t>ORD12444</t>
  </si>
  <si>
    <t>ORD12977</t>
  </si>
  <si>
    <t>ORD12596</t>
  </si>
  <si>
    <t>ORD12159</t>
  </si>
  <si>
    <t>ORD13285</t>
  </si>
  <si>
    <t>ORD13500</t>
  </si>
  <si>
    <t>ORD10371</t>
  </si>
  <si>
    <t>ORD12273</t>
  </si>
  <si>
    <t>ORD12186</t>
  </si>
  <si>
    <t>ORD14010</t>
  </si>
  <si>
    <t>ORD10461</t>
  </si>
  <si>
    <t>ORD10906</t>
  </si>
  <si>
    <t>ORD11079</t>
  </si>
  <si>
    <t>ORD10685</t>
  </si>
  <si>
    <t>ORD11777</t>
  </si>
  <si>
    <t>ORD11876</t>
  </si>
  <si>
    <t>ORD12802</t>
  </si>
  <si>
    <t>ORD12521</t>
  </si>
  <si>
    <t>ORD12135</t>
  </si>
  <si>
    <t>ORD10141</t>
  </si>
  <si>
    <t>ORD13027</t>
  </si>
  <si>
    <t>ORD13714</t>
  </si>
  <si>
    <t>ORD11618</t>
  </si>
  <si>
    <t>ORD10562</t>
  </si>
  <si>
    <t>ORD13705</t>
  </si>
  <si>
    <t>ORD13488</t>
  </si>
  <si>
    <t>ORD10080</t>
  </si>
  <si>
    <t>ORD13594</t>
  </si>
  <si>
    <t>ORD13169</t>
  </si>
  <si>
    <t>ORD12302</t>
  </si>
  <si>
    <t>ORD13742</t>
  </si>
  <si>
    <t>ORD10524</t>
  </si>
  <si>
    <t>ORD10489</t>
  </si>
  <si>
    <t>ORD13581</t>
  </si>
  <si>
    <t>ORD13482</t>
  </si>
  <si>
    <t>ORD12194</t>
  </si>
  <si>
    <t>ORD12808</t>
  </si>
  <si>
    <t>ORD13737</t>
  </si>
  <si>
    <t>ORD11356</t>
  </si>
  <si>
    <t>ORD10863</t>
  </si>
  <si>
    <t>ORD13260</t>
  </si>
  <si>
    <t>ORD10143</t>
  </si>
  <si>
    <t>ORD14112</t>
  </si>
  <si>
    <t>ORD11676</t>
  </si>
  <si>
    <t>ORD11658</t>
  </si>
  <si>
    <t>ORD10064</t>
  </si>
  <si>
    <t>ORD11136</t>
  </si>
  <si>
    <t>ORD12936</t>
  </si>
  <si>
    <t>ORD13680</t>
  </si>
  <si>
    <t>ORD11514</t>
  </si>
  <si>
    <t>ORD10368</t>
  </si>
  <si>
    <t>ORD12818</t>
  </si>
  <si>
    <t>ORD13660</t>
  </si>
  <si>
    <t>ORD13200</t>
  </si>
  <si>
    <t>ORD13442</t>
  </si>
  <si>
    <t>ORD10771</t>
  </si>
  <si>
    <t>ORD11430</t>
  </si>
  <si>
    <t>ORD11265</t>
  </si>
  <si>
    <t>ORD10233</t>
  </si>
  <si>
    <t>ORD14008</t>
  </si>
  <si>
    <t>ORD10221</t>
  </si>
  <si>
    <t>ORD10422</t>
  </si>
  <si>
    <t>ORD13033</t>
  </si>
  <si>
    <t>ORD14048</t>
  </si>
  <si>
    <t>ORD13402</t>
  </si>
  <si>
    <t>ORD12278</t>
  </si>
  <si>
    <t>ORD11616</t>
  </si>
  <si>
    <t>ORD12907</t>
  </si>
  <si>
    <t>ORD11203</t>
  </si>
  <si>
    <t>ORD13872</t>
  </si>
  <si>
    <t>ORD12456</t>
  </si>
  <si>
    <t>ORD10250</t>
  </si>
  <si>
    <t>ORD12113</t>
  </si>
  <si>
    <t>ORD13985</t>
  </si>
  <si>
    <t>ORD10082</t>
  </si>
  <si>
    <t>ORD14039</t>
  </si>
  <si>
    <t>ORD13812</t>
  </si>
  <si>
    <t>ORD12375</t>
  </si>
  <si>
    <t>ORD11921</t>
  </si>
  <si>
    <t>ORD13523</t>
  </si>
  <si>
    <t>ORD10894</t>
  </si>
  <si>
    <t>ORD13565</t>
  </si>
  <si>
    <t>ORD12624</t>
  </si>
  <si>
    <t>ORD10506</t>
  </si>
  <si>
    <t>ORD13881</t>
  </si>
  <si>
    <t>ORD11088</t>
  </si>
  <si>
    <t>ORD12984</t>
  </si>
  <si>
    <t>ORD10353</t>
  </si>
  <si>
    <t>ORD12670</t>
  </si>
  <si>
    <t>ORD13764</t>
  </si>
  <si>
    <t>ORD11820</t>
  </si>
  <si>
    <t>ORD13715</t>
  </si>
  <si>
    <t>ORD10870</t>
  </si>
  <si>
    <t>ORD10866</t>
  </si>
  <si>
    <t>ORD14020</t>
  </si>
  <si>
    <t>ORD12526</t>
  </si>
  <si>
    <t>ORD13703</t>
  </si>
  <si>
    <t>ORD13909</t>
  </si>
  <si>
    <t>ORD11986</t>
  </si>
  <si>
    <t>ORD13977</t>
  </si>
  <si>
    <t>ORD10154</t>
  </si>
  <si>
    <t>ORD13166</t>
  </si>
  <si>
    <t>ORD14007</t>
  </si>
  <si>
    <t>ORD11487</t>
  </si>
  <si>
    <t>ORD11572</t>
  </si>
  <si>
    <t>ORD13586</t>
  </si>
  <si>
    <t>ORD12831</t>
  </si>
  <si>
    <t>ORD12830</t>
  </si>
  <si>
    <t>ORD13013</t>
  </si>
  <si>
    <t>ORD11856</t>
  </si>
  <si>
    <t>ORD12106</t>
  </si>
  <si>
    <t>ORD11005</t>
  </si>
  <si>
    <t>ORD13079</t>
  </si>
  <si>
    <t>ORD12065</t>
  </si>
  <si>
    <t>ORD10698</t>
  </si>
  <si>
    <t>ORD13070</t>
  </si>
  <si>
    <t>ORD13029</t>
  </si>
  <si>
    <t>ORD13695</t>
  </si>
  <si>
    <t>ORD10642</t>
  </si>
  <si>
    <t>ORD10134</t>
  </si>
  <si>
    <t>ORD12681</t>
  </si>
  <si>
    <t>ORD11286</t>
  </si>
  <si>
    <t>ORD10776</t>
  </si>
  <si>
    <t>ORD13426</t>
  </si>
  <si>
    <t>ORD13538</t>
  </si>
  <si>
    <t>ORD10794</t>
  </si>
  <si>
    <t>ORD12199</t>
  </si>
  <si>
    <t>ORD11368</t>
  </si>
  <si>
    <t>ORD11621</t>
  </si>
  <si>
    <t>ORD12903</t>
  </si>
  <si>
    <t>ORD12561</t>
  </si>
  <si>
    <t>ORD12673</t>
  </si>
  <si>
    <t>ORD10414</t>
  </si>
  <si>
    <t>ORD11709</t>
  </si>
  <si>
    <t>ORD10797</t>
  </si>
  <si>
    <t>ORD14107</t>
  </si>
  <si>
    <t>ORD11502</t>
  </si>
  <si>
    <t>ORD11661</t>
  </si>
  <si>
    <t>ORD12184</t>
  </si>
  <si>
    <t>ORD12885</t>
  </si>
  <si>
    <t>ORD13924</t>
  </si>
  <si>
    <t>ORD11066</t>
  </si>
  <si>
    <t>ORD12276</t>
  </si>
  <si>
    <t>ORD12316</t>
  </si>
  <si>
    <t>ORD10646</t>
  </si>
  <si>
    <t>ORD13938</t>
  </si>
  <si>
    <t>ORD11949</t>
  </si>
  <si>
    <t>ORD10012</t>
  </si>
  <si>
    <t>ORD11186</t>
  </si>
  <si>
    <t>ORD13040</t>
  </si>
  <si>
    <t>ORD13884</t>
  </si>
  <si>
    <t>ORD10444</t>
  </si>
  <si>
    <t>ORD13288</t>
  </si>
  <si>
    <t>ORD10845</t>
  </si>
  <si>
    <t>ORD13258</t>
  </si>
  <si>
    <t>Row Labels</t>
  </si>
  <si>
    <t>Grand Total</t>
  </si>
  <si>
    <t>Column Labels</t>
  </si>
  <si>
    <t>2023</t>
  </si>
  <si>
    <t>2024</t>
  </si>
  <si>
    <t>Total Revenue</t>
  </si>
  <si>
    <t>Total COGS</t>
  </si>
  <si>
    <t>Gross Profit</t>
  </si>
  <si>
    <t>Gross Margin %</t>
  </si>
  <si>
    <t>Sum of Revenue</t>
  </si>
  <si>
    <t>Total Orders</t>
  </si>
  <si>
    <t>Revenue by Region</t>
  </si>
  <si>
    <t>Monthly Trend</t>
  </si>
  <si>
    <t>Payment Status</t>
  </si>
  <si>
    <t>Total_expense</t>
  </si>
  <si>
    <t>Sales &amp; Finance Analytics Dashboard</t>
  </si>
  <si>
    <t xml:space="preserve">Total Revenue
</t>
  </si>
  <si>
    <t xml:space="preserve">Total COGS
</t>
  </si>
  <si>
    <t xml:space="preserve">Gross Profit
</t>
  </si>
  <si>
    <t xml:space="preserve">Gross Margin %
</t>
  </si>
  <si>
    <t>Top 10 Customers</t>
  </si>
  <si>
    <t>FY 2023–24 | Consumer Electronics &amp; Home Appliances B2B Distribution</t>
  </si>
  <si>
    <t>Data Source: Solstice Distributors FY2023–24 | Built using Excel, Power Query, Power Pivot (DAX) &amp; PivotTables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</si>
</sst>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Red]&quot;₹&quot;\ #,##0.00"/>
    <numFmt numFmtId="165" formatCode="&quot;₹&quot;\ #,##0.00"/>
    <numFmt numFmtId="169" formatCode="&quot;₹&quot;\ #,##0"/>
  </numFmts>
  <fonts count="7" x14ac:knownFonts="1">
    <font>
      <sz val="11"/>
      <color theme="1"/>
      <name val="Calibri"/>
      <family val="2"/>
      <scheme val="minor"/>
    </font>
    <font>
      <b/>
      <i/>
      <sz val="11"/>
      <color theme="1"/>
      <name val="Calibri"/>
      <family val="2"/>
      <scheme val="minor"/>
    </font>
    <font>
      <b/>
      <sz val="18"/>
      <color theme="0"/>
      <name val="Calibri"/>
      <family val="2"/>
      <scheme val="minor"/>
    </font>
    <font>
      <sz val="26"/>
      <color theme="0"/>
      <name val="Calibri"/>
      <family val="2"/>
      <scheme val="minor"/>
    </font>
    <font>
      <b/>
      <sz val="28"/>
      <color theme="0"/>
      <name val="Segoe UI Semibold"/>
      <family val="2"/>
    </font>
    <font>
      <b/>
      <sz val="16"/>
      <color theme="0"/>
      <name val="Segoe UI Semibold"/>
      <family val="2"/>
    </font>
    <font>
      <sz val="13"/>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rgb="FF203864"/>
        <bgColor indexed="64"/>
      </patternFill>
    </fill>
  </fills>
  <borders count="13">
    <border>
      <left/>
      <right/>
      <top/>
      <bottom/>
      <diagonal/>
    </border>
    <border>
      <left/>
      <right/>
      <top style="thin">
        <color theme="0"/>
      </top>
      <bottom/>
      <diagonal/>
    </border>
    <border>
      <left style="thin">
        <color auto="1"/>
      </left>
      <right/>
      <top/>
      <bottom/>
      <diagonal/>
    </border>
    <border>
      <left style="thin">
        <color theme="0"/>
      </left>
      <right/>
      <top/>
      <bottom/>
      <diagonal/>
    </border>
    <border>
      <left/>
      <right/>
      <top/>
      <bottom style="thin">
        <color theme="0"/>
      </bottom>
      <diagonal/>
    </border>
    <border>
      <left style="thin">
        <color theme="0"/>
      </left>
      <right/>
      <top style="thin">
        <color theme="0"/>
      </top>
      <bottom/>
      <diagonal/>
    </border>
    <border>
      <left/>
      <right style="medium">
        <color theme="0"/>
      </right>
      <top style="thin">
        <color theme="0"/>
      </top>
      <bottom/>
      <diagonal/>
    </border>
    <border>
      <left/>
      <right style="medium">
        <color theme="0"/>
      </right>
      <top/>
      <bottom/>
      <diagonal/>
    </border>
    <border>
      <left style="medium">
        <color theme="0"/>
      </left>
      <right/>
      <top style="thin">
        <color theme="0"/>
      </top>
      <bottom/>
      <diagonal/>
    </border>
    <border>
      <left style="medium">
        <color theme="0"/>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s>
  <cellStyleXfs count="1">
    <xf numFmtId="0" fontId="0" fillId="0" borderId="0"/>
  </cellStyleXfs>
  <cellXfs count="41">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1" fillId="0" borderId="0" xfId="0" applyFont="1"/>
    <xf numFmtId="14" fontId="0" fillId="0" borderId="0" xfId="0" applyNumberFormat="1" applyAlignment="1">
      <alignment horizontal="left"/>
    </xf>
    <xf numFmtId="0" fontId="0" fillId="0" borderId="0" xfId="0" applyNumberFormat="1"/>
    <xf numFmtId="0" fontId="0" fillId="0" borderId="0" xfId="0"/>
    <xf numFmtId="0" fontId="2" fillId="2" borderId="0" xfId="0" applyNumberFormat="1" applyFont="1" applyFill="1" applyBorder="1" applyAlignment="1">
      <alignment horizontal="center" vertical="center" wrapText="1"/>
    </xf>
    <xf numFmtId="169" fontId="3"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wrapText="1"/>
    </xf>
    <xf numFmtId="169" fontId="3" fillId="3" borderId="2" xfId="0" applyNumberFormat="1" applyFont="1" applyFill="1" applyBorder="1" applyAlignment="1">
      <alignment horizontal="center" vertical="center" wrapText="1"/>
    </xf>
    <xf numFmtId="169" fontId="3" fillId="3" borderId="0"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xf>
    <xf numFmtId="0" fontId="2" fillId="3" borderId="3" xfId="0" applyNumberFormat="1" applyFont="1" applyFill="1" applyBorder="1" applyAlignment="1">
      <alignment horizontal="center" vertical="center" wrapText="1"/>
    </xf>
    <xf numFmtId="0" fontId="0" fillId="0" borderId="4" xfId="0" applyBorder="1"/>
    <xf numFmtId="0" fontId="2" fillId="3" borderId="5"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2" fillId="3" borderId="6" xfId="0" applyNumberFormat="1" applyFont="1" applyFill="1" applyBorder="1" applyAlignment="1">
      <alignment horizontal="center" vertical="center" wrapText="1"/>
    </xf>
    <xf numFmtId="0" fontId="2" fillId="3" borderId="7" xfId="0" applyNumberFormat="1"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7" xfId="0" applyNumberFormat="1" applyFont="1" applyFill="1" applyBorder="1" applyAlignment="1">
      <alignment horizontal="center" vertical="center" wrapText="1"/>
    </xf>
    <xf numFmtId="169" fontId="3" fillId="2" borderId="7" xfId="0" applyNumberFormat="1" applyFont="1" applyFill="1" applyBorder="1" applyAlignment="1">
      <alignment horizontal="center" vertical="center"/>
    </xf>
    <xf numFmtId="0" fontId="2" fillId="2" borderId="8" xfId="0" applyNumberFormat="1" applyFont="1" applyFill="1" applyBorder="1" applyAlignment="1">
      <alignment horizontal="center" vertical="center" wrapText="1"/>
    </xf>
    <xf numFmtId="0" fontId="2" fillId="2" borderId="9" xfId="0" applyNumberFormat="1" applyFont="1" applyFill="1" applyBorder="1" applyAlignment="1">
      <alignment horizontal="center" vertical="center" wrapText="1"/>
    </xf>
    <xf numFmtId="10" fontId="3" fillId="2" borderId="9"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0" fontId="3" fillId="2" borderId="9" xfId="0" applyNumberFormat="1" applyFont="1" applyFill="1" applyBorder="1" applyAlignment="1">
      <alignment horizontal="center" vertical="center"/>
    </xf>
    <xf numFmtId="0" fontId="0" fillId="0" borderId="10" xfId="0" applyBorder="1"/>
    <xf numFmtId="0" fontId="0" fillId="0" borderId="11" xfId="0" applyBorder="1"/>
    <xf numFmtId="0" fontId="0" fillId="0" borderId="12" xfId="0" applyBorder="1"/>
    <xf numFmtId="0" fontId="1" fillId="0" borderId="0" xfId="0" applyFont="1" applyAlignment="1">
      <alignment horizontal="left"/>
    </xf>
    <xf numFmtId="0" fontId="4" fillId="3" borderId="9" xfId="0" applyFont="1" applyFill="1" applyBorder="1" applyAlignment="1">
      <alignment horizontal="center" vertical="center"/>
    </xf>
    <xf numFmtId="0" fontId="4" fillId="3" borderId="0" xfId="0" applyFont="1" applyFill="1" applyBorder="1" applyAlignment="1">
      <alignment horizontal="center" vertical="center"/>
    </xf>
    <xf numFmtId="0" fontId="5" fillId="3" borderId="0" xfId="0" applyFont="1" applyFill="1" applyBorder="1" applyAlignment="1">
      <alignment horizontal="center" vertical="center"/>
    </xf>
    <xf numFmtId="0" fontId="6" fillId="0" borderId="0" xfId="0" applyFont="1"/>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19" formatCode="dd/mm/yyyy"/>
    </dxf>
  </dxfs>
  <tableStyles count="1" defaultTableStyle="TableStyleMedium2" defaultPivotStyle="PivotStyleLight16">
    <tableStyle name="Invisible" pivot="0" table="0" count="0" xr9:uid="{94A4D70A-A841-4D2F-9FCA-A3471BD0035B}"/>
  </tableStyles>
  <colors>
    <mruColors>
      <color rgb="FF20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[Sales_Finance_Analytics_Project - Copy.xlsx]P&amp;L Summary!PivotTable1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'P&amp;L Summary'!$B$1</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'P&amp;L Summary'!$A$2:$A$14</c:f>
              <c:strCache>
                <c:ptCount val="12"/>
                <c:pt idx="0">
                  <c:v>01-04-2023</c:v>
                </c:pt>
                <c:pt idx="1">
                  <c:v>01-05-2023</c:v>
                </c:pt>
                <c:pt idx="2">
                  <c:v>01-06-2023</c:v>
                </c:pt>
                <c:pt idx="3">
                  <c:v>01-07-2023</c:v>
                </c:pt>
                <c:pt idx="4">
                  <c:v>01-08-2023</c:v>
                </c:pt>
                <c:pt idx="5">
                  <c:v>01-09-2023</c:v>
                </c:pt>
                <c:pt idx="6">
                  <c:v>01-10-2023</c:v>
                </c:pt>
                <c:pt idx="7">
                  <c:v>01-11-2023</c:v>
                </c:pt>
                <c:pt idx="8">
                  <c:v>01-12-2023</c:v>
                </c:pt>
                <c:pt idx="9">
                  <c:v>01-01-2024</c:v>
                </c:pt>
                <c:pt idx="10">
                  <c:v>01-02-2024</c:v>
                </c:pt>
                <c:pt idx="11">
                  <c:v>01-03-2024</c:v>
                </c:pt>
              </c:strCache>
            </c:strRef>
          </c:cat>
          <c:val>
            <c:numRef>
              <c:f>'P&amp;L Summary'!$B$2:$B$14</c:f>
              <c:numCache>
                <c:formatCode>"₹"\ #,##0.00;[Red]"₹"\ #,##0.00</c:formatCode>
                <c:ptCount val="12"/>
                <c:pt idx="0">
                  <c:v>13415773.32</c:v>
                </c:pt>
                <c:pt idx="1">
                  <c:v>16832150.079999998</c:v>
                </c:pt>
                <c:pt idx="2">
                  <c:v>16663848.640000001</c:v>
                </c:pt>
                <c:pt idx="3">
                  <c:v>22487765.309999999</c:v>
                </c:pt>
                <c:pt idx="4">
                  <c:v>15933009.779999999</c:v>
                </c:pt>
                <c:pt idx="5">
                  <c:v>7747920.46</c:v>
                </c:pt>
                <c:pt idx="6">
                  <c:v>17440794.379999999</c:v>
                </c:pt>
                <c:pt idx="7">
                  <c:v>18652055</c:v>
                </c:pt>
                <c:pt idx="8">
                  <c:v>20993830.460000001</c:v>
                </c:pt>
                <c:pt idx="9">
                  <c:v>21246168.670000002</c:v>
                </c:pt>
                <c:pt idx="10">
                  <c:v>21752224.829999998</c:v>
                </c:pt>
                <c:pt idx="11">
                  <c:v>24036539.579999998</c:v>
                </c:pt>
              </c:numCache>
            </c:numRef>
          </c:val>
          <c:smooth val="0"/>
          <c:extLst>
            <c:ext xmlns:c16="http://schemas.microsoft.com/office/drawing/2014/chart" uri="{C3380CC4-5D6E-409C-BE32-E72D297353CC}">
              <c16:uniqueId val="{00000000-7235-4730-BD70-66B6F1CAF51B}"/>
            </c:ext>
          </c:extLst>
        </c:ser>
        <c:ser>
          <c:idx val="1"/>
          <c:order val="1"/>
          <c:tx>
            <c:strRef>
              <c:f>'P&amp;L Summary'!$C$1</c:f>
              <c:strCache>
                <c:ptCount val="1"/>
                <c:pt idx="0">
                  <c:v>Total COGS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'P&amp;L Summary'!$A$2:$A$14</c:f>
              <c:strCache>
                <c:ptCount val="12"/>
                <c:pt idx="0">
                  <c:v>01-04-2023</c:v>
                </c:pt>
                <c:pt idx="1">
                  <c:v>01-05-2023</c:v>
                </c:pt>
                <c:pt idx="2">
                  <c:v>01-06-2023</c:v>
                </c:pt>
                <c:pt idx="3">
                  <c:v>01-07-2023</c:v>
                </c:pt>
                <c:pt idx="4">
                  <c:v>01-08-2023</c:v>
                </c:pt>
                <c:pt idx="5">
                  <c:v>01-09-2023</c:v>
                </c:pt>
                <c:pt idx="6">
                  <c:v>01-10-2023</c:v>
                </c:pt>
                <c:pt idx="7">
                  <c:v>01-11-2023</c:v>
                </c:pt>
                <c:pt idx="8">
                  <c:v>01-12-2023</c:v>
                </c:pt>
                <c:pt idx="9">
                  <c:v>01-01-2024</c:v>
                </c:pt>
                <c:pt idx="10">
                  <c:v>01-02-2024</c:v>
                </c:pt>
                <c:pt idx="11">
                  <c:v>01-03-2024</c:v>
                </c:pt>
              </c:strCache>
            </c:strRef>
          </c:cat>
          <c:val>
            <c:numRef>
              <c:f>'P&amp;L Summary'!$C$2:$C$14</c:f>
              <c:numCache>
                <c:formatCode>"₹"\ #,##0.00</c:formatCode>
                <c:ptCount val="12"/>
                <c:pt idx="0">
                  <c:v>9022916.2100000009</c:v>
                </c:pt>
                <c:pt idx="1">
                  <c:v>11581586.800000001</c:v>
                </c:pt>
                <c:pt idx="2">
                  <c:v>11478924.689999999</c:v>
                </c:pt>
                <c:pt idx="3">
                  <c:v>15651041.119999999</c:v>
                </c:pt>
                <c:pt idx="4">
                  <c:v>10912092.609999999</c:v>
                </c:pt>
                <c:pt idx="5">
                  <c:v>5112653.6900000004</c:v>
                </c:pt>
                <c:pt idx="6">
                  <c:v>12057117.66</c:v>
                </c:pt>
                <c:pt idx="7">
                  <c:v>12883597.779999999</c:v>
                </c:pt>
                <c:pt idx="8">
                  <c:v>14572333.220000001</c:v>
                </c:pt>
                <c:pt idx="9">
                  <c:v>14667811.960000001</c:v>
                </c:pt>
                <c:pt idx="10">
                  <c:v>15057202.119999999</c:v>
                </c:pt>
                <c:pt idx="11">
                  <c:v>16667749.119999999</c:v>
                </c:pt>
              </c:numCache>
            </c:numRef>
          </c:val>
          <c:smooth val="0"/>
          <c:extLst>
            <c:ext xmlns:c16="http://schemas.microsoft.com/office/drawing/2014/chart" uri="{C3380CC4-5D6E-409C-BE32-E72D297353CC}">
              <c16:uniqueId val="{00000001-7235-4730-BD70-66B6F1CAF51B}"/>
            </c:ext>
          </c:extLst>
        </c:ser>
        <c:ser>
          <c:idx val="2"/>
          <c:order val="2"/>
          <c:tx>
            <c:strRef>
              <c:f>'P&amp;L Summary'!$D$1</c:f>
              <c:strCache>
                <c:ptCount val="1"/>
                <c:pt idx="0">
                  <c:v>Gross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'P&amp;L Summary'!$A$2:$A$14</c:f>
              <c:strCache>
                <c:ptCount val="12"/>
                <c:pt idx="0">
                  <c:v>01-04-2023</c:v>
                </c:pt>
                <c:pt idx="1">
                  <c:v>01-05-2023</c:v>
                </c:pt>
                <c:pt idx="2">
                  <c:v>01-06-2023</c:v>
                </c:pt>
                <c:pt idx="3">
                  <c:v>01-07-2023</c:v>
                </c:pt>
                <c:pt idx="4">
                  <c:v>01-08-2023</c:v>
                </c:pt>
                <c:pt idx="5">
                  <c:v>01-09-2023</c:v>
                </c:pt>
                <c:pt idx="6">
                  <c:v>01-10-2023</c:v>
                </c:pt>
                <c:pt idx="7">
                  <c:v>01-11-2023</c:v>
                </c:pt>
                <c:pt idx="8">
                  <c:v>01-12-2023</c:v>
                </c:pt>
                <c:pt idx="9">
                  <c:v>01-01-2024</c:v>
                </c:pt>
                <c:pt idx="10">
                  <c:v>01-02-2024</c:v>
                </c:pt>
                <c:pt idx="11">
                  <c:v>01-03-2024</c:v>
                </c:pt>
              </c:strCache>
            </c:strRef>
          </c:cat>
          <c:val>
            <c:numRef>
              <c:f>'P&amp;L Summary'!$D$2:$D$14</c:f>
              <c:numCache>
                <c:formatCode>"₹"\ #,##0.00</c:formatCode>
                <c:ptCount val="12"/>
                <c:pt idx="0">
                  <c:v>4392857.1099999994</c:v>
                </c:pt>
                <c:pt idx="1">
                  <c:v>5250563.2799999975</c:v>
                </c:pt>
                <c:pt idx="2">
                  <c:v>5184923.9500000011</c:v>
                </c:pt>
                <c:pt idx="3">
                  <c:v>6836724.1899999995</c:v>
                </c:pt>
                <c:pt idx="4">
                  <c:v>5020917.17</c:v>
                </c:pt>
                <c:pt idx="5">
                  <c:v>2635266.7699999996</c:v>
                </c:pt>
                <c:pt idx="6">
                  <c:v>5383676.7199999988</c:v>
                </c:pt>
                <c:pt idx="7">
                  <c:v>5768457.2200000007</c:v>
                </c:pt>
                <c:pt idx="8">
                  <c:v>6421497.2400000002</c:v>
                </c:pt>
                <c:pt idx="9">
                  <c:v>6578356.7100000009</c:v>
                </c:pt>
                <c:pt idx="10">
                  <c:v>6695022.709999999</c:v>
                </c:pt>
                <c:pt idx="11">
                  <c:v>7368790.459999999</c:v>
                </c:pt>
              </c:numCache>
            </c:numRef>
          </c:val>
          <c:smooth val="0"/>
          <c:extLst>
            <c:ext xmlns:c16="http://schemas.microsoft.com/office/drawing/2014/chart" uri="{C3380CC4-5D6E-409C-BE32-E72D297353CC}">
              <c16:uniqueId val="{00000002-7235-4730-BD70-66B6F1CAF51B}"/>
            </c:ext>
          </c:extLst>
        </c:ser>
        <c:ser>
          <c:idx val="3"/>
          <c:order val="3"/>
          <c:tx>
            <c:strRef>
              <c:f>'P&amp;L Summary'!$E$1</c:f>
              <c:strCache>
                <c:ptCount val="1"/>
                <c:pt idx="0">
                  <c:v>Gross Margin %</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'P&amp;L Summary'!$A$2:$A$14</c:f>
              <c:strCache>
                <c:ptCount val="12"/>
                <c:pt idx="0">
                  <c:v>01-04-2023</c:v>
                </c:pt>
                <c:pt idx="1">
                  <c:v>01-05-2023</c:v>
                </c:pt>
                <c:pt idx="2">
                  <c:v>01-06-2023</c:v>
                </c:pt>
                <c:pt idx="3">
                  <c:v>01-07-2023</c:v>
                </c:pt>
                <c:pt idx="4">
                  <c:v>01-08-2023</c:v>
                </c:pt>
                <c:pt idx="5">
                  <c:v>01-09-2023</c:v>
                </c:pt>
                <c:pt idx="6">
                  <c:v>01-10-2023</c:v>
                </c:pt>
                <c:pt idx="7">
                  <c:v>01-11-2023</c:v>
                </c:pt>
                <c:pt idx="8">
                  <c:v>01-12-2023</c:v>
                </c:pt>
                <c:pt idx="9">
                  <c:v>01-01-2024</c:v>
                </c:pt>
                <c:pt idx="10">
                  <c:v>01-02-2024</c:v>
                </c:pt>
                <c:pt idx="11">
                  <c:v>01-03-2024</c:v>
                </c:pt>
              </c:strCache>
            </c:strRef>
          </c:cat>
          <c:val>
            <c:numRef>
              <c:f>'P&amp;L Summary'!$E$2:$E$14</c:f>
              <c:numCache>
                <c:formatCode>0.00%</c:formatCode>
                <c:ptCount val="12"/>
                <c:pt idx="0">
                  <c:v>0.32743972376539821</c:v>
                </c:pt>
                <c:pt idx="1">
                  <c:v>0.3119365770293796</c:v>
                </c:pt>
                <c:pt idx="2">
                  <c:v>0.31114804640952387</c:v>
                </c:pt>
                <c:pt idx="3">
                  <c:v>0.30401972342533307</c:v>
                </c:pt>
                <c:pt idx="4">
                  <c:v>0.31512672365911271</c:v>
                </c:pt>
                <c:pt idx="5">
                  <c:v>0.34012568709307578</c:v>
                </c:pt>
                <c:pt idx="6">
                  <c:v>0.30868299933480431</c:v>
                </c:pt>
                <c:pt idx="7">
                  <c:v>0.30926657786501277</c:v>
                </c:pt>
                <c:pt idx="8">
                  <c:v>0.30587544527593558</c:v>
                </c:pt>
                <c:pt idx="9">
                  <c:v>0.30962555236082479</c:v>
                </c:pt>
                <c:pt idx="10">
                  <c:v>0.30778565237917321</c:v>
                </c:pt>
                <c:pt idx="11">
                  <c:v>0.30656619416762149</c:v>
                </c:pt>
              </c:numCache>
            </c:numRef>
          </c:val>
          <c:smooth val="0"/>
          <c:extLst>
            <c:ext xmlns:c16="http://schemas.microsoft.com/office/drawing/2014/chart" uri="{C3380CC4-5D6E-409C-BE32-E72D297353CC}">
              <c16:uniqueId val="{00000003-7235-4730-BD70-66B6F1CAF51B}"/>
            </c:ext>
          </c:extLst>
        </c:ser>
        <c:dLbls>
          <c:showLegendKey val="0"/>
          <c:showVal val="0"/>
          <c:showCatName val="0"/>
          <c:showSerName val="0"/>
          <c:showPercent val="0"/>
          <c:showBubbleSize val="0"/>
        </c:dLbls>
        <c:marker val="1"/>
        <c:smooth val="0"/>
        <c:axId val="1938495135"/>
        <c:axId val="1938495615"/>
      </c:lineChart>
      <c:catAx>
        <c:axId val="19384951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95615"/>
        <c:crosses val="autoZero"/>
        <c:auto val="1"/>
        <c:lblAlgn val="ctr"/>
        <c:lblOffset val="100"/>
        <c:noMultiLvlLbl val="0"/>
      </c:catAx>
      <c:valAx>
        <c:axId val="1938495615"/>
        <c:scaling>
          <c:orientation val="minMax"/>
        </c:scaling>
        <c:delete val="0"/>
        <c:axPos val="l"/>
        <c:numFmt formatCode="&quot;₹&quot;\ #,##0.00;[Red]&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9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[Sales_Finance_Analytics_Project - Copy.xlsx]P&amp;L Summary!PivotTable2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'P&amp;L Summary'!$B$18:$B$19</c:f>
              <c:strCache>
                <c:ptCount val="1"/>
                <c:pt idx="0">
                  <c:v>Electronics 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'P&amp;L Summary'!$A$20:$A$21</c:f>
              <c:strCache>
                <c:ptCount val="1"/>
                <c:pt idx="0">
                  <c:v>North</c:v>
                </c:pt>
              </c:strCache>
            </c:strRef>
          </c:cat>
          <c:val>
            <c:numRef>
              <c:f>'P&amp;L Summary'!$B$20:$B$21</c:f>
              <c:numCache>
                <c:formatCode>"₹"\ #,##0.00</c:formatCode>
                <c:ptCount val="1"/>
                <c:pt idx="0">
                  <c:v>2064873.56</c:v>
                </c:pt>
              </c:numCache>
            </c:numRef>
          </c:val>
          <c:extLst>
            <c:ext xmlns:c16="http://schemas.microsoft.com/office/drawing/2014/chart" uri="{C3380CC4-5D6E-409C-BE32-E72D297353CC}">
              <c16:uniqueId val="{00000000-F747-4960-AF53-B3280301F75D}"/>
            </c:ext>
          </c:extLst>
        </c:ser>
        <c:ser>
          <c:idx val="1"/>
          <c:order val="1"/>
          <c:tx>
            <c:strRef>
              <c:f>'P&amp;L Summary'!$C$18:$C$19</c:f>
              <c:strCache>
                <c:ptCount val="1"/>
                <c:pt idx="0">
                  <c:v>Home Appliances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'P&amp;L Summary'!$A$20:$A$21</c:f>
              <c:strCache>
                <c:ptCount val="1"/>
                <c:pt idx="0">
                  <c:v>North</c:v>
                </c:pt>
              </c:strCache>
            </c:strRef>
          </c:cat>
          <c:val>
            <c:numRef>
              <c:f>'P&amp;L Summary'!$C$20:$C$21</c:f>
              <c:numCache>
                <c:formatCode>"₹"\ #,##0.00</c:formatCode>
                <c:ptCount val="1"/>
                <c:pt idx="0">
                  <c:v>40145013.43</c:v>
                </c:pt>
              </c:numCache>
            </c:numRef>
          </c:val>
          <c:extLst>
            <c:ext xmlns:c16="http://schemas.microsoft.com/office/drawing/2014/chart" uri="{C3380CC4-5D6E-409C-BE32-E72D297353CC}">
              <c16:uniqueId val="{00000001-F747-4960-AF53-B3280301F75D}"/>
            </c:ext>
          </c:extLst>
        </c:ser>
        <c:ser>
          <c:idx val="2"/>
          <c:order val="2"/>
          <c:tx>
            <c:strRef>
              <c:f>'P&amp;L Summary'!$D$18:$D$19</c:f>
              <c:strCache>
                <c:ptCount val="1"/>
                <c:pt idx="0">
                  <c:v>Kitchen Appliances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'P&amp;L Summary'!$A$20:$A$21</c:f>
              <c:strCache>
                <c:ptCount val="1"/>
                <c:pt idx="0">
                  <c:v>North</c:v>
                </c:pt>
              </c:strCache>
            </c:strRef>
          </c:cat>
          <c:val>
            <c:numRef>
              <c:f>'P&amp;L Summary'!$D$20:$D$21</c:f>
              <c:numCache>
                <c:formatCode>"₹"\ #,##0.00</c:formatCode>
                <c:ptCount val="1"/>
                <c:pt idx="0">
                  <c:v>4767547.83</c:v>
                </c:pt>
              </c:numCache>
            </c:numRef>
          </c:val>
          <c:extLst>
            <c:ext xmlns:c16="http://schemas.microsoft.com/office/drawing/2014/chart" uri="{C3380CC4-5D6E-409C-BE32-E72D297353CC}">
              <c16:uniqueId val="{00000002-F747-4960-AF53-B3280301F75D}"/>
            </c:ext>
          </c:extLst>
        </c:ser>
        <c:ser>
          <c:idx val="3"/>
          <c:order val="3"/>
          <c:tx>
            <c:strRef>
              <c:f>'P&amp;L Summary'!$E$18:$E$19</c:f>
              <c:strCache>
                <c:ptCount val="1"/>
                <c:pt idx="0">
                  <c:v>Personal Care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'P&amp;L Summary'!$A$20:$A$21</c:f>
              <c:strCache>
                <c:ptCount val="1"/>
                <c:pt idx="0">
                  <c:v>North</c:v>
                </c:pt>
              </c:strCache>
            </c:strRef>
          </c:cat>
          <c:val>
            <c:numRef>
              <c:f>'P&amp;L Summary'!$E$20:$E$21</c:f>
              <c:numCache>
                <c:formatCode>"₹"\ #,##0.00</c:formatCode>
                <c:ptCount val="1"/>
                <c:pt idx="0">
                  <c:v>2709817.53</c:v>
                </c:pt>
              </c:numCache>
            </c:numRef>
          </c:val>
          <c:extLst>
            <c:ext xmlns:c16="http://schemas.microsoft.com/office/drawing/2014/chart" uri="{C3380CC4-5D6E-409C-BE32-E72D297353CC}">
              <c16:uniqueId val="{00000003-F747-4960-AF53-B3280301F75D}"/>
            </c:ext>
          </c:extLst>
        </c:ser>
        <c:ser>
          <c:idx val="4"/>
          <c:order val="4"/>
          <c:tx>
            <c:strRef>
              <c:f>'P&amp;L Summary'!$F$18:$F$19</c:f>
              <c:strCache>
                <c:ptCount val="1"/>
                <c:pt idx="0">
                  <c:v>Small Appliances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'P&amp;L Summary'!$A$20:$A$21</c:f>
              <c:strCache>
                <c:ptCount val="1"/>
                <c:pt idx="0">
                  <c:v>North</c:v>
                </c:pt>
              </c:strCache>
            </c:strRef>
          </c:cat>
          <c:val>
            <c:numRef>
              <c:f>'P&amp;L Summary'!$F$20:$F$21</c:f>
              <c:numCache>
                <c:formatCode>"₹"\ #,##0.00</c:formatCode>
                <c:ptCount val="1"/>
                <c:pt idx="0">
                  <c:v>2786789.44</c:v>
                </c:pt>
              </c:numCache>
            </c:numRef>
          </c:val>
          <c:extLst>
            <c:ext xmlns:c16="http://schemas.microsoft.com/office/drawing/2014/chart" uri="{C3380CC4-5D6E-409C-BE32-E72D297353CC}">
              <c16:uniqueId val="{00000004-F747-4960-AF53-B3280301F75D}"/>
            </c:ext>
          </c:extLst>
        </c:ser>
        <c:dLbls>
          <c:showLegendKey val="0"/>
          <c:showVal val="0"/>
          <c:showCatName val="0"/>
          <c:showSerName val="0"/>
          <c:showPercent val="0"/>
          <c:showBubbleSize val="0"/>
        </c:dLbls>
        <c:gapWidth val="115"/>
        <c:overlap val="-20"/>
        <c:axId val="379831136"/>
        <c:axId val="379832096"/>
      </c:barChart>
      <c:catAx>
        <c:axId val="379831136"/>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32096"/>
        <c:crossesAt val="0"/>
        <c:auto val="1"/>
        <c:lblAlgn val="ctr"/>
        <c:lblOffset val="100"/>
        <c:noMultiLvlLbl val="0"/>
      </c:catAx>
      <c:valAx>
        <c:axId val="37983209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3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[Sales_Finance_Analytics_Project - Copy.xlsx]P&amp;L Summary!PivotTable4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'P&amp;L Summary'!$B$34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'P&amp;L Summary'!$A$35:$A$45</c:f>
              <c:strCache>
                <c:ptCount val="10"/>
                <c:pt idx="0">
                  <c:v>Amit Home Store</c:v>
                </c:pt>
                <c:pt idx="1">
                  <c:v>Deepak Distributors</c:v>
                </c:pt>
                <c:pt idx="2">
                  <c:v>Divya Traders</c:v>
                </c:pt>
                <c:pt idx="3">
                  <c:v>Priya Distributors</c:v>
                </c:pt>
                <c:pt idx="4">
                  <c:v>Priya Retail Hub</c:v>
                </c:pt>
                <c:pt idx="5">
                  <c:v>Ritu Electronics</c:v>
                </c:pt>
                <c:pt idx="6">
                  <c:v>Sanjay Enterprises</c:v>
                </c:pt>
                <c:pt idx="7">
                  <c:v>Sanjay Retail Hub</c:v>
                </c:pt>
                <c:pt idx="8">
                  <c:v>Suresh Electronics</c:v>
                </c:pt>
                <c:pt idx="9">
                  <c:v>Vikram Mart</c:v>
                </c:pt>
              </c:strCache>
            </c:strRef>
          </c:cat>
          <c:val>
            <c:numRef>
              <c:f>'P&amp;L Summary'!$B$35:$B$45</c:f>
              <c:numCache>
                <c:formatCode>"₹"\ #,##0.00</c:formatCode>
                <c:ptCount val="10"/>
                <c:pt idx="0">
                  <c:v>3216381.52</c:v>
                </c:pt>
                <c:pt idx="1">
                  <c:v>5112579.0999999996</c:v>
                </c:pt>
                <c:pt idx="2">
                  <c:v>2985187.46</c:v>
                </c:pt>
                <c:pt idx="3">
                  <c:v>2998796.97</c:v>
                </c:pt>
                <c:pt idx="4">
                  <c:v>2790977.2</c:v>
                </c:pt>
                <c:pt idx="5">
                  <c:v>2716416.8</c:v>
                </c:pt>
                <c:pt idx="6">
                  <c:v>2906215.08</c:v>
                </c:pt>
                <c:pt idx="7">
                  <c:v>2876506.25</c:v>
                </c:pt>
                <c:pt idx="8">
                  <c:v>4903799.74</c:v>
                </c:pt>
                <c:pt idx="9">
                  <c:v>2585849.75</c:v>
                </c:pt>
              </c:numCache>
            </c:numRef>
          </c:val>
          <c:extLst>
            <c:ext xmlns:c16="http://schemas.microsoft.com/office/drawing/2014/chart" uri="{C3380CC4-5D6E-409C-BE32-E72D297353CC}">
              <c16:uniqueId val="{00000000-9502-4EF5-86B9-33EEF797BA17}"/>
            </c:ext>
          </c:extLst>
        </c:ser>
        <c:dLbls>
          <c:showLegendKey val="0"/>
          <c:showVal val="0"/>
          <c:showCatName val="0"/>
          <c:showSerName val="0"/>
          <c:showPercent val="0"/>
          <c:showBubbleSize val="0"/>
        </c:dLbls>
        <c:gapWidth val="115"/>
        <c:overlap val="-20"/>
        <c:axId val="379851776"/>
        <c:axId val="379852256"/>
      </c:barChart>
      <c:catAx>
        <c:axId val="379851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52256"/>
        <c:crosses val="autoZero"/>
        <c:auto val="1"/>
        <c:lblAlgn val="ctr"/>
        <c:lblOffset val="100"/>
        <c:noMultiLvlLbl val="0"/>
      </c:catAx>
      <c:valAx>
        <c:axId val="379852256"/>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5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[Sales_Finance_Analytics_Project - Copy.xlsx]P&amp;L Summary!PivotTable5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Payment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2"/>
          </a:solidFill>
          <a:ln>
            <a:noFill/>
          </a:ln>
          <a:effectLst>
            <a:outerShdw blurRad="317500" algn="ctr" rotWithShape="0">
              <a:prstClr val="black">
                <a:alpha val="25000"/>
              </a:prstClr>
            </a:outerShdw>
          </a:effectLst>
        </c:spPr>
      </c:pivotFmt>
      <c:pivotFmt>
        <c:idx val="20"/>
        <c:spPr>
          <a:solidFill>
            <a:schemeClr val="accent3"/>
          </a:solidFill>
          <a:ln>
            <a:noFill/>
          </a:ln>
          <a:effectLst>
            <a:outerShdw blurRad="317500" algn="ctr" rotWithShape="0">
              <a:prstClr val="black">
                <a:alpha val="25000"/>
              </a:prstClr>
            </a:outerShdw>
          </a:effectLst>
        </c:spPr>
      </c:pivotFmt>
      <c:pivotFmt>
        <c:idx val="21"/>
        <c:spPr>
          <a:solidFill>
            <a:schemeClr val="accent4"/>
          </a:solidFill>
          <a:ln>
            <a:noFill/>
          </a:ln>
          <a:effectLst>
            <a:outerShdw blurRad="317500" algn="ctr" rotWithShape="0">
              <a:prstClr val="black">
                <a:alpha val="25000"/>
              </a:prstClr>
            </a:outerShdw>
          </a:effectLst>
        </c:spPr>
      </c:pivotFmt>
    </c:pivotFmts>
    <c:plotArea>
      <c:layout/>
      <c:doughnutChart>
        <c:varyColors val="1"/>
        <c:ser>
          <c:idx val="0"/>
          <c:order val="0"/>
          <c:tx>
            <c:strRef>
              <c:f>'P&amp;L Summary'!$B$49</c:f>
              <c:strCache>
                <c:ptCount val="1"/>
                <c:pt idx="0">
                  <c:v>Total Orders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AFF-4AE3-8132-93A1F58F40C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AFF-4AE3-8132-93A1F58F40C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AFF-4AE3-8132-93A1F58F40C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AFF-4AE3-8132-93A1F58F40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'P&amp;L Summary'!$A$50:$A$54</c:f>
              <c:strCache>
                <c:ptCount val="4"/>
                <c:pt idx="0">
                  <c:v>Overdue</c:v>
                </c:pt>
                <c:pt idx="1">
                  <c:v>Paid</c:v>
                </c:pt>
                <c:pt idx="2">
                  <c:v>Pending</c:v>
                </c:pt>
                <c:pt idx="3">
                  <c:v>Unknown</c:v>
                </c:pt>
              </c:strCache>
            </c:strRef>
          </c:cat>
          <c:val>
            <c:numRef>
              <c:f>'P&amp;L Summary'!$B$50:$B$54</c:f>
              <c:numCache>
                <c:formatCode>General</c:formatCode>
                <c:ptCount val="4"/>
                <c:pt idx="0">
                  <c:v>130</c:v>
                </c:pt>
                <c:pt idx="1">
                  <c:v>1102</c:v>
                </c:pt>
                <c:pt idx="2">
                  <c:v>198</c:v>
                </c:pt>
                <c:pt idx="3">
                  <c:v>60</c:v>
                </c:pt>
              </c:numCache>
            </c:numRef>
          </c:val>
          <c:extLst>
            <c:ext xmlns:c16="http://schemas.microsoft.com/office/drawing/2014/chart" uri="{C3380CC4-5D6E-409C-BE32-E72D297353CC}">
              <c16:uniqueId val="{00000008-EAFF-4AE3-8132-93A1F58F40C7}"/>
            </c:ext>
          </c:extLst>
        </c:ser>
        <c:ser>
          <c:idx val="1"/>
          <c:order val="1"/>
          <c:tx>
            <c:strRef>
              <c:f>'P&amp;L Summary'!$C$49</c:f>
              <c:strCache>
                <c:ptCount val="1"/>
                <c:pt idx="0">
                  <c:v>Total 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EAFF-4AE3-8132-93A1F58F40C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EAFF-4AE3-8132-93A1F58F40C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EAFF-4AE3-8132-93A1F58F40C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EAFF-4AE3-8132-93A1F58F40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'P&amp;L Summary'!$A$50:$A$54</c:f>
              <c:strCache>
                <c:ptCount val="4"/>
                <c:pt idx="0">
                  <c:v>Overdue</c:v>
                </c:pt>
                <c:pt idx="1">
                  <c:v>Paid</c:v>
                </c:pt>
                <c:pt idx="2">
                  <c:v>Pending</c:v>
                </c:pt>
                <c:pt idx="3">
                  <c:v>Unknown</c:v>
                </c:pt>
              </c:strCache>
            </c:strRef>
          </c:cat>
          <c:val>
            <c:numRef>
              <c:f>'P&amp;L Summary'!$C$50:$C$54</c:f>
              <c:numCache>
                <c:formatCode>"₹"\ #,##0.00</c:formatCode>
                <c:ptCount val="4"/>
                <c:pt idx="0">
                  <c:v>19965384.920000002</c:v>
                </c:pt>
                <c:pt idx="1">
                  <c:v>162156631.63999999</c:v>
                </c:pt>
                <c:pt idx="2">
                  <c:v>23736068.460000001</c:v>
                </c:pt>
                <c:pt idx="3">
                  <c:v>11343995.49</c:v>
                </c:pt>
              </c:numCache>
            </c:numRef>
          </c:val>
          <c:extLst>
            <c:ext xmlns:c16="http://schemas.microsoft.com/office/drawing/2014/chart" uri="{C3380CC4-5D6E-409C-BE32-E72D297353CC}">
              <c16:uniqueId val="{00000011-EAFF-4AE3-8132-93A1F58F40C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0</xdr:colOff>
      <xdr:row>31</xdr:row>
      <xdr:rowOff>172064</xdr:rowOff>
    </xdr:to>
    <xdr:graphicFrame macro="">
      <xdr:nvGraphicFramePr>
        <xdr:cNvPr id="2" name="Chart 1">
          <a:extLst>
            <a:ext uri="{FF2B5EF4-FFF2-40B4-BE49-F238E27FC236}">
              <a16:creationId xmlns:a16="http://schemas.microsoft.com/office/drawing/2014/main" id="{A595EA17-2BE7-44F5-970D-91D2E4501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121920</xdr:colOff>
      <xdr:row>11</xdr:row>
      <xdr:rowOff>0</xdr:rowOff>
    </xdr:from>
    <xdr:to>
      <xdr:col>11</xdr:col>
      <xdr:colOff>1097280</xdr:colOff>
      <xdr:row>31</xdr:row>
      <xdr:rowOff>152400</xdr:rowOff>
    </xdr:to>
    <xdr:graphicFrame macro="">
      <xdr:nvGraphicFramePr>
        <xdr:cNvPr id="3" name="Chart 2">
          <a:extLst>
            <a:ext uri="{FF2B5EF4-FFF2-40B4-BE49-F238E27FC236}">
              <a16:creationId xmlns:a16="http://schemas.microsoft.com/office/drawing/2014/main" id="{1C1392FB-37F1-4A30-98CB-CA8917E47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180108</xdr:rowOff>
    </xdr:from>
    <xdr:to>
      <xdr:col>6</xdr:col>
      <xdr:colOff>13853</xdr:colOff>
      <xdr:row>54</xdr:row>
      <xdr:rowOff>152400</xdr:rowOff>
    </xdr:to>
    <xdr:graphicFrame macro="">
      <xdr:nvGraphicFramePr>
        <xdr:cNvPr id="4" name="Chart 3">
          <a:extLst>
            <a:ext uri="{FF2B5EF4-FFF2-40B4-BE49-F238E27FC236}">
              <a16:creationId xmlns:a16="http://schemas.microsoft.com/office/drawing/2014/main" id="{6845CACF-9A65-4DD3-9048-DEE654FBD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152400</xdr:colOff>
      <xdr:row>33</xdr:row>
      <xdr:rowOff>180108</xdr:rowOff>
    </xdr:from>
    <xdr:to>
      <xdr:col>11</xdr:col>
      <xdr:colOff>1122218</xdr:colOff>
      <xdr:row>54</xdr:row>
      <xdr:rowOff>180108</xdr:rowOff>
    </xdr:to>
    <xdr:graphicFrame macro="">
      <xdr:nvGraphicFramePr>
        <xdr:cNvPr id="5" name="Chart 4">
          <a:extLst>
            <a:ext uri="{FF2B5EF4-FFF2-40B4-BE49-F238E27FC236}">
              <a16:creationId xmlns:a16="http://schemas.microsoft.com/office/drawing/2014/main" id="{C70BBCB2-489F-4C1A-B800-6E3697D7D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328421</xdr:colOff>
      <xdr:row>38</xdr:row>
      <xdr:rowOff>85237</xdr:rowOff>
    </xdr:from>
    <xdr:to>
      <xdr:col>14</xdr:col>
      <xdr:colOff>529855</xdr:colOff>
      <xdr:row>50</xdr:row>
      <xdr:rowOff>47038</xdr:rowOff>
    </xdr:to>
    <mc:AlternateContent xmlns:mc="http://schemas.openxmlformats.org/markup-compatibility/2006">
      <mc:Choice xmlns:a14="http://schemas.microsoft.com/office/drawing/2010/main" Requires="a14">
        <xdr:graphicFrame macro="">
          <xdr:nvGraphicFramePr>
            <xdr:cNvPr id="9" name="Payment_Status">
              <a:extLst>
                <a:ext uri="{FF2B5EF4-FFF2-40B4-BE49-F238E27FC236}">
                  <a16:creationId xmlns:a16="http://schemas.microsoft.com/office/drawing/2014/main" id="{E1C2CBEF-AA25-85E9-73C5-B1D2CC7F896A}"/>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14082521" y="9076837"/>
              <a:ext cx="1954034" cy="22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319048</xdr:colOff>
      <xdr:row>11</xdr:row>
      <xdr:rowOff>4386</xdr:rowOff>
    </xdr:from>
    <xdr:to>
      <xdr:col>14</xdr:col>
      <xdr:colOff>496037</xdr:colOff>
      <xdr:row>21</xdr:row>
      <xdr:rowOff>108694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EC5CE92-83F3-B261-6B9B-2D40B234CF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73148" y="3852486"/>
              <a:ext cx="1929589" cy="2009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320483</xdr:colOff>
      <xdr:row>23</xdr:row>
      <xdr:rowOff>2993</xdr:rowOff>
    </xdr:from>
    <xdr:to>
      <xdr:col>14</xdr:col>
      <xdr:colOff>517407</xdr:colOff>
      <xdr:row>36</xdr:row>
      <xdr:rowOff>150518</xdr:rowOff>
    </xdr:to>
    <mc:AlternateContent xmlns:mc="http://schemas.openxmlformats.org/markup-compatibility/2006">
      <mc:Choice xmlns:a14="http://schemas.microsoft.com/office/drawing/2010/main" Requires="a14">
        <xdr:graphicFrame macro="">
          <xdr:nvGraphicFramePr>
            <xdr:cNvPr id="11" name="Product_Category">
              <a:extLst>
                <a:ext uri="{FF2B5EF4-FFF2-40B4-BE49-F238E27FC236}">
                  <a16:creationId xmlns:a16="http://schemas.microsoft.com/office/drawing/2014/main" id="{B3029DD2-04D2-9D53-29EC-F68D9E84775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4074583" y="6137093"/>
              <a:ext cx="1949524" cy="26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ingh" refreshedDate="46209.660400578701" backgroundQuery="1" createdVersion="8" refreshedVersion="8" minRefreshableVersion="3" recordCount="0" supportSubquery="1" supportAdvancedDrill="1" xr:uid="{23DCD439-BE14-479C-AA29-446F940C53A3}">
  <cacheSource type="external" connectionId="5"/>
  <cacheFields count="6">
    <cacheField name="[Calendar].[Month].[Month]" caption="Month" numFmtId="0" hierarchy="2" level="1">
      <sharedItems count="12">
        <s v="Apr-2023"/>
        <s v="Aug-2023"/>
        <s v="Dec-2023"/>
        <s v="Feb-2024"/>
        <s v="Jan-2024"/>
        <s v="Jul-2023"/>
        <s v="Jun-2023"/>
        <s v="Mar-2024"/>
        <s v="May-2023"/>
        <s v="Nov-2023"/>
        <s v="Oct-2023"/>
        <s v="Sep-2023"/>
      </sharedItems>
    </cacheField>
    <cacheField name="[Measures].[Total Revenue]" caption="Total Revenue" numFmtId="0" hierarchy="44" level="32767"/>
    <cacheField name="[Measures].[Total COGS]" caption="Total COGS" numFmtId="0" hierarchy="45" level="32767"/>
    <cacheField name="[Measures].[Gross Profit]" caption="Gross Profit" numFmtId="0" hierarchy="46" level="32767"/>
    <cacheField name="[Measures].[Gross Margin %]" caption="Gross Margin %" numFmtId="0" hierarchy="47" level="32767"/>
    <cacheField name="[Calendar].[MonthStart].[MonthStart]" caption="MonthStart" numFmtId="0" hierarchy="3" level="1">
      <sharedItems containsSemiMixedTypes="0" containsNonDate="0" containsDate="1" containsString="0" minDate="2023-04-01T00:00:00" maxDate="2024-03-02T00:00:00" count="12">
        <d v="2023-04-01T00:00:00"/>
        <d v="2023-05-01T00:00:00"/>
        <d v="2023-06-01T00:00:00"/>
        <d v="2023-07-01T00:00:00"/>
        <d v="2023-08-01T00:00:00"/>
        <d v="2023-09-01T00:00:00"/>
        <d v="2023-10-01T00:00:00"/>
        <d v="2023-11-01T00:00:00"/>
        <d v="2023-12-01T00:00:00"/>
        <d v="2024-01-01T00:00:00"/>
        <d v="2024-02-01T00:00:00"/>
        <d v="2024-03-01T00:00:00"/>
      </sharedItems>
    </cacheField>
  </cacheFields>
  <cacheHierarchies count="58">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MonthStart]" caption="MonthStart" attribute="1" time="1" defaultMemberUniqueName="[Calendar].[MonthStart].[All]" allUniqueName="[Calendar].[MonthStart].[All]" dimensionUniqueName="[Calendar]" displayFolder="" count="2" memberValueDatatype="7" unbalanced="0">
      <fieldsUsage count="2">
        <fieldUsage x="-1"/>
        <fieldUsage x="5"/>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Start (Year)]" caption="MonthStart (Year)" attribute="1" defaultMemberUniqueName="[Calendar].[MonthStart (Year)].[All]" allUniqueName="[Calendar].[MonthStart (Year)].[All]" dimensionUniqueName="[Calendar]" displayFolder="" count="0" memberValueDatatype="130" unbalanced="0"/>
    <cacheHierarchy uniqueName="[Calendar].[MonthStart (Quarter)]" caption="MonthStart (Quarter)" attribute="1" defaultMemberUniqueName="[Calendar].[MonthStart (Quarter)].[All]" allUniqueName="[Calendar].[MonthStart (Quarter)].[All]" dimensionUniqueName="[Calendar]" displayFolder="" count="0" memberValueDatatype="130" unbalanced="0"/>
    <cacheHierarchy uniqueName="[Calendar].[MonthStart (Month)]" caption="MonthStart (Month)" attribute="1" defaultMemberUniqueName="[Calendar].[MonthStart (Month)].[All]" allUniqueName="[Calendar].[MonthStart (Month)].[All]" dimensionUniqueName="[Calendar]" displayFolder="" count="0" memberValueDatatype="130" unbalanced="0"/>
    <cacheHierarchy uniqueName="[Operating_Expenses].[Month]" caption="Month" attribute="1" time="1" defaultMemberUniqueName="[Operating_Expenses].[Month].[All]" allUniqueName="[Operating_Expenses].[Month].[All]" dimensionUniqueName="[Operating_Expenses]" displayFolder="" count="0" memberValueDatatype="7" unbalanced="0"/>
    <cacheHierarchy uniqueName="[Operating_Expenses].[Total_expense]" caption="Total_expense" attribute="1" defaultMemberUniqueName="[Operating_Expenses].[Total_expense].[All]" allUniqueName="[Operating_Expenses].[Total_expense].[All]" dimensionUniqueName="[Operating_Expenses]" displayFolder="" count="0" memberValueDatatype="5"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Region]" caption="Region" attribute="1" defaultMemberUniqueName="[Raw_Sales_Data].[Region].[All]" allUniqueName="[Raw_Sales_Data].[Region].[All]" dimensionUniqueName="[Raw_Sales_Data]" displayFolder="" count="0" memberValueDatatype="130" unbalanced="0"/>
    <cacheHierarchy uniqueName="[Raw_Sales_Data].[State]" caption="State" attribute="1" defaultMemberUniqueName="[Raw_Sales_Data].[State].[All]" allUniqueName="[Raw_Sales_Data].[State].[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Customer_Type]" caption="Customer_Type" attribute="1" defaultMemberUniqueName="[Raw_Sales_Data].[Customer_Type].[All]" allUniqueName="[Raw_Sales_Data].[Customer_Type].[All]" dimensionUniqueName="[Raw_Sales_Data]" displayFolder="" count="0" memberValueDatatype="130" unbalanced="0"/>
    <cacheHierarchy uniqueName="[Raw_Sales_Data].[Product_Category]" caption="Product_Category" attribute="1" defaultMemberUniqueName="[Raw_Sales_Data].[Product_Category].[All]" allUniqueName="[Raw_Sales_Data].[Product_Category].[All]" dimensionUniqueName="[Raw_Sales_Data]" displayFolder="" count="0" memberValueDatatype="130" unbalanced="0"/>
    <cacheHierarchy uniqueName="[Raw_Sales_Data].[Product_Name]" caption="Product_Name" attribute="1" defaultMemberUniqueName="[Raw_Sales_Data].[Product_Name].[All]" allUniqueName="[Raw_Sales_Data].[Product_Name].[All]" dimensionUniqueName="[Raw_Sales_Data]" displayFolder="" count="0" memberValueDatatype="130" unbalanced="0"/>
    <cacheHierarchy uniqueName="[Raw_Sales_Data].[Quantity]" caption="Quantity" attribute="1" defaultMemberUniqueName="[Raw_Sales_Data].[Quantity].[All]" allUniqueName="[Raw_Sales_Data].[Quanti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Discount_Pct]" caption="Discount_Pct" attribute="1" defaultMemberUniqueName="[Raw_Sales_Data].[Discount_Pct].[All]" allUniqueName="[Raw_Sales_Data].[Discount_Pct].[All]" dimensionUniqueName="[Raw_Sales_Data]" displayFolder="" count="0" memberValueDatatype="5" unbalanced="0"/>
    <cacheHierarchy uniqueName="[Raw_Sales_Data].[Revenue]" caption="Revenue" attribute="1" defaultMemberUniqueName="[Raw_Sales_Data].[Revenue].[All]" allUniqueName="[Raw_Sales_Data].[Revenue].[All]" dimensionUniqueName="[Raw_Sales_Data]" displayFolder="" count="0" memberValueDatatype="5" unbalanced="0"/>
    <cacheHierarchy uniqueName="[Raw_Sales_Data].[COGS]" caption="COGS" attribute="1" defaultMemberUniqueName="[Raw_Sales_Data].[COGS].[All]" allUniqueName="[Raw_Sales_Data].[COGS].[All]" dimensionUniqueName="[Raw_Sales_Data]" displayFolder="" count="0" memberValueDatatype="5" unbalanced="0"/>
    <cacheHierarchy uniqueName="[Raw_Sales_Data].[Shipping_Cost]" caption="Shipping_Cost" attribute="1" defaultMemberUniqueName="[Raw_Sales_Data].[Shipping_Cost].[All]" allUniqueName="[Raw_Sales_Data].[Shipping_Cost].[All]" dimensionUniqueName="[Raw_Sales_Data]" displayFolder="" count="0" memberValueDatatype="5" unbalanced="0"/>
    <cacheHierarchy uniqueName="[Raw_Sales_Data].[Payment_Terms]" caption="Payment_Terms" attribute="1" defaultMemberUniqueName="[Raw_Sales_Data].[Payment_Terms].[All]" allUniqueName="[Raw_Sales_Data].[Payment_Terms].[All]" dimensionUniqueName="[Raw_Sales_Data]" displayFolder="" count="0" memberValueDatatype="130" unbalanced="0"/>
    <cacheHierarchy uniqueName="[Raw_Sales_Data].[Payment_Status]" caption="Payment_Status" attribute="1" defaultMemberUniqueName="[Raw_Sales_Data].[Payment_Status].[All]" allUniqueName="[Raw_Sales_Data].[Payment_Status].[All]" dimensionUniqueName="[Raw_Sales_Data]" displayFolder="" count="0" memberValueDatatype="130" unbalanced="0"/>
    <cacheHierarchy uniqueName="[Raw_Sales_Data].[Order_Date]" caption="Order_Date" attribute="1" time="1" defaultMemberUniqueName="[Raw_Sales_Data].[Order_Date].[All]" allUniqueName="[Raw_Sales_Data].[Order_Date].[All]" dimensionUniqueName="[Raw_Sales_Data]" displayFolder="" count="0" memberValueDatatype="7" unbalanced="0"/>
    <cacheHierarchy uniqueName="[Raw_Sales_Data 1].[Order_ID]" caption="Order_ID" attribute="1" defaultMemberUniqueName="[Raw_Sales_Data 1].[Order_ID].[All]" allUniqueName="[Raw_Sales_Data 1].[Order_ID].[All]" dimensionUniqueName="[Raw_Sales_Data 1]" displayFolder="" count="0" memberValueDatatype="130" unbalanced="0"/>
    <cacheHierarchy uniqueName="[Raw_Sales_Data 1].[Region]" caption="Region" attribute="1" defaultMemberUniqueName="[Raw_Sales_Data 1].[Region].[All]" allUniqueName="[Raw_Sales_Data 1].[Region].[All]" dimensionUniqueName="[Raw_Sales_Data 1]" displayFolder="" count="0" memberValueDatatype="130" unbalanced="0"/>
    <cacheHierarchy uniqueName="[Raw_Sales_Data 1].[State]" caption="State" attribute="1" defaultMemberUniqueName="[Raw_Sales_Data 1].[State].[All]" allUniqueName="[Raw_Sales_Data 1].[State].[All]" dimensionUniqueName="[Raw_Sales_Data 1]" displayFolder="" count="0" memberValueDatatype="130" unbalanced="0"/>
    <cacheHierarchy uniqueName="[Raw_Sales_Data 1].[Customer_Name]" caption="Customer_Name" attribute="1" defaultMemberUniqueName="[Raw_Sales_Data 1].[Customer_Name].[All]" allUniqueName="[Raw_Sales_Data 1].[Customer_Name].[All]" dimensionUniqueName="[Raw_Sales_Data 1]" displayFolder="" count="0" memberValueDatatype="130" unbalanced="0"/>
    <cacheHierarchy uniqueName="[Raw_Sales_Data 1].[Customer_Type]" caption="Customer_Type" attribute="1" defaultMemberUniqueName="[Raw_Sales_Data 1].[Customer_Type].[All]" allUniqueName="[Raw_Sales_Data 1].[Customer_Type].[All]" dimensionUniqueName="[Raw_Sales_Data 1]" displayFolder="" count="0" memberValueDatatype="130" unbalanced="0"/>
    <cacheHierarchy uniqueName="[Raw_Sales_Data 1].[Product_Category]" caption="Product_Category" attribute="1" defaultMemberUniqueName="[Raw_Sales_Data 1].[Product_Category].[All]" allUniqueName="[Raw_Sales_Data 1].[Product_Category].[All]" dimensionUniqueName="[Raw_Sales_Data 1]" displayFolder="" count="0" memberValueDatatype="130" unbalanced="0"/>
    <cacheHierarchy uniqueName="[Raw_Sales_Data 1].[Product_Name]" caption="Product_Name" attribute="1" defaultMemberUniqueName="[Raw_Sales_Data 1].[Product_Name].[All]" allUniqueName="[Raw_Sales_Data 1].[Product_Name].[All]" dimensionUniqueName="[Raw_Sales_Data 1]" displayFolder="" count="0" memberValueDatatype="130" unbalanced="0"/>
    <cacheHierarchy uniqueName="[Raw_Sales_Data 1].[Quantity]" caption="Quantity" attribute="1" defaultMemberUniqueName="[Raw_Sales_Data 1].[Quantity].[All]" allUniqueName="[Raw_Sales_Data 1].[Quantity].[All]" dimensionUniqueName="[Raw_Sales_Data 1]" displayFolder="" count="0" memberValueDatatype="20" unbalanced="0"/>
    <cacheHierarchy uniqueName="[Raw_Sales_Data 1].[Unit_Price]" caption="Unit_Price" attribute="1" defaultMemberUniqueName="[Raw_Sales_Data 1].[Unit_Price].[All]" allUniqueName="[Raw_Sales_Data 1].[Unit_Price].[All]" dimensionUniqueName="[Raw_Sales_Data 1]" displayFolder="" count="0" memberValueDatatype="5" unbalanced="0"/>
    <cacheHierarchy uniqueName="[Raw_Sales_Data 1].[Discount_Pct]" caption="Discount_Pct" attribute="1" defaultMemberUniqueName="[Raw_Sales_Data 1].[Discount_Pct].[All]" allUniqueName="[Raw_Sales_Data 1].[Discount_Pct].[All]" dimensionUniqueName="[Raw_Sales_Data 1]" displayFolder="" count="0" memberValueDatatype="20" unbalanced="0"/>
    <cacheHierarchy uniqueName="[Raw_Sales_Data 1].[Revenue]" caption="Revenue" attribute="1" defaultMemberUniqueName="[Raw_Sales_Data 1].[Revenue].[All]" allUniqueName="[Raw_Sales_Data 1].[Revenue].[All]" dimensionUniqueName="[Raw_Sales_Data 1]" displayFolder="" count="0" memberValueDatatype="5" unbalanced="0"/>
    <cacheHierarchy uniqueName="[Raw_Sales_Data 1].[COGS]" caption="COGS" attribute="1" defaultMemberUniqueName="[Raw_Sales_Data 1].[COGS].[All]" allUniqueName="[Raw_Sales_Data 1].[COGS].[All]" dimensionUniqueName="[Raw_Sales_Data 1]" displayFolder="" count="0" memberValueDatatype="5" unbalanced="0"/>
    <cacheHierarchy uniqueName="[Raw_Sales_Data 1].[Shipping_Cost]" caption="Shipping_Cost" attribute="1" defaultMemberUniqueName="[Raw_Sales_Data 1].[Shipping_Cost].[All]" allUniqueName="[Raw_Sales_Data 1].[Shipping_Cost].[All]" dimensionUniqueName="[Raw_Sales_Data 1]" displayFolder="" count="0" memberValueDatatype="5" unbalanced="0"/>
    <cacheHierarchy uniqueName="[Raw_Sales_Data 1].[Payment_Terms]" caption="Payment_Terms" attribute="1" defaultMemberUniqueName="[Raw_Sales_Data 1].[Payment_Terms].[All]" allUniqueName="[Raw_Sales_Data 1].[Payment_Terms].[All]" dimensionUniqueName="[Raw_Sales_Data 1]" displayFolder="" count="0" memberValueDatatype="130" unbalanced="0"/>
    <cacheHierarchy uniqueName="[Raw_Sales_Data 1].[Payment_Status]" caption="Payment_Status" attribute="1" defaultMemberUniqueName="[Raw_Sales_Data 1].[Payment_Status].[All]" allUniqueName="[Raw_Sales_Data 1].[Payment_Status].[All]" dimensionUniqueName="[Raw_Sales_Data 1]" displayFolder="" count="0" memberValueDatatype="130" unbalanced="0"/>
    <cacheHierarchy uniqueName="[Raw_Sales_Data 1].[Order_Date]" caption="Order_Date" attribute="1" time="1" defaultMemberUniqueName="[Raw_Sales_Data 1].[Order_Date].[All]" allUniqueName="[Raw_Sales_Data 1].[Order_Date].[All]" dimensionUniqueName="[Raw_Sales_Data 1]" displayFolder="" count="0" memberValueDatatype="7" unbalanced="0"/>
    <cacheHierarchy uniqueName="[Calendar].[MonthStart (Month Index)]" caption="MonthStart (Month Index)" attribute="1" defaultMemberUniqueName="[Calendar].[MonthStart (Month Index)].[All]" allUniqueName="[Calendar].[MonthStart (Month Index)].[All]" dimensionUniqueName="[Calendar]" displayFolder="" count="0" memberValueDatatype="20" unbalanced="0" hidden="1"/>
    <cacheHierarchy uniqueName="[Measures].[Sum of Revenue]" caption="Sum of Revenue" measure="1" displayFolder="" measureGroup="Raw_Sales_Data 1" count="0">
      <extLst>
        <ext xmlns:x15="http://schemas.microsoft.com/office/spreadsheetml/2010/11/main" uri="{B97F6D7D-B522-45F9-BDA1-12C45D357490}">
          <x15:cacheHierarchy aggregatedColumn="36"/>
        </ext>
      </extLst>
    </cacheHierarchy>
    <cacheHierarchy uniqueName="[Measures].[Total Revenue]" caption="Total Revenue" measure="1" displayFolder="" measureGroup="Raw_Sales_Data" count="0" oneField="1">
      <fieldsUsage count="1">
        <fieldUsage x="1"/>
      </fieldsUsage>
    </cacheHierarchy>
    <cacheHierarchy uniqueName="[Measures].[Total COGS]" caption="Total COGS" measure="1" displayFolder="" measureGroup="Raw_Sales_Data" count="0" oneField="1">
      <fieldsUsage count="1">
        <fieldUsage x="2"/>
      </fieldsUsage>
    </cacheHierarchy>
    <cacheHierarchy uniqueName="[Measures].[Gross Profit]" caption="Gross Profit" measure="1" displayFolder="" measureGroup="Raw_Sales_Data" count="0" oneField="1">
      <fieldsUsage count="1">
        <fieldUsage x="3"/>
      </fieldsUsage>
    </cacheHierarchy>
    <cacheHierarchy uniqueName="[Measures].[Gross Margin %]" caption="Gross Margin %" measure="1" displayFolder="" measureGroup="Raw_Sales_Data" count="0" oneField="1">
      <fieldsUsage count="1">
        <fieldUsage x="4"/>
      </fieldsUsage>
    </cacheHierarchy>
    <cacheHierarchy uniqueName="[Measures].[Total Orders]" caption="Total Orders" measure="1" displayFolder="" measureGroup="Raw_Sales_Data" count="0"/>
    <cacheHierarchy uniqueName="[Measures].[Average Order Value]" caption="Average Order Value" measure="1" displayFolder="" measureGroup="Raw_Sales_Data" count="0"/>
    <cacheHierarchy uniqueName="[Measures].[Total Operating Expenses]" caption="Total Operating Expenses" measure="1" displayFolder="" measureGroup="Operating_Expenses" count="0"/>
    <cacheHierarchy uniqueName="[Measures].[Net Profit]" caption="Net Profit" measure="1" displayFolder="" measureGroup="Raw_Sales_Data" count="0"/>
    <cacheHierarchy uniqueName="[Measures].[Net Margin %]" caption="Net Margin %" measure="1" displayFolder="" measureGroup="Raw_Sales_Data" count="0"/>
    <cacheHierarchy uniqueName="[Measures].[__XL_Count Raw_Sales_Data]" caption="__XL_Count Raw_Sales_Data" measure="1" displayFolder="" measureGroup="Raw_Sales_Data" count="0" hidden="1"/>
    <cacheHierarchy uniqueName="[Measures].[__XL_Count Operating_Expenses]" caption="__XL_Count Operating_Expenses" measure="1" displayFolder="" measureGroup="Operating_Expenses" count="0" hidden="1"/>
    <cacheHierarchy uniqueName="[Measures].[__XL_Count Calendar]" caption="__XL_Count Calendar" measure="1" displayFolder="" measureGroup="Calendar" count="0" hidden="1"/>
    <cacheHierarchy uniqueName="[Measures].[__XL_Count Raw_Sales_Data 1]" caption="__XL_Count Raw_Sales_Data 1" measure="1" displayFolder="" measureGroup="Raw_Sales_Data 1"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perating_Expenses" uniqueName="[Operating_Expenses]" caption="Operating_Expenses"/>
    <dimension name="Raw_Sales_Data" uniqueName="[Raw_Sales_Data]" caption="Raw_Sales_Data"/>
    <dimension name="Raw_Sales_Data 1" uniqueName="[Raw_Sales_Data 1]" caption="Raw_Sales_Data 1"/>
  </dimensions>
  <measureGroups count="4">
    <measureGroup name="Calendar" caption="Calendar"/>
    <measureGroup name="Operating_Expenses" caption="Operating_Expenses"/>
    <measureGroup name="Raw_Sales_Data" caption="Raw_Sales_Data"/>
    <measureGroup name="Raw_Sales_Data 1" caption="Raw_Sales_Data 1"/>
  </measureGroups>
  <maps count="7">
    <map measureGroup="0" dimension="0"/>
    <map measureGroup="0" dimension="2"/>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ingh" refreshedDate="46209.660403125003" backgroundQuery="1" createdVersion="8" refreshedVersion="8" minRefreshableVersion="3" recordCount="0" supportSubquery="1" supportAdvancedDrill="1" xr:uid="{1CFB9B75-69FE-4427-A9EB-45C9E2BA358A}">
  <cacheSource type="external" connectionId="5"/>
  <cacheFields count="2">
    <cacheField name="[Raw_Sales_Data].[Customer_Name].[Customer_Name]" caption="Customer_Name" numFmtId="0" hierarchy="13" level="1">
      <sharedItems count="10">
        <s v="Amit Home Store"/>
        <s v="Deepak Distributors"/>
        <s v="Divya Traders"/>
        <s v="Priya Distributors"/>
        <s v="Priya Retail Hub"/>
        <s v="Ritu Electronics"/>
        <s v="Sanjay Enterprises"/>
        <s v="Sanjay Retail Hub"/>
        <s v="Suresh Electronics"/>
        <s v="Vikram Mart"/>
      </sharedItems>
    </cacheField>
    <cacheField name="[Measures].[Total Revenue]" caption="Total Revenue" numFmtId="0" hierarchy="44" level="32767"/>
  </cacheFields>
  <cacheHierarchies count="58">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Start]" caption="MonthStart" attribute="1" time="1" defaultMemberUniqueName="[Calendar].[MonthStart].[All]" allUniqueName="[Calendar].[MonthStart].[All]" dimensionUniqueName="[Calendar]" displayFolder="" count="0"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MonthStart (Year)]" caption="MonthStart (Year)" attribute="1" defaultMemberUniqueName="[Calendar].[MonthStart (Year)].[All]" allUniqueName="[Calendar].[MonthStart (Year)].[All]" dimensionUniqueName="[Calendar]" displayFolder="" count="0" memberValueDatatype="130" unbalanced="0"/>
    <cacheHierarchy uniqueName="[Calendar].[MonthStart (Quarter)]" caption="MonthStart (Quarter)" attribute="1" defaultMemberUniqueName="[Calendar].[MonthStart (Quarter)].[All]" allUniqueName="[Calendar].[MonthStart (Quarter)].[All]" dimensionUniqueName="[Calendar]" displayFolder="" count="0" memberValueDatatype="130" unbalanced="0"/>
    <cacheHierarchy uniqueName="[Calendar].[MonthStart (Month)]" caption="MonthStart (Month)" attribute="1" defaultMemberUniqueName="[Calendar].[MonthStart (Month)].[All]" allUniqueName="[Calendar].[MonthStart (Month)].[All]" dimensionUniqueName="[Calendar]" displayFolder="" count="0" memberValueDatatype="130" unbalanced="0"/>
    <cacheHierarchy uniqueName="[Operating_Expenses].[Month]" caption="Month" attribute="1" time="1" defaultMemberUniqueName="[Operating_Expenses].[Month].[All]" allUniqueName="[Operating_Expenses].[Month].[All]" dimensionUniqueName="[Operating_Expenses]" displayFolder="" count="0" memberValueDatatype="7" unbalanced="0"/>
    <cacheHierarchy uniqueName="[Operating_Expenses].[Total_expense]" caption="Total_expense" attribute="1" defaultMemberUniqueName="[Operating_Expenses].[Total_expense].[All]" allUniqueName="[Operating_Expenses].[Total_expense].[All]" dimensionUniqueName="[Operating_Expenses]" displayFolder="" count="0" memberValueDatatype="5"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Region]" caption="Region" attribute="1" defaultMemberUniqueName="[Raw_Sales_Data].[Region].[All]" allUniqueName="[Raw_Sales_Data].[Region].[All]" dimensionUniqueName="[Raw_Sales_Data]" displayFolder="" count="0" memberValueDatatype="130" unbalanced="0"/>
    <cacheHierarchy uniqueName="[Raw_Sales_Data].[State]" caption="State" attribute="1" defaultMemberUniqueName="[Raw_Sales_Data].[State].[All]" allUniqueName="[Raw_Sales_Data].[State].[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2" memberValueDatatype="130" unbalanced="0">
      <fieldsUsage count="2">
        <fieldUsage x="-1"/>
        <fieldUsage x="0"/>
      </fieldsUsage>
    </cacheHierarchy>
    <cacheHierarchy uniqueName="[Raw_Sales_Data].[Customer_Type]" caption="Customer_Type" attribute="1" defaultMemberUniqueName="[Raw_Sales_Data].[Customer_Type].[All]" allUniqueName="[Raw_Sales_Data].[Customer_Type].[All]" dimensionUniqueName="[Raw_Sales_Data]" displayFolder="" count="0" memberValueDatatype="130" unbalanced="0"/>
    <cacheHierarchy uniqueName="[Raw_Sales_Data].[Product_Category]" caption="Product_Category" attribute="1" defaultMemberUniqueName="[Raw_Sales_Data].[Product_Category].[All]" allUniqueName="[Raw_Sales_Data].[Product_Category].[All]" dimensionUniqueName="[Raw_Sales_Data]" displayFolder="" count="0" memberValueDatatype="130" unbalanced="0"/>
    <cacheHierarchy uniqueName="[Raw_Sales_Data].[Product_Name]" caption="Product_Name" attribute="1" defaultMemberUniqueName="[Raw_Sales_Data].[Product_Name].[All]" allUniqueName="[Raw_Sales_Data].[Product_Name].[All]" dimensionUniqueName="[Raw_Sales_Data]" displayFolder="" count="0" memberValueDatatype="130" unbalanced="0"/>
    <cacheHierarchy uniqueName="[Raw_Sales_Data].[Quantity]" caption="Quantity" attribute="1" defaultMemberUniqueName="[Raw_Sales_Data].[Quantity].[All]" allUniqueName="[Raw_Sales_Data].[Quanti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Discount_Pct]" caption="Discount_Pct" attribute="1" defaultMemberUniqueName="[Raw_Sales_Data].[Discount_Pct].[All]" allUniqueName="[Raw_Sales_Data].[Discount_Pct].[All]" dimensionUniqueName="[Raw_Sales_Data]" displayFolder="" count="0" memberValueDatatype="5" unbalanced="0"/>
    <cacheHierarchy uniqueName="[Raw_Sales_Data].[Revenue]" caption="Revenue" attribute="1" defaultMemberUniqueName="[Raw_Sales_Data].[Revenue].[All]" allUniqueName="[Raw_Sales_Data].[Revenue].[All]" dimensionUniqueName="[Raw_Sales_Data]" displayFolder="" count="0" memberValueDatatype="5" unbalanced="0"/>
    <cacheHierarchy uniqueName="[Raw_Sales_Data].[COGS]" caption="COGS" attribute="1" defaultMemberUniqueName="[Raw_Sales_Data].[COGS].[All]" allUniqueName="[Raw_Sales_Data].[COGS].[All]" dimensionUniqueName="[Raw_Sales_Data]" displayFolder="" count="0" memberValueDatatype="5" unbalanced="0"/>
    <cacheHierarchy uniqueName="[Raw_Sales_Data].[Shipping_Cost]" caption="Shipping_Cost" attribute="1" defaultMemberUniqueName="[Raw_Sales_Data].[Shipping_Cost].[All]" allUniqueName="[Raw_Sales_Data].[Shipping_Cost].[All]" dimensionUniqueName="[Raw_Sales_Data]" displayFolder="" count="0" memberValueDatatype="5" unbalanced="0"/>
    <cacheHierarchy uniqueName="[Raw_Sales_Data].[Payment_Terms]" caption="Payment_Terms" attribute="1" defaultMemberUniqueName="[Raw_Sales_Data].[Payment_Terms].[All]" allUniqueName="[Raw_Sales_Data].[Payment_Terms].[All]" dimensionUniqueName="[Raw_Sales_Data]" displayFolder="" count="0" memberValueDatatype="130" unbalanced="0"/>
    <cacheHierarchy uniqueName="[Raw_Sales_Data].[Payment_Status]" caption="Payment_Status" attribute="1" defaultMemberUniqueName="[Raw_Sales_Data].[Payment_Status].[All]" allUniqueName="[Raw_Sales_Data].[Payment_Status].[All]" dimensionUniqueName="[Raw_Sales_Data]" displayFolder="" count="0" memberValueDatatype="130" unbalanced="0"/>
    <cacheHierarchy uniqueName="[Raw_Sales_Data].[Order_Date]" caption="Order_Date" attribute="1" time="1" defaultMemberUniqueName="[Raw_Sales_Data].[Order_Date].[All]" allUniqueName="[Raw_Sales_Data].[Order_Date].[All]" dimensionUniqueName="[Raw_Sales_Data]" displayFolder="" count="0" memberValueDatatype="7" unbalanced="0"/>
    <cacheHierarchy uniqueName="[Raw_Sales_Data 1].[Order_ID]" caption="Order_ID" attribute="1" defaultMemberUniqueName="[Raw_Sales_Data 1].[Order_ID].[All]" allUniqueName="[Raw_Sales_Data 1].[Order_ID].[All]" dimensionUniqueName="[Raw_Sales_Data 1]" displayFolder="" count="0" memberValueDatatype="130" unbalanced="0"/>
    <cacheHierarchy uniqueName="[Raw_Sales_Data 1].[Region]" caption="Region" attribute="1" defaultMemberUniqueName="[Raw_Sales_Data 1].[Region].[All]" allUniqueName="[Raw_Sales_Data 1].[Region].[All]" dimensionUniqueName="[Raw_Sales_Data 1]" displayFolder="" count="0" memberValueDatatype="130" unbalanced="0"/>
    <cacheHierarchy uniqueName="[Raw_Sales_Data 1].[State]" caption="State" attribute="1" defaultMemberUniqueName="[Raw_Sales_Data 1].[State].[All]" allUniqueName="[Raw_Sales_Data 1].[State].[All]" dimensionUniqueName="[Raw_Sales_Data 1]" displayFolder="" count="0" memberValueDatatype="130" unbalanced="0"/>
    <cacheHierarchy uniqueName="[Raw_Sales_Data 1].[Customer_Name]" caption="Customer_Name" attribute="1" defaultMemberUniqueName="[Raw_Sales_Data 1].[Customer_Name].[All]" allUniqueName="[Raw_Sales_Data 1].[Customer_Name].[All]" dimensionUniqueName="[Raw_Sales_Data 1]" displayFolder="" count="0" memberValueDatatype="130" unbalanced="0"/>
    <cacheHierarchy uniqueName="[Raw_Sales_Data 1].[Customer_Type]" caption="Customer_Type" attribute="1" defaultMemberUniqueName="[Raw_Sales_Data 1].[Customer_Type].[All]" allUniqueName="[Raw_Sales_Data 1].[Customer_Type].[All]" dimensionUniqueName="[Raw_Sales_Data 1]" displayFolder="" count="0" memberValueDatatype="130" unbalanced="0"/>
    <cacheHierarchy uniqueName="[Raw_Sales_Data 1].[Product_Category]" caption="Product_Category" attribute="1" defaultMemberUniqueName="[Raw_Sales_Data 1].[Product_Category].[All]" allUniqueName="[Raw_Sales_Data 1].[Product_Category].[All]" dimensionUniqueName="[Raw_Sales_Data 1]" displayFolder="" count="0" memberValueDatatype="130" unbalanced="0"/>
    <cacheHierarchy uniqueName="[Raw_Sales_Data 1].[Product_Name]" caption="Product_Name" attribute="1" defaultMemberUniqueName="[Raw_Sales_Data 1].[Product_Name].[All]" allUniqueName="[Raw_Sales_Data 1].[Product_Name].[All]" dimensionUniqueName="[Raw_Sales_Data 1]" displayFolder="" count="0" memberValueDatatype="130" unbalanced="0"/>
    <cacheHierarchy uniqueName="[Raw_Sales_Data 1].[Quantity]" caption="Quantity" attribute="1" defaultMemberUniqueName="[Raw_Sales_Data 1].[Quantity].[All]" allUniqueName="[Raw_Sales_Data 1].[Quantity].[All]" dimensionUniqueName="[Raw_Sales_Data 1]" displayFolder="" count="0" memberValueDatatype="20" unbalanced="0"/>
    <cacheHierarchy uniqueName="[Raw_Sales_Data 1].[Unit_Price]" caption="Unit_Price" attribute="1" defaultMemberUniqueName="[Raw_Sales_Data 1].[Unit_Price].[All]" allUniqueName="[Raw_Sales_Data 1].[Unit_Price].[All]" dimensionUniqueName="[Raw_Sales_Data 1]" displayFolder="" count="0" memberValueDatatype="5" unbalanced="0"/>
    <cacheHierarchy uniqueName="[Raw_Sales_Data 1].[Discount_Pct]" caption="Discount_Pct" attribute="1" defaultMemberUniqueName="[Raw_Sales_Data 1].[Discount_Pct].[All]" allUniqueName="[Raw_Sales_Data 1].[Discount_Pct].[All]" dimensionUniqueName="[Raw_Sales_Data 1]" displayFolder="" count="0" memberValueDatatype="20" unbalanced="0"/>
    <cacheHierarchy uniqueName="[Raw_Sales_Data 1].[Revenue]" caption="Revenue" attribute="1" defaultMemberUniqueName="[Raw_Sales_Data 1].[Revenue].[All]" allUniqueName="[Raw_Sales_Data 1].[Revenue].[All]" dimensionUniqueName="[Raw_Sales_Data 1]" displayFolder="" count="0" memberValueDatatype="5" unbalanced="0"/>
    <cacheHierarchy uniqueName="[Raw_Sales_Data 1].[COGS]" caption="COGS" attribute="1" defaultMemberUniqueName="[Raw_Sales_Data 1].[COGS].[All]" allUniqueName="[Raw_Sales_Data 1].[COGS].[All]" dimensionUniqueName="[Raw_Sales_Data 1]" displayFolder="" count="0" memberValueDatatype="5" unbalanced="0"/>
    <cacheHierarchy uniqueName="[Raw_Sales_Data 1].[Shipping_Cost]" caption="Shipping_Cost" attribute="1" defaultMemberUniqueName="[Raw_Sales_Data 1].[Shipping_Cost].[All]" allUniqueName="[Raw_Sales_Data 1].[Shipping_Cost].[All]" dimensionUniqueName="[Raw_Sales_Data 1]" displayFolder="" count="0" memberValueDatatype="5" unbalanced="0"/>
    <cacheHierarchy uniqueName="[Raw_Sales_Data 1].[Payment_Terms]" caption="Payment_Terms" attribute="1" defaultMemberUniqueName="[Raw_Sales_Data 1].[Payment_Terms].[All]" allUniqueName="[Raw_Sales_Data 1].[Payment_Terms].[All]" dimensionUniqueName="[Raw_Sales_Data 1]" displayFolder="" count="0" memberValueDatatype="130" unbalanced="0"/>
    <cacheHierarchy uniqueName="[Raw_Sales_Data 1].[Payment_Status]" caption="Payment_Status" attribute="1" defaultMemberUniqueName="[Raw_Sales_Data 1].[Payment_Status].[All]" allUniqueName="[Raw_Sales_Data 1].[Payment_Status].[All]" dimensionUniqueName="[Raw_Sales_Data 1]" displayFolder="" count="0" memberValueDatatype="130" unbalanced="0"/>
    <cacheHierarchy uniqueName="[Raw_Sales_Data 1].[Order_Date]" caption="Order_Date" attribute="1" time="1" defaultMemberUniqueName="[Raw_Sales_Data 1].[Order_Date].[All]" allUniqueName="[Raw_Sales_Data 1].[Order_Date].[All]" dimensionUniqueName="[Raw_Sales_Data 1]" displayFolder="" count="0" memberValueDatatype="7" unbalanced="0"/>
    <cacheHierarchy uniqueName="[Calendar].[MonthStart (Month Index)]" caption="MonthStart (Month Index)" attribute="1" defaultMemberUniqueName="[Calendar].[MonthStart (Month Index)].[All]" allUniqueName="[Calendar].[MonthStart (Month Index)].[All]" dimensionUniqueName="[Calendar]" displayFolder="" count="0" memberValueDatatype="20" unbalanced="0" hidden="1"/>
    <cacheHierarchy uniqueName="[Measures].[Sum of Revenue]" caption="Sum of Revenue" measure="1" displayFolder="" measureGroup="Raw_Sales_Data 1" count="0">
      <extLst>
        <ext xmlns:x15="http://schemas.microsoft.com/office/spreadsheetml/2010/11/main" uri="{B97F6D7D-B522-45F9-BDA1-12C45D357490}">
          <x15:cacheHierarchy aggregatedColumn="36"/>
        </ext>
      </extLst>
    </cacheHierarchy>
    <cacheHierarchy uniqueName="[Measures].[Total Revenue]" caption="Total Revenue" measure="1" displayFolder="" measureGroup="Raw_Sales_Data" count="0" oneField="1">
      <fieldsUsage count="1">
        <fieldUsage x="1"/>
      </fieldsUsage>
    </cacheHierarchy>
    <cacheHierarchy uniqueName="[Measures].[Total COGS]" caption="Total COGS" measure="1" displayFolder="" measureGroup="Raw_Sales_Data" count="0"/>
    <cacheHierarchy uniqueName="[Measures].[Gross Profit]" caption="Gross Profit" measure="1" displayFolder="" measureGroup="Raw_Sales_Data" count="0"/>
    <cacheHierarchy uniqueName="[Measures].[Gross Margin %]" caption="Gross Margin %" measure="1" displayFolder="" measureGroup="Raw_Sales_Data" count="0"/>
    <cacheHierarchy uniqueName="[Measures].[Total Orders]" caption="Total Orders" measure="1" displayFolder="" measureGroup="Raw_Sales_Data" count="0"/>
    <cacheHierarchy uniqueName="[Measures].[Average Order Value]" caption="Average Order Value" measure="1" displayFolder="" measureGroup="Raw_Sales_Data" count="0"/>
    <cacheHierarchy uniqueName="[Measures].[Total Operating Expenses]" caption="Total Operating Expenses" measure="1" displayFolder="" measureGroup="Operating_Expenses" count="0"/>
    <cacheHierarchy uniqueName="[Measures].[Net Profit]" caption="Net Profit" measure="1" displayFolder="" measureGroup="Raw_Sales_Data" count="0"/>
    <cacheHierarchy uniqueName="[Measures].[Net Margin %]" caption="Net Margin %" measure="1" displayFolder="" measureGroup="Raw_Sales_Data" count="0"/>
    <cacheHierarchy uniqueName="[Measures].[__XL_Count Raw_Sales_Data]" caption="__XL_Count Raw_Sales_Data" measure="1" displayFolder="" measureGroup="Raw_Sales_Data" count="0" hidden="1"/>
    <cacheHierarchy uniqueName="[Measures].[__XL_Count Operating_Expenses]" caption="__XL_Count Operating_Expenses" measure="1" displayFolder="" measureGroup="Operating_Expenses" count="0" hidden="1"/>
    <cacheHierarchy uniqueName="[Measures].[__XL_Count Calendar]" caption="__XL_Count Calendar" measure="1" displayFolder="" measureGroup="Calendar" count="0" hidden="1"/>
    <cacheHierarchy uniqueName="[Measures].[__XL_Count Raw_Sales_Data 1]" caption="__XL_Count Raw_Sales_Data 1" measure="1" displayFolder="" measureGroup="Raw_Sales_Data 1"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perating_Expenses" uniqueName="[Operating_Expenses]" caption="Operating_Expenses"/>
    <dimension name="Raw_Sales_Data" uniqueName="[Raw_Sales_Data]" caption="Raw_Sales_Data"/>
    <dimension name="Raw_Sales_Data 1" uniqueName="[Raw_Sales_Data 1]" caption="Raw_Sales_Data 1"/>
  </dimensions>
  <measureGroups count="4">
    <measureGroup name="Calendar" caption="Calendar"/>
    <measureGroup name="Operating_Expenses" caption="Operating_Expenses"/>
    <measureGroup name="Raw_Sales_Data" caption="Raw_Sales_Data"/>
    <measureGroup name="Raw_Sales_Data 1" caption="Raw_Sales_Data 1"/>
  </measureGroups>
  <maps count="7">
    <map measureGroup="0" dimension="0"/>
    <map measureGroup="0" dimension="2"/>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ingh" refreshedDate="46209.660404282411" backgroundQuery="1" createdVersion="8" refreshedVersion="8" minRefreshableVersion="3" recordCount="0" supportSubquery="1" supportAdvancedDrill="1" xr:uid="{A8CB0F32-B07A-40B9-A387-28095FF78DB1}">
  <cacheSource type="external" connectionId="5"/>
  <cacheFields count="3">
    <cacheField name="[Raw_Sales_Data].[Payment_Status].[Payment_Status]" caption="Payment_Status" numFmtId="0" hierarchy="24" level="1">
      <sharedItems count="4">
        <s v="Overdue"/>
        <s v="Paid"/>
        <s v="Pending"/>
        <s v="Unknown"/>
      </sharedItems>
    </cacheField>
    <cacheField name="[Measures].[Total Orders]" caption="Total Orders" numFmtId="0" hierarchy="48" level="32767"/>
    <cacheField name="[Measures].[Total Revenue]" caption="Total Revenue" numFmtId="0" hierarchy="44" level="32767"/>
  </cacheFields>
  <cacheHierarchies count="58">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Start]" caption="MonthStart" attribute="1" time="1" defaultMemberUniqueName="[Calendar].[MonthStart].[All]" allUniqueName="[Calendar].[MonthStart].[All]" dimensionUniqueName="[Calendar]" displayFolder="" count="0"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MonthStart (Year)]" caption="MonthStart (Year)" attribute="1" defaultMemberUniqueName="[Calendar].[MonthStart (Year)].[All]" allUniqueName="[Calendar].[MonthStart (Year)].[All]" dimensionUniqueName="[Calendar]" displayFolder="" count="0" memberValueDatatype="130" unbalanced="0"/>
    <cacheHierarchy uniqueName="[Calendar].[MonthStart (Quarter)]" caption="MonthStart (Quarter)" attribute="1" defaultMemberUniqueName="[Calendar].[MonthStart (Quarter)].[All]" allUniqueName="[Calendar].[MonthStart (Quarter)].[All]" dimensionUniqueName="[Calendar]" displayFolder="" count="0" memberValueDatatype="130" unbalanced="0"/>
    <cacheHierarchy uniqueName="[Calendar].[MonthStart (Month)]" caption="MonthStart (Month)" attribute="1" defaultMemberUniqueName="[Calendar].[MonthStart (Month)].[All]" allUniqueName="[Calendar].[MonthStart (Month)].[All]" dimensionUniqueName="[Calendar]" displayFolder="" count="0" memberValueDatatype="130" unbalanced="0"/>
    <cacheHierarchy uniqueName="[Operating_Expenses].[Month]" caption="Month" attribute="1" time="1" defaultMemberUniqueName="[Operating_Expenses].[Month].[All]" allUniqueName="[Operating_Expenses].[Month].[All]" dimensionUniqueName="[Operating_Expenses]" displayFolder="" count="0" memberValueDatatype="7" unbalanced="0"/>
    <cacheHierarchy uniqueName="[Operating_Expenses].[Total_expense]" caption="Total_expense" attribute="1" defaultMemberUniqueName="[Operating_Expenses].[Total_expense].[All]" allUniqueName="[Operating_Expenses].[Total_expense].[All]" dimensionUniqueName="[Operating_Expenses]" displayFolder="" count="0" memberValueDatatype="5"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Region]" caption="Region" attribute="1" defaultMemberUniqueName="[Raw_Sales_Data].[Region].[All]" allUniqueName="[Raw_Sales_Data].[Region].[All]" dimensionUniqueName="[Raw_Sales_Data]" displayFolder="" count="0" memberValueDatatype="130" unbalanced="0"/>
    <cacheHierarchy uniqueName="[Raw_Sales_Data].[State]" caption="State" attribute="1" defaultMemberUniqueName="[Raw_Sales_Data].[State].[All]" allUniqueName="[Raw_Sales_Data].[State].[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Customer_Type]" caption="Customer_Type" attribute="1" defaultMemberUniqueName="[Raw_Sales_Data].[Customer_Type].[All]" allUniqueName="[Raw_Sales_Data].[Customer_Type].[All]" dimensionUniqueName="[Raw_Sales_Data]" displayFolder="" count="0" memberValueDatatype="130" unbalanced="0"/>
    <cacheHierarchy uniqueName="[Raw_Sales_Data].[Product_Category]" caption="Product_Category" attribute="1" defaultMemberUniqueName="[Raw_Sales_Data].[Product_Category].[All]" allUniqueName="[Raw_Sales_Data].[Product_Category].[All]" dimensionUniqueName="[Raw_Sales_Data]" displayFolder="" count="0" memberValueDatatype="130" unbalanced="0"/>
    <cacheHierarchy uniqueName="[Raw_Sales_Data].[Product_Name]" caption="Product_Name" attribute="1" defaultMemberUniqueName="[Raw_Sales_Data].[Product_Name].[All]" allUniqueName="[Raw_Sales_Data].[Product_Name].[All]" dimensionUniqueName="[Raw_Sales_Data]" displayFolder="" count="0" memberValueDatatype="130" unbalanced="0"/>
    <cacheHierarchy uniqueName="[Raw_Sales_Data].[Quantity]" caption="Quantity" attribute="1" defaultMemberUniqueName="[Raw_Sales_Data].[Quantity].[All]" allUniqueName="[Raw_Sales_Data].[Quanti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Discount_Pct]" caption="Discount_Pct" attribute="1" defaultMemberUniqueName="[Raw_Sales_Data].[Discount_Pct].[All]" allUniqueName="[Raw_Sales_Data].[Discount_Pct].[All]" dimensionUniqueName="[Raw_Sales_Data]" displayFolder="" count="0" memberValueDatatype="5" unbalanced="0"/>
    <cacheHierarchy uniqueName="[Raw_Sales_Data].[Revenue]" caption="Revenue" attribute="1" defaultMemberUniqueName="[Raw_Sales_Data].[Revenue].[All]" allUniqueName="[Raw_Sales_Data].[Revenue].[All]" dimensionUniqueName="[Raw_Sales_Data]" displayFolder="" count="0" memberValueDatatype="5" unbalanced="0"/>
    <cacheHierarchy uniqueName="[Raw_Sales_Data].[COGS]" caption="COGS" attribute="1" defaultMemberUniqueName="[Raw_Sales_Data].[COGS].[All]" allUniqueName="[Raw_Sales_Data].[COGS].[All]" dimensionUniqueName="[Raw_Sales_Data]" displayFolder="" count="0" memberValueDatatype="5" unbalanced="0"/>
    <cacheHierarchy uniqueName="[Raw_Sales_Data].[Shipping_Cost]" caption="Shipping_Cost" attribute="1" defaultMemberUniqueName="[Raw_Sales_Data].[Shipping_Cost].[All]" allUniqueName="[Raw_Sales_Data].[Shipping_Cost].[All]" dimensionUniqueName="[Raw_Sales_Data]" displayFolder="" count="0" memberValueDatatype="5" unbalanced="0"/>
    <cacheHierarchy uniqueName="[Raw_Sales_Data].[Payment_Terms]" caption="Payment_Terms" attribute="1" defaultMemberUniqueName="[Raw_Sales_Data].[Payment_Terms].[All]" allUniqueName="[Raw_Sales_Data].[Payment_Terms].[All]" dimensionUniqueName="[Raw_Sales_Data]" displayFolder="" count="0" memberValueDatatype="130" unbalanced="0"/>
    <cacheHierarchy uniqueName="[Raw_Sales_Data].[Payment_Status]" caption="Payment_Status" attribute="1" defaultMemberUniqueName="[Raw_Sales_Data].[Payment_Status].[All]" allUniqueName="[Raw_Sales_Data].[Payment_Status].[All]" dimensionUniqueName="[Raw_Sales_Data]" displayFolder="" count="2" memberValueDatatype="130" unbalanced="0">
      <fieldsUsage count="2">
        <fieldUsage x="-1"/>
        <fieldUsage x="0"/>
      </fieldsUsage>
    </cacheHierarchy>
    <cacheHierarchy uniqueName="[Raw_Sales_Data].[Order_Date]" caption="Order_Date" attribute="1" time="1" defaultMemberUniqueName="[Raw_Sales_Data].[Order_Date].[All]" allUniqueName="[Raw_Sales_Data].[Order_Date].[All]" dimensionUniqueName="[Raw_Sales_Data]" displayFolder="" count="0" memberValueDatatype="7" unbalanced="0"/>
    <cacheHierarchy uniqueName="[Raw_Sales_Data 1].[Order_ID]" caption="Order_ID" attribute="1" defaultMemberUniqueName="[Raw_Sales_Data 1].[Order_ID].[All]" allUniqueName="[Raw_Sales_Data 1].[Order_ID].[All]" dimensionUniqueName="[Raw_Sales_Data 1]" displayFolder="" count="0" memberValueDatatype="130" unbalanced="0"/>
    <cacheHierarchy uniqueName="[Raw_Sales_Data 1].[Region]" caption="Region" attribute="1" defaultMemberUniqueName="[Raw_Sales_Data 1].[Region].[All]" allUniqueName="[Raw_Sales_Data 1].[Region].[All]" dimensionUniqueName="[Raw_Sales_Data 1]" displayFolder="" count="0" memberValueDatatype="130" unbalanced="0"/>
    <cacheHierarchy uniqueName="[Raw_Sales_Data 1].[State]" caption="State" attribute="1" defaultMemberUniqueName="[Raw_Sales_Data 1].[State].[All]" allUniqueName="[Raw_Sales_Data 1].[State].[All]" dimensionUniqueName="[Raw_Sales_Data 1]" displayFolder="" count="0" memberValueDatatype="130" unbalanced="0"/>
    <cacheHierarchy uniqueName="[Raw_Sales_Data 1].[Customer_Name]" caption="Customer_Name" attribute="1" defaultMemberUniqueName="[Raw_Sales_Data 1].[Customer_Name].[All]" allUniqueName="[Raw_Sales_Data 1].[Customer_Name].[All]" dimensionUniqueName="[Raw_Sales_Data 1]" displayFolder="" count="0" memberValueDatatype="130" unbalanced="0"/>
    <cacheHierarchy uniqueName="[Raw_Sales_Data 1].[Customer_Type]" caption="Customer_Type" attribute="1" defaultMemberUniqueName="[Raw_Sales_Data 1].[Customer_Type].[All]" allUniqueName="[Raw_Sales_Data 1].[Customer_Type].[All]" dimensionUniqueName="[Raw_Sales_Data 1]" displayFolder="" count="0" memberValueDatatype="130" unbalanced="0"/>
    <cacheHierarchy uniqueName="[Raw_Sales_Data 1].[Product_Category]" caption="Product_Category" attribute="1" defaultMemberUniqueName="[Raw_Sales_Data 1].[Product_Category].[All]" allUniqueName="[Raw_Sales_Data 1].[Product_Category].[All]" dimensionUniqueName="[Raw_Sales_Data 1]" displayFolder="" count="0" memberValueDatatype="130" unbalanced="0"/>
    <cacheHierarchy uniqueName="[Raw_Sales_Data 1].[Product_Name]" caption="Product_Name" attribute="1" defaultMemberUniqueName="[Raw_Sales_Data 1].[Product_Name].[All]" allUniqueName="[Raw_Sales_Data 1].[Product_Name].[All]" dimensionUniqueName="[Raw_Sales_Data 1]" displayFolder="" count="0" memberValueDatatype="130" unbalanced="0"/>
    <cacheHierarchy uniqueName="[Raw_Sales_Data 1].[Quantity]" caption="Quantity" attribute="1" defaultMemberUniqueName="[Raw_Sales_Data 1].[Quantity].[All]" allUniqueName="[Raw_Sales_Data 1].[Quantity].[All]" dimensionUniqueName="[Raw_Sales_Data 1]" displayFolder="" count="0" memberValueDatatype="20" unbalanced="0"/>
    <cacheHierarchy uniqueName="[Raw_Sales_Data 1].[Unit_Price]" caption="Unit_Price" attribute="1" defaultMemberUniqueName="[Raw_Sales_Data 1].[Unit_Price].[All]" allUniqueName="[Raw_Sales_Data 1].[Unit_Price].[All]" dimensionUniqueName="[Raw_Sales_Data 1]" displayFolder="" count="0" memberValueDatatype="5" unbalanced="0"/>
    <cacheHierarchy uniqueName="[Raw_Sales_Data 1].[Discount_Pct]" caption="Discount_Pct" attribute="1" defaultMemberUniqueName="[Raw_Sales_Data 1].[Discount_Pct].[All]" allUniqueName="[Raw_Sales_Data 1].[Discount_Pct].[All]" dimensionUniqueName="[Raw_Sales_Data 1]" displayFolder="" count="0" memberValueDatatype="20" unbalanced="0"/>
    <cacheHierarchy uniqueName="[Raw_Sales_Data 1].[Revenue]" caption="Revenue" attribute="1" defaultMemberUniqueName="[Raw_Sales_Data 1].[Revenue].[All]" allUniqueName="[Raw_Sales_Data 1].[Revenue].[All]" dimensionUniqueName="[Raw_Sales_Data 1]" displayFolder="" count="0" memberValueDatatype="5" unbalanced="0"/>
    <cacheHierarchy uniqueName="[Raw_Sales_Data 1].[COGS]" caption="COGS" attribute="1" defaultMemberUniqueName="[Raw_Sales_Data 1].[COGS].[All]" allUniqueName="[Raw_Sales_Data 1].[COGS].[All]" dimensionUniqueName="[Raw_Sales_Data 1]" displayFolder="" count="0" memberValueDatatype="5" unbalanced="0"/>
    <cacheHierarchy uniqueName="[Raw_Sales_Data 1].[Shipping_Cost]" caption="Shipping_Cost" attribute="1" defaultMemberUniqueName="[Raw_Sales_Data 1].[Shipping_Cost].[All]" allUniqueName="[Raw_Sales_Data 1].[Shipping_Cost].[All]" dimensionUniqueName="[Raw_Sales_Data 1]" displayFolder="" count="0" memberValueDatatype="5" unbalanced="0"/>
    <cacheHierarchy uniqueName="[Raw_Sales_Data 1].[Payment_Terms]" caption="Payment_Terms" attribute="1" defaultMemberUniqueName="[Raw_Sales_Data 1].[Payment_Terms].[All]" allUniqueName="[Raw_Sales_Data 1].[Payment_Terms].[All]" dimensionUniqueName="[Raw_Sales_Data 1]" displayFolder="" count="0" memberValueDatatype="130" unbalanced="0"/>
    <cacheHierarchy uniqueName="[Raw_Sales_Data 1].[Payment_Status]" caption="Payment_Status" attribute="1" defaultMemberUniqueName="[Raw_Sales_Data 1].[Payment_Status].[All]" allUniqueName="[Raw_Sales_Data 1].[Payment_Status].[All]" dimensionUniqueName="[Raw_Sales_Data 1]" displayFolder="" count="0" memberValueDatatype="130" unbalanced="0"/>
    <cacheHierarchy uniqueName="[Raw_Sales_Data 1].[Order_Date]" caption="Order_Date" attribute="1" time="1" defaultMemberUniqueName="[Raw_Sales_Data 1].[Order_Date].[All]" allUniqueName="[Raw_Sales_Data 1].[Order_Date].[All]" dimensionUniqueName="[Raw_Sales_Data 1]" displayFolder="" count="0" memberValueDatatype="7" unbalanced="0"/>
    <cacheHierarchy uniqueName="[Calendar].[MonthStart (Month Index)]" caption="MonthStart (Month Index)" attribute="1" defaultMemberUniqueName="[Calendar].[MonthStart (Month Index)].[All]" allUniqueName="[Calendar].[MonthStart (Month Index)].[All]" dimensionUniqueName="[Calendar]" displayFolder="" count="0" memberValueDatatype="20" unbalanced="0" hidden="1"/>
    <cacheHierarchy uniqueName="[Measures].[Sum of Revenue]" caption="Sum of Revenue" measure="1" displayFolder="" measureGroup="Raw_Sales_Data 1" count="0">
      <extLst>
        <ext xmlns:x15="http://schemas.microsoft.com/office/spreadsheetml/2010/11/main" uri="{B97F6D7D-B522-45F9-BDA1-12C45D357490}">
          <x15:cacheHierarchy aggregatedColumn="36"/>
        </ext>
      </extLst>
    </cacheHierarchy>
    <cacheHierarchy uniqueName="[Measures].[Total Revenue]" caption="Total Revenue" measure="1" displayFolder="" measureGroup="Raw_Sales_Data" count="0" oneField="1">
      <fieldsUsage count="1">
        <fieldUsage x="2"/>
      </fieldsUsage>
    </cacheHierarchy>
    <cacheHierarchy uniqueName="[Measures].[Total COGS]" caption="Total COGS" measure="1" displayFolder="" measureGroup="Raw_Sales_Data" count="0"/>
    <cacheHierarchy uniqueName="[Measures].[Gross Profit]" caption="Gross Profit" measure="1" displayFolder="" measureGroup="Raw_Sales_Data" count="0"/>
    <cacheHierarchy uniqueName="[Measures].[Gross Margin %]" caption="Gross Margin %" measure="1" displayFolder="" measureGroup="Raw_Sales_Data" count="0"/>
    <cacheHierarchy uniqueName="[Measures].[Total Orders]" caption="Total Orders" measure="1" displayFolder="" measureGroup="Raw_Sales_Data" count="0" oneField="1">
      <fieldsUsage count="1">
        <fieldUsage x="1"/>
      </fieldsUsage>
    </cacheHierarchy>
    <cacheHierarchy uniqueName="[Measures].[Average Order Value]" caption="Average Order Value" measure="1" displayFolder="" measureGroup="Raw_Sales_Data" count="0"/>
    <cacheHierarchy uniqueName="[Measures].[Total Operating Expenses]" caption="Total Operating Expenses" measure="1" displayFolder="" measureGroup="Operating_Expenses" count="0"/>
    <cacheHierarchy uniqueName="[Measures].[Net Profit]" caption="Net Profit" measure="1" displayFolder="" measureGroup="Raw_Sales_Data" count="0"/>
    <cacheHierarchy uniqueName="[Measures].[Net Margin %]" caption="Net Margin %" measure="1" displayFolder="" measureGroup="Raw_Sales_Data" count="0"/>
    <cacheHierarchy uniqueName="[Measures].[__XL_Count Raw_Sales_Data]" caption="__XL_Count Raw_Sales_Data" measure="1" displayFolder="" measureGroup="Raw_Sales_Data" count="0" hidden="1"/>
    <cacheHierarchy uniqueName="[Measures].[__XL_Count Operating_Expenses]" caption="__XL_Count Operating_Expenses" measure="1" displayFolder="" measureGroup="Operating_Expenses" count="0" hidden="1"/>
    <cacheHierarchy uniqueName="[Measures].[__XL_Count Calendar]" caption="__XL_Count Calendar" measure="1" displayFolder="" measureGroup="Calendar" count="0" hidden="1"/>
    <cacheHierarchy uniqueName="[Measures].[__XL_Count Raw_Sales_Data 1]" caption="__XL_Count Raw_Sales_Data 1" measure="1" displayFolder="" measureGroup="Raw_Sales_Data 1"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perating_Expenses" uniqueName="[Operating_Expenses]" caption="Operating_Expenses"/>
    <dimension name="Raw_Sales_Data" uniqueName="[Raw_Sales_Data]" caption="Raw_Sales_Data"/>
    <dimension name="Raw_Sales_Data 1" uniqueName="[Raw_Sales_Data 1]" caption="Raw_Sales_Data 1"/>
  </dimensions>
  <measureGroups count="4">
    <measureGroup name="Calendar" caption="Calendar"/>
    <measureGroup name="Operating_Expenses" caption="Operating_Expenses"/>
    <measureGroup name="Raw_Sales_Data" caption="Raw_Sales_Data"/>
    <measureGroup name="Raw_Sales_Data 1" caption="Raw_Sales_Data 1"/>
  </measureGroups>
  <maps count="7">
    <map measureGroup="0" dimension="0"/>
    <map measureGroup="0" dimension="2"/>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ingh" refreshedDate="46209.661652083334" backgroundQuery="1" createdVersion="8" refreshedVersion="8" minRefreshableVersion="3" recordCount="0" supportSubquery="1" supportAdvancedDrill="1" xr:uid="{42DEDF75-1BAE-496B-BF1F-41DB0DBFAA3D}">
  <cacheSource type="external" connectionId="5"/>
  <cacheFields count="5">
    <cacheField name="[Calendar].[MonthStart].[MonthStart]" caption="MonthStart" numFmtId="0" hierarchy="3" level="1">
      <sharedItems containsNonDate="0" containsDate="1" containsString="0" containsBlank="1" minDate="2023-04-01T00:00:00" maxDate="2024-03-02T00:00:00" count="13">
        <d v="2023-04-01T00:00:00"/>
        <d v="2023-05-01T00:00:00"/>
        <d v="2023-06-01T00:00:00"/>
        <d v="2023-07-01T00:00:00"/>
        <d v="2023-08-01T00:00:00"/>
        <d v="2023-09-01T00:00:00"/>
        <d v="2023-10-01T00:00:00"/>
        <d v="2023-11-01T00:00:00"/>
        <d v="2023-12-01T00:00:00"/>
        <d v="2024-01-01T00:00:00"/>
        <d v="2024-02-01T00:00:00"/>
        <d v="2024-03-01T00:00:00"/>
        <m/>
      </sharedItems>
    </cacheField>
    <cacheField name="[Calendar].[MonthStart (Month)].[MonthStart (Month)]" caption="MonthStart (Month)" numFmtId="0" hierarchy="7" level="1">
      <sharedItems containsBlank="1" count="13">
        <s v="Apr"/>
        <s v="May"/>
        <s v="Jun"/>
        <s v="Jul"/>
        <s v="Aug"/>
        <s v="Sep"/>
        <s v="Oct"/>
        <s v="Nov"/>
        <s v="Dec"/>
        <s v="Jan"/>
        <s v="Feb"/>
        <s v="Mar"/>
        <m/>
      </sharedItems>
    </cacheField>
    <cacheField name="[Calendar].[MonthStart (Quarter)].[MonthStart (Quarter)]" caption="MonthStart (Quarter)" numFmtId="0" hierarchy="6" level="1">
      <sharedItems count="3">
        <s v="Qtr2"/>
        <s v="Qtr3"/>
        <s v="Qtr4"/>
      </sharedItems>
    </cacheField>
    <cacheField name="[Calendar].[MonthStart (Year)].[MonthStart (Year)]" caption="MonthStart (Year)" numFmtId="0" hierarchy="5" level="1">
      <sharedItems count="2">
        <s v="2023"/>
        <s v="2024"/>
      </sharedItems>
    </cacheField>
    <cacheField name="[Measures].[Total Revenue]" caption="Total Revenue" numFmtId="0" hierarchy="44" level="32767"/>
  </cacheFields>
  <cacheHierarchies count="58">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Start]" caption="MonthStart" attribute="1" time="1" defaultMemberUniqueName="[Calendar].[MonthStart].[All]" allUniqueName="[Calendar].[MonthStart].[All]" dimensionUniqueName="[Calendar]" displayFolder="" count="2" memberValueDatatype="7"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MonthStart (Year)]" caption="MonthStart (Year)" attribute="1" defaultMemberUniqueName="[Calendar].[MonthStart (Year)].[All]" allUniqueName="[Calendar].[MonthStart (Year)].[All]" dimensionUniqueName="[Calendar]" displayFolder="" count="2" memberValueDatatype="130" unbalanced="0">
      <fieldsUsage count="2">
        <fieldUsage x="-1"/>
        <fieldUsage x="3"/>
      </fieldsUsage>
    </cacheHierarchy>
    <cacheHierarchy uniqueName="[Calendar].[MonthStart (Quarter)]" caption="MonthStart (Quarter)" attribute="1" defaultMemberUniqueName="[Calendar].[MonthStart (Quarter)].[All]" allUniqueName="[Calendar].[MonthStart (Quarter)].[All]" dimensionUniqueName="[Calendar]" displayFolder="" count="2" memberValueDatatype="130" unbalanced="0">
      <fieldsUsage count="2">
        <fieldUsage x="-1"/>
        <fieldUsage x="2"/>
      </fieldsUsage>
    </cacheHierarchy>
    <cacheHierarchy uniqueName="[Calendar].[MonthStart (Month)]" caption="MonthStart (Month)" attribute="1" defaultMemberUniqueName="[Calendar].[MonthStart (Month)].[All]" allUniqueName="[Calendar].[MonthStart (Month)].[All]" dimensionUniqueName="[Calendar]" displayFolder="" count="2" memberValueDatatype="130" unbalanced="0">
      <fieldsUsage count="2">
        <fieldUsage x="-1"/>
        <fieldUsage x="1"/>
      </fieldsUsage>
    </cacheHierarchy>
    <cacheHierarchy uniqueName="[Operating_Expenses].[Month]" caption="Month" attribute="1" time="1" defaultMemberUniqueName="[Operating_Expenses].[Month].[All]" allUniqueName="[Operating_Expenses].[Month].[All]" dimensionUniqueName="[Operating_Expenses]" displayFolder="" count="0" memberValueDatatype="7" unbalanced="0"/>
    <cacheHierarchy uniqueName="[Operating_Expenses].[Total_expense]" caption="Total_expense" attribute="1" defaultMemberUniqueName="[Operating_Expenses].[Total_expense].[All]" allUniqueName="[Operating_Expenses].[Total_expense].[All]" dimensionUniqueName="[Operating_Expenses]" displayFolder="" count="0" memberValueDatatype="5"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Region]" caption="Region" attribute="1" defaultMemberUniqueName="[Raw_Sales_Data].[Region].[All]" allUniqueName="[Raw_Sales_Data].[Region].[All]" dimensionUniqueName="[Raw_Sales_Data]" displayFolder="" count="0" memberValueDatatype="130" unbalanced="0"/>
    <cacheHierarchy uniqueName="[Raw_Sales_Data].[State]" caption="State" attribute="1" defaultMemberUniqueName="[Raw_Sales_Data].[State].[All]" allUniqueName="[Raw_Sales_Data].[State].[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Customer_Type]" caption="Customer_Type" attribute="1" defaultMemberUniqueName="[Raw_Sales_Data].[Customer_Type].[All]" allUniqueName="[Raw_Sales_Data].[Customer_Type].[All]" dimensionUniqueName="[Raw_Sales_Data]" displayFolder="" count="0" memberValueDatatype="130" unbalanced="0"/>
    <cacheHierarchy uniqueName="[Raw_Sales_Data].[Product_Category]" caption="Product_Category" attribute="1" defaultMemberUniqueName="[Raw_Sales_Data].[Product_Category].[All]" allUniqueName="[Raw_Sales_Data].[Product_Category].[All]" dimensionUniqueName="[Raw_Sales_Data]" displayFolder="" count="0" memberValueDatatype="130" unbalanced="0"/>
    <cacheHierarchy uniqueName="[Raw_Sales_Data].[Product_Name]" caption="Product_Name" attribute="1" defaultMemberUniqueName="[Raw_Sales_Data].[Product_Name].[All]" allUniqueName="[Raw_Sales_Data].[Product_Name].[All]" dimensionUniqueName="[Raw_Sales_Data]" displayFolder="" count="0" memberValueDatatype="130" unbalanced="0"/>
    <cacheHierarchy uniqueName="[Raw_Sales_Data].[Quantity]" caption="Quantity" attribute="1" defaultMemberUniqueName="[Raw_Sales_Data].[Quantity].[All]" allUniqueName="[Raw_Sales_Data].[Quanti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Discount_Pct]" caption="Discount_Pct" attribute="1" defaultMemberUniqueName="[Raw_Sales_Data].[Discount_Pct].[All]" allUniqueName="[Raw_Sales_Data].[Discount_Pct].[All]" dimensionUniqueName="[Raw_Sales_Data]" displayFolder="" count="0" memberValueDatatype="5" unbalanced="0"/>
    <cacheHierarchy uniqueName="[Raw_Sales_Data].[Revenue]" caption="Revenue" attribute="1" defaultMemberUniqueName="[Raw_Sales_Data].[Revenue].[All]" allUniqueName="[Raw_Sales_Data].[Revenue].[All]" dimensionUniqueName="[Raw_Sales_Data]" displayFolder="" count="0" memberValueDatatype="5" unbalanced="0"/>
    <cacheHierarchy uniqueName="[Raw_Sales_Data].[COGS]" caption="COGS" attribute="1" defaultMemberUniqueName="[Raw_Sales_Data].[COGS].[All]" allUniqueName="[Raw_Sales_Data].[COGS].[All]" dimensionUniqueName="[Raw_Sales_Data]" displayFolder="" count="0" memberValueDatatype="5" unbalanced="0"/>
    <cacheHierarchy uniqueName="[Raw_Sales_Data].[Shipping_Cost]" caption="Shipping_Cost" attribute="1" defaultMemberUniqueName="[Raw_Sales_Data].[Shipping_Cost].[All]" allUniqueName="[Raw_Sales_Data].[Shipping_Cost].[All]" dimensionUniqueName="[Raw_Sales_Data]" displayFolder="" count="0" memberValueDatatype="5" unbalanced="0"/>
    <cacheHierarchy uniqueName="[Raw_Sales_Data].[Payment_Terms]" caption="Payment_Terms" attribute="1" defaultMemberUniqueName="[Raw_Sales_Data].[Payment_Terms].[All]" allUniqueName="[Raw_Sales_Data].[Payment_Terms].[All]" dimensionUniqueName="[Raw_Sales_Data]" displayFolder="" count="0" memberValueDatatype="130" unbalanced="0"/>
    <cacheHierarchy uniqueName="[Raw_Sales_Data].[Payment_Status]" caption="Payment_Status" attribute="1" defaultMemberUniqueName="[Raw_Sales_Data].[Payment_Status].[All]" allUniqueName="[Raw_Sales_Data].[Payment_Status].[All]" dimensionUniqueName="[Raw_Sales_Data]" displayFolder="" count="0" memberValueDatatype="130" unbalanced="0"/>
    <cacheHierarchy uniqueName="[Raw_Sales_Data].[Order_Date]" caption="Order_Date" attribute="1" time="1" defaultMemberUniqueName="[Raw_Sales_Data].[Order_Date].[All]" allUniqueName="[Raw_Sales_Data].[Order_Date].[All]" dimensionUniqueName="[Raw_Sales_Data]" displayFolder="" count="0" memberValueDatatype="7" unbalanced="0"/>
    <cacheHierarchy uniqueName="[Raw_Sales_Data 1].[Order_ID]" caption="Order_ID" attribute="1" defaultMemberUniqueName="[Raw_Sales_Data 1].[Order_ID].[All]" allUniqueName="[Raw_Sales_Data 1].[Order_ID].[All]" dimensionUniqueName="[Raw_Sales_Data 1]" displayFolder="" count="0" memberValueDatatype="130" unbalanced="0"/>
    <cacheHierarchy uniqueName="[Raw_Sales_Data 1].[Region]" caption="Region" attribute="1" defaultMemberUniqueName="[Raw_Sales_Data 1].[Region].[All]" allUniqueName="[Raw_Sales_Data 1].[Region].[All]" dimensionUniqueName="[Raw_Sales_Data 1]" displayFolder="" count="0" memberValueDatatype="130" unbalanced="0"/>
    <cacheHierarchy uniqueName="[Raw_Sales_Data 1].[State]" caption="State" attribute="1" defaultMemberUniqueName="[Raw_Sales_Data 1].[State].[All]" allUniqueName="[Raw_Sales_Data 1].[State].[All]" dimensionUniqueName="[Raw_Sales_Data 1]" displayFolder="" count="0" memberValueDatatype="130" unbalanced="0"/>
    <cacheHierarchy uniqueName="[Raw_Sales_Data 1].[Customer_Name]" caption="Customer_Name" attribute="1" defaultMemberUniqueName="[Raw_Sales_Data 1].[Customer_Name].[All]" allUniqueName="[Raw_Sales_Data 1].[Customer_Name].[All]" dimensionUniqueName="[Raw_Sales_Data 1]" displayFolder="" count="0" memberValueDatatype="130" unbalanced="0"/>
    <cacheHierarchy uniqueName="[Raw_Sales_Data 1].[Customer_Type]" caption="Customer_Type" attribute="1" defaultMemberUniqueName="[Raw_Sales_Data 1].[Customer_Type].[All]" allUniqueName="[Raw_Sales_Data 1].[Customer_Type].[All]" dimensionUniqueName="[Raw_Sales_Data 1]" displayFolder="" count="0" memberValueDatatype="130" unbalanced="0"/>
    <cacheHierarchy uniqueName="[Raw_Sales_Data 1].[Product_Category]" caption="Product_Category" attribute="1" defaultMemberUniqueName="[Raw_Sales_Data 1].[Product_Category].[All]" allUniqueName="[Raw_Sales_Data 1].[Product_Category].[All]" dimensionUniqueName="[Raw_Sales_Data 1]" displayFolder="" count="0" memberValueDatatype="130" unbalanced="0"/>
    <cacheHierarchy uniqueName="[Raw_Sales_Data 1].[Product_Name]" caption="Product_Name" attribute="1" defaultMemberUniqueName="[Raw_Sales_Data 1].[Product_Name].[All]" allUniqueName="[Raw_Sales_Data 1].[Product_Name].[All]" dimensionUniqueName="[Raw_Sales_Data 1]" displayFolder="" count="0" memberValueDatatype="130" unbalanced="0"/>
    <cacheHierarchy uniqueName="[Raw_Sales_Data 1].[Quantity]" caption="Quantity" attribute="1" defaultMemberUniqueName="[Raw_Sales_Data 1].[Quantity].[All]" allUniqueName="[Raw_Sales_Data 1].[Quantity].[All]" dimensionUniqueName="[Raw_Sales_Data 1]" displayFolder="" count="0" memberValueDatatype="20" unbalanced="0"/>
    <cacheHierarchy uniqueName="[Raw_Sales_Data 1].[Unit_Price]" caption="Unit_Price" attribute="1" defaultMemberUniqueName="[Raw_Sales_Data 1].[Unit_Price].[All]" allUniqueName="[Raw_Sales_Data 1].[Unit_Price].[All]" dimensionUniqueName="[Raw_Sales_Data 1]" displayFolder="" count="0" memberValueDatatype="5" unbalanced="0"/>
    <cacheHierarchy uniqueName="[Raw_Sales_Data 1].[Discount_Pct]" caption="Discount_Pct" attribute="1" defaultMemberUniqueName="[Raw_Sales_Data 1].[Discount_Pct].[All]" allUniqueName="[Raw_Sales_Data 1].[Discount_Pct].[All]" dimensionUniqueName="[Raw_Sales_Data 1]" displayFolder="" count="0" memberValueDatatype="20" unbalanced="0"/>
    <cacheHierarchy uniqueName="[Raw_Sales_Data 1].[Revenue]" caption="Revenue" attribute="1" defaultMemberUniqueName="[Raw_Sales_Data 1].[Revenue].[All]" allUniqueName="[Raw_Sales_Data 1].[Revenue].[All]" dimensionUniqueName="[Raw_Sales_Data 1]" displayFolder="" count="0" memberValueDatatype="5" unbalanced="0"/>
    <cacheHierarchy uniqueName="[Raw_Sales_Data 1].[COGS]" caption="COGS" attribute="1" defaultMemberUniqueName="[Raw_Sales_Data 1].[COGS].[All]" allUniqueName="[Raw_Sales_Data 1].[COGS].[All]" dimensionUniqueName="[Raw_Sales_Data 1]" displayFolder="" count="0" memberValueDatatype="5" unbalanced="0"/>
    <cacheHierarchy uniqueName="[Raw_Sales_Data 1].[Shipping_Cost]" caption="Shipping_Cost" attribute="1" defaultMemberUniqueName="[Raw_Sales_Data 1].[Shipping_Cost].[All]" allUniqueName="[Raw_Sales_Data 1].[Shipping_Cost].[All]" dimensionUniqueName="[Raw_Sales_Data 1]" displayFolder="" count="0" memberValueDatatype="5" unbalanced="0"/>
    <cacheHierarchy uniqueName="[Raw_Sales_Data 1].[Payment_Terms]" caption="Payment_Terms" attribute="1" defaultMemberUniqueName="[Raw_Sales_Data 1].[Payment_Terms].[All]" allUniqueName="[Raw_Sales_Data 1].[Payment_Terms].[All]" dimensionUniqueName="[Raw_Sales_Data 1]" displayFolder="" count="0" memberValueDatatype="130" unbalanced="0"/>
    <cacheHierarchy uniqueName="[Raw_Sales_Data 1].[Payment_Status]" caption="Payment_Status" attribute="1" defaultMemberUniqueName="[Raw_Sales_Data 1].[Payment_Status].[All]" allUniqueName="[Raw_Sales_Data 1].[Payment_Status].[All]" dimensionUniqueName="[Raw_Sales_Data 1]" displayFolder="" count="0" memberValueDatatype="130" unbalanced="0"/>
    <cacheHierarchy uniqueName="[Raw_Sales_Data 1].[Order_Date]" caption="Order_Date" attribute="1" time="1" defaultMemberUniqueName="[Raw_Sales_Data 1].[Order_Date].[All]" allUniqueName="[Raw_Sales_Data 1].[Order_Date].[All]" dimensionUniqueName="[Raw_Sales_Data 1]" displayFolder="" count="0" memberValueDatatype="7" unbalanced="0"/>
    <cacheHierarchy uniqueName="[Calendar].[MonthStart (Month Index)]" caption="MonthStart (Month Index)" attribute="1" defaultMemberUniqueName="[Calendar].[MonthStart (Month Index)].[All]" allUniqueName="[Calendar].[MonthStart (Month Index)].[All]" dimensionUniqueName="[Calendar]" displayFolder="" count="0" memberValueDatatype="20" unbalanced="0" hidden="1"/>
    <cacheHierarchy uniqueName="[Measures].[Sum of Revenue]" caption="Sum of Revenue" measure="1" displayFolder="" measureGroup="Raw_Sales_Data 1" count="0">
      <extLst>
        <ext xmlns:x15="http://schemas.microsoft.com/office/spreadsheetml/2010/11/main" uri="{B97F6D7D-B522-45F9-BDA1-12C45D357490}">
          <x15:cacheHierarchy aggregatedColumn="36"/>
        </ext>
      </extLst>
    </cacheHierarchy>
    <cacheHierarchy uniqueName="[Measures].[Total Revenue]" caption="Total Revenue" measure="1" displayFolder="" measureGroup="Raw_Sales_Data" count="0" oneField="1">
      <fieldsUsage count="1">
        <fieldUsage x="4"/>
      </fieldsUsage>
    </cacheHierarchy>
    <cacheHierarchy uniqueName="[Measures].[Total COGS]" caption="Total COGS" measure="1" displayFolder="" measureGroup="Raw_Sales_Data" count="0"/>
    <cacheHierarchy uniqueName="[Measures].[Gross Profit]" caption="Gross Profit" measure="1" displayFolder="" measureGroup="Raw_Sales_Data" count="0"/>
    <cacheHierarchy uniqueName="[Measures].[Gross Margin %]" caption="Gross Margin %" measure="1" displayFolder="" measureGroup="Raw_Sales_Data" count="0"/>
    <cacheHierarchy uniqueName="[Measures].[Total Orders]" caption="Total Orders" measure="1" displayFolder="" measureGroup="Raw_Sales_Data" count="0"/>
    <cacheHierarchy uniqueName="[Measures].[Average Order Value]" caption="Average Order Value" measure="1" displayFolder="" measureGroup="Raw_Sales_Data" count="0"/>
    <cacheHierarchy uniqueName="[Measures].[Total Operating Expenses]" caption="Total Operating Expenses" measure="1" displayFolder="" measureGroup="Operating_Expenses" count="0"/>
    <cacheHierarchy uniqueName="[Measures].[Net Profit]" caption="Net Profit" measure="1" displayFolder="" measureGroup="Raw_Sales_Data" count="0"/>
    <cacheHierarchy uniqueName="[Measures].[Net Margin %]" caption="Net Margin %" measure="1" displayFolder="" measureGroup="Raw_Sales_Data" count="0"/>
    <cacheHierarchy uniqueName="[Measures].[__XL_Count Raw_Sales_Data]" caption="__XL_Count Raw_Sales_Data" measure="1" displayFolder="" measureGroup="Raw_Sales_Data" count="0" hidden="1"/>
    <cacheHierarchy uniqueName="[Measures].[__XL_Count Operating_Expenses]" caption="__XL_Count Operating_Expenses" measure="1" displayFolder="" measureGroup="Operating_Expenses" count="0" hidden="1"/>
    <cacheHierarchy uniqueName="[Measures].[__XL_Count Calendar]" caption="__XL_Count Calendar" measure="1" displayFolder="" measureGroup="Calendar" count="0" hidden="1"/>
    <cacheHierarchy uniqueName="[Measures].[__XL_Count Raw_Sales_Data 1]" caption="__XL_Count Raw_Sales_Data 1" measure="1" displayFolder="" measureGroup="Raw_Sales_Data 1"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perating_Expenses" uniqueName="[Operating_Expenses]" caption="Operating_Expenses"/>
    <dimension name="Raw_Sales_Data" uniqueName="[Raw_Sales_Data]" caption="Raw_Sales_Data"/>
    <dimension name="Raw_Sales_Data 1" uniqueName="[Raw_Sales_Data 1]" caption="Raw_Sales_Data 1"/>
  </dimensions>
  <measureGroups count="4">
    <measureGroup name="Calendar" caption="Calendar"/>
    <measureGroup name="Operating_Expenses" caption="Operating_Expenses"/>
    <measureGroup name="Raw_Sales_Data" caption="Raw_Sales_Data"/>
    <measureGroup name="Raw_Sales_Data 1" caption="Raw_Sales_Data 1"/>
  </measureGroups>
  <maps count="7">
    <map measureGroup="0" dimension="0"/>
    <map measureGroup="0" dimension="2"/>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ingh" refreshedDate="46209.714206018522" backgroundQuery="1" createdVersion="8" refreshedVersion="8" minRefreshableVersion="3" recordCount="0" supportSubquery="1" supportAdvancedDrill="1" xr:uid="{92FED1EF-5B6A-4B22-ACFB-264301564922}">
  <cacheSource type="external" connectionId="5"/>
  <cacheFields count="3">
    <cacheField name="[Raw_Sales_Data 1].[Region].[Region]" caption="Region" numFmtId="0" hierarchy="27" level="1">
      <sharedItems count="1">
        <s v="North"/>
      </sharedItems>
    </cacheField>
    <cacheField name="[Raw_Sales_Data 1].[Product_Category].[Product_Category]" caption="Product_Category" numFmtId="0" hierarchy="31" level="1">
      <sharedItems count="5">
        <s v="Electronics Accessories"/>
        <s v="Home Appliances"/>
        <s v="Kitchen Appliances"/>
        <s v="Personal Care"/>
        <s v="Small Appliances"/>
      </sharedItems>
    </cacheField>
    <cacheField name="[Measures].[Sum of Revenue]" caption="Sum of Revenue" numFmtId="0" hierarchy="43" level="32767"/>
  </cacheFields>
  <cacheHierarchies count="58">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130" unbalanced="0"/>
    <cacheHierarchy uniqueName="[Calendar].[MonthStart]" caption="MonthStart" attribute="1" time="1" defaultMemberUniqueName="[Calendar].[MonthStart].[All]" allUniqueName="[Calendar].[MonthStart].[All]" dimensionUniqueName="[Calendar]" displayFolder="" count="2" memberValueDatatype="7" unbalanced="0"/>
    <cacheHierarchy uniqueName="[Calendar].[Quarter]" caption="Quarter" attribute="1" defaultMemberUniqueName="[Calendar].[Quarter].[All]" allUniqueName="[Calendar].[Quarter].[All]" dimensionUniqueName="[Calendar]" displayFolder="" count="2" memberValueDatatype="130" unbalanced="0"/>
    <cacheHierarchy uniqueName="[Calendar].[MonthStart (Year)]" caption="MonthStart (Year)" attribute="1" defaultMemberUniqueName="[Calendar].[MonthStart (Year)].[All]" allUniqueName="[Calendar].[MonthStart (Year)].[All]" dimensionUniqueName="[Calendar]" displayFolder="" count="2" memberValueDatatype="130" unbalanced="0"/>
    <cacheHierarchy uniqueName="[Calendar].[MonthStart (Quarter)]" caption="MonthStart (Quarter)" attribute="1" defaultMemberUniqueName="[Calendar].[MonthStart (Quarter)].[All]" allUniqueName="[Calendar].[MonthStart (Quarter)].[All]" dimensionUniqueName="[Calendar]" displayFolder="" count="2" memberValueDatatype="130" unbalanced="0"/>
    <cacheHierarchy uniqueName="[Calendar].[MonthStart (Month)]" caption="MonthStart (Month)" attribute="1" defaultMemberUniqueName="[Calendar].[MonthStart (Month)].[All]" allUniqueName="[Calendar].[MonthStart (Month)].[All]" dimensionUniqueName="[Calendar]" displayFolder="" count="2" memberValueDatatype="130" unbalanced="0"/>
    <cacheHierarchy uniqueName="[Operating_Expenses].[Month]" caption="Month" attribute="1" time="1" defaultMemberUniqueName="[Operating_Expenses].[Month].[All]" allUniqueName="[Operating_Expenses].[Month].[All]" dimensionUniqueName="[Operating_Expenses]" displayFolder="" count="2" memberValueDatatype="7" unbalanced="0"/>
    <cacheHierarchy uniqueName="[Operating_Expenses].[Total_expense]" caption="Total_expense" attribute="1" defaultMemberUniqueName="[Operating_Expenses].[Total_expense].[All]" allUniqueName="[Operating_Expenses].[Total_expense].[All]" dimensionUniqueName="[Operating_Expenses]" displayFolder="" count="2" memberValueDatatype="5" unbalanced="0"/>
    <cacheHierarchy uniqueName="[Raw_Sales_Data].[Order_ID]" caption="Order_ID" attribute="1" defaultMemberUniqueName="[Raw_Sales_Data].[Order_ID].[All]" allUniqueName="[Raw_Sales_Data].[Order_ID].[All]" dimensionUniqueName="[Raw_Sales_Data]" displayFolder="" count="2" memberValueDatatype="130" unbalanced="0"/>
    <cacheHierarchy uniqueName="[Raw_Sales_Data].[Region]" caption="Region" attribute="1" defaultMemberUniqueName="[Raw_Sales_Data].[Region].[All]" allUniqueName="[Raw_Sales_Data].[Region].[All]" dimensionUniqueName="[Raw_Sales_Data]" displayFolder="" count="2" memberValueDatatype="130" unbalanced="0"/>
    <cacheHierarchy uniqueName="[Raw_Sales_Data].[State]" caption="State" attribute="1" defaultMemberUniqueName="[Raw_Sales_Data].[State].[All]" allUniqueName="[Raw_Sales_Data].[State].[All]" dimensionUniqueName="[Raw_Sales_Data]" displayFolder="" count="2" memberValueDatatype="130" unbalanced="0"/>
    <cacheHierarchy uniqueName="[Raw_Sales_Data].[Customer_Name]" caption="Customer_Name" attribute="1" defaultMemberUniqueName="[Raw_Sales_Data].[Customer_Name].[All]" allUniqueName="[Raw_Sales_Data].[Customer_Name].[All]" dimensionUniqueName="[Raw_Sales_Data]" displayFolder="" count="2" memberValueDatatype="130" unbalanced="0"/>
    <cacheHierarchy uniqueName="[Raw_Sales_Data].[Customer_Type]" caption="Customer_Type" attribute="1" defaultMemberUniqueName="[Raw_Sales_Data].[Customer_Type].[All]" allUniqueName="[Raw_Sales_Data].[Customer_Type].[All]" dimensionUniqueName="[Raw_Sales_Data]" displayFolder="" count="2" memberValueDatatype="130" unbalanced="0"/>
    <cacheHierarchy uniqueName="[Raw_Sales_Data].[Product_Category]" caption="Product_Category" attribute="1" defaultMemberUniqueName="[Raw_Sales_Data].[Product_Category].[All]" allUniqueName="[Raw_Sales_Data].[Product_Category].[All]" dimensionUniqueName="[Raw_Sales_Data]" displayFolder="" count="2" memberValueDatatype="130" unbalanced="0"/>
    <cacheHierarchy uniqueName="[Raw_Sales_Data].[Product_Name]" caption="Product_Name" attribute="1" defaultMemberUniqueName="[Raw_Sales_Data].[Product_Name].[All]" allUniqueName="[Raw_Sales_Data].[Product_Name].[All]" dimensionUniqueName="[Raw_Sales_Data]" displayFolder="" count="2" memberValueDatatype="130" unbalanced="0"/>
    <cacheHierarchy uniqueName="[Raw_Sales_Data].[Quantity]" caption="Quantity" attribute="1" defaultMemberUniqueName="[Raw_Sales_Data].[Quantity].[All]" allUniqueName="[Raw_Sales_Data].[Quantity].[All]" dimensionUniqueName="[Raw_Sales_Data]" displayFolder="" count="2" memberValueDatatype="20" unbalanced="0"/>
    <cacheHierarchy uniqueName="[Raw_Sales_Data].[Unit_Price]" caption="Unit_Price" attribute="1" defaultMemberUniqueName="[Raw_Sales_Data].[Unit_Price].[All]" allUniqueName="[Raw_Sales_Data].[Unit_Price].[All]" dimensionUniqueName="[Raw_Sales_Data]" displayFolder="" count="2" memberValueDatatype="5" unbalanced="0"/>
    <cacheHierarchy uniqueName="[Raw_Sales_Data].[Discount_Pct]" caption="Discount_Pct" attribute="1" defaultMemberUniqueName="[Raw_Sales_Data].[Discount_Pct].[All]" allUniqueName="[Raw_Sales_Data].[Discount_Pct].[All]" dimensionUniqueName="[Raw_Sales_Data]" displayFolder="" count="2" memberValueDatatype="5" unbalanced="0"/>
    <cacheHierarchy uniqueName="[Raw_Sales_Data].[Revenue]" caption="Revenue" attribute="1" defaultMemberUniqueName="[Raw_Sales_Data].[Revenue].[All]" allUniqueName="[Raw_Sales_Data].[Revenue].[All]" dimensionUniqueName="[Raw_Sales_Data]" displayFolder="" count="2" memberValueDatatype="5" unbalanced="0"/>
    <cacheHierarchy uniqueName="[Raw_Sales_Data].[COGS]" caption="COGS" attribute="1" defaultMemberUniqueName="[Raw_Sales_Data].[COGS].[All]" allUniqueName="[Raw_Sales_Data].[COGS].[All]" dimensionUniqueName="[Raw_Sales_Data]" displayFolder="" count="2" memberValueDatatype="5" unbalanced="0"/>
    <cacheHierarchy uniqueName="[Raw_Sales_Data].[Shipping_Cost]" caption="Shipping_Cost" attribute="1" defaultMemberUniqueName="[Raw_Sales_Data].[Shipping_Cost].[All]" allUniqueName="[Raw_Sales_Data].[Shipping_Cost].[All]" dimensionUniqueName="[Raw_Sales_Data]" displayFolder="" count="2" memberValueDatatype="5" unbalanced="0"/>
    <cacheHierarchy uniqueName="[Raw_Sales_Data].[Payment_Terms]" caption="Payment_Terms" attribute="1" defaultMemberUniqueName="[Raw_Sales_Data].[Payment_Terms].[All]" allUniqueName="[Raw_Sales_Data].[Payment_Terms].[All]" dimensionUniqueName="[Raw_Sales_Data]" displayFolder="" count="2" memberValueDatatype="130" unbalanced="0"/>
    <cacheHierarchy uniqueName="[Raw_Sales_Data].[Payment_Status]" caption="Payment_Status" attribute="1" defaultMemberUniqueName="[Raw_Sales_Data].[Payment_Status].[All]" allUniqueName="[Raw_Sales_Data].[Payment_Status].[All]" dimensionUniqueName="[Raw_Sales_Data]" displayFolder="" count="2" memberValueDatatype="130" unbalanced="0"/>
    <cacheHierarchy uniqueName="[Raw_Sales_Data].[Order_Date]" caption="Order_Date" attribute="1" time="1" defaultMemberUniqueName="[Raw_Sales_Data].[Order_Date].[All]" allUniqueName="[Raw_Sales_Data].[Order_Date].[All]" dimensionUniqueName="[Raw_Sales_Data]" displayFolder="" count="2" memberValueDatatype="7" unbalanced="0"/>
    <cacheHierarchy uniqueName="[Raw_Sales_Data 1].[Order_ID]" caption="Order_ID" attribute="1" defaultMemberUniqueName="[Raw_Sales_Data 1].[Order_ID].[All]" allUniqueName="[Raw_Sales_Data 1].[Order_ID].[All]" dimensionUniqueName="[Raw_Sales_Data 1]" displayFolder="" count="2" memberValueDatatype="130" unbalanced="0"/>
    <cacheHierarchy uniqueName="[Raw_Sales_Data 1].[Region]" caption="Region" attribute="1" defaultMemberUniqueName="[Raw_Sales_Data 1].[Region].[All]" allUniqueName="[Raw_Sales_Data 1].[Region].[All]" dimensionUniqueName="[Raw_Sales_Data 1]" displayFolder="" count="2" memberValueDatatype="130" unbalanced="0">
      <fieldsUsage count="2">
        <fieldUsage x="-1"/>
        <fieldUsage x="0"/>
      </fieldsUsage>
    </cacheHierarchy>
    <cacheHierarchy uniqueName="[Raw_Sales_Data 1].[State]" caption="State" attribute="1" defaultMemberUniqueName="[Raw_Sales_Data 1].[State].[All]" allUniqueName="[Raw_Sales_Data 1].[State].[All]" dimensionUniqueName="[Raw_Sales_Data 1]" displayFolder="" count="2" memberValueDatatype="130" unbalanced="0"/>
    <cacheHierarchy uniqueName="[Raw_Sales_Data 1].[Customer_Name]" caption="Customer_Name" attribute="1" defaultMemberUniqueName="[Raw_Sales_Data 1].[Customer_Name].[All]" allUniqueName="[Raw_Sales_Data 1].[Customer_Name].[All]" dimensionUniqueName="[Raw_Sales_Data 1]" displayFolder="" count="2" memberValueDatatype="130" unbalanced="0"/>
    <cacheHierarchy uniqueName="[Raw_Sales_Data 1].[Customer_Type]" caption="Customer_Type" attribute="1" defaultMemberUniqueName="[Raw_Sales_Data 1].[Customer_Type].[All]" allUniqueName="[Raw_Sales_Data 1].[Customer_Type].[All]" dimensionUniqueName="[Raw_Sales_Data 1]" displayFolder="" count="2" memberValueDatatype="130" unbalanced="0"/>
    <cacheHierarchy uniqueName="[Raw_Sales_Data 1].[Product_Category]" caption="Product_Category" attribute="1" defaultMemberUniqueName="[Raw_Sales_Data 1].[Product_Category].[All]" allUniqueName="[Raw_Sales_Data 1].[Product_Category].[All]" dimensionUniqueName="[Raw_Sales_Data 1]" displayFolder="" count="2" memberValueDatatype="130" unbalanced="0">
      <fieldsUsage count="2">
        <fieldUsage x="-1"/>
        <fieldUsage x="1"/>
      </fieldsUsage>
    </cacheHierarchy>
    <cacheHierarchy uniqueName="[Raw_Sales_Data 1].[Product_Name]" caption="Product_Name" attribute="1" defaultMemberUniqueName="[Raw_Sales_Data 1].[Product_Name].[All]" allUniqueName="[Raw_Sales_Data 1].[Product_Name].[All]" dimensionUniqueName="[Raw_Sales_Data 1]" displayFolder="" count="2" memberValueDatatype="130" unbalanced="0"/>
    <cacheHierarchy uniqueName="[Raw_Sales_Data 1].[Quantity]" caption="Quantity" attribute="1" defaultMemberUniqueName="[Raw_Sales_Data 1].[Quantity].[All]" allUniqueName="[Raw_Sales_Data 1].[Quantity].[All]" dimensionUniqueName="[Raw_Sales_Data 1]" displayFolder="" count="2" memberValueDatatype="20" unbalanced="0"/>
    <cacheHierarchy uniqueName="[Raw_Sales_Data 1].[Unit_Price]" caption="Unit_Price" attribute="1" defaultMemberUniqueName="[Raw_Sales_Data 1].[Unit_Price].[All]" allUniqueName="[Raw_Sales_Data 1].[Unit_Price].[All]" dimensionUniqueName="[Raw_Sales_Data 1]" displayFolder="" count="2" memberValueDatatype="5" unbalanced="0"/>
    <cacheHierarchy uniqueName="[Raw_Sales_Data 1].[Discount_Pct]" caption="Discount_Pct" attribute="1" defaultMemberUniqueName="[Raw_Sales_Data 1].[Discount_Pct].[All]" allUniqueName="[Raw_Sales_Data 1].[Discount_Pct].[All]" dimensionUniqueName="[Raw_Sales_Data 1]" displayFolder="" count="2" memberValueDatatype="20" unbalanced="0"/>
    <cacheHierarchy uniqueName="[Raw_Sales_Data 1].[Revenue]" caption="Revenue" attribute="1" defaultMemberUniqueName="[Raw_Sales_Data 1].[Revenue].[All]" allUniqueName="[Raw_Sales_Data 1].[Revenue].[All]" dimensionUniqueName="[Raw_Sales_Data 1]" displayFolder="" count="2" memberValueDatatype="5" unbalanced="0"/>
    <cacheHierarchy uniqueName="[Raw_Sales_Data 1].[COGS]" caption="COGS" attribute="1" defaultMemberUniqueName="[Raw_Sales_Data 1].[COGS].[All]" allUniqueName="[Raw_Sales_Data 1].[COGS].[All]" dimensionUniqueName="[Raw_Sales_Data 1]" displayFolder="" count="2" memberValueDatatype="5" unbalanced="0"/>
    <cacheHierarchy uniqueName="[Raw_Sales_Data 1].[Shipping_Cost]" caption="Shipping_Cost" attribute="1" defaultMemberUniqueName="[Raw_Sales_Data 1].[Shipping_Cost].[All]" allUniqueName="[Raw_Sales_Data 1].[Shipping_Cost].[All]" dimensionUniqueName="[Raw_Sales_Data 1]" displayFolder="" count="2" memberValueDatatype="5" unbalanced="0"/>
    <cacheHierarchy uniqueName="[Raw_Sales_Data 1].[Payment_Terms]" caption="Payment_Terms" attribute="1" defaultMemberUniqueName="[Raw_Sales_Data 1].[Payment_Terms].[All]" allUniqueName="[Raw_Sales_Data 1].[Payment_Terms].[All]" dimensionUniqueName="[Raw_Sales_Data 1]" displayFolder="" count="2" memberValueDatatype="130" unbalanced="0"/>
    <cacheHierarchy uniqueName="[Raw_Sales_Data 1].[Payment_Status]" caption="Payment_Status" attribute="1" defaultMemberUniqueName="[Raw_Sales_Data 1].[Payment_Status].[All]" allUniqueName="[Raw_Sales_Data 1].[Payment_Status].[All]" dimensionUniqueName="[Raw_Sales_Data 1]" displayFolder="" count="2" memberValueDatatype="130" unbalanced="0"/>
    <cacheHierarchy uniqueName="[Raw_Sales_Data 1].[Order_Date]" caption="Order_Date" attribute="1" time="1" defaultMemberUniqueName="[Raw_Sales_Data 1].[Order_Date].[All]" allUniqueName="[Raw_Sales_Data 1].[Order_Date].[All]" dimensionUniqueName="[Raw_Sales_Data 1]" displayFolder="" count="2" memberValueDatatype="7" unbalanced="0"/>
    <cacheHierarchy uniqueName="[Calendar].[MonthStart (Month Index)]" caption="MonthStart (Month Index)" attribute="1" defaultMemberUniqueName="[Calendar].[MonthStart (Month Index)].[All]" allUniqueName="[Calendar].[MonthStart (Month Index)].[All]" dimensionUniqueName="[Calendar]" displayFolder="" count="2" memberValueDatatype="20" unbalanced="0" hidden="1"/>
    <cacheHierarchy uniqueName="[Measures].[Sum of Revenue]" caption="Sum of Revenue" measure="1" displayFolder="" measureGroup="Raw_Sales_Data 1" count="0" oneField="1">
      <fieldsUsage count="1">
        <fieldUsage x="2"/>
      </fieldsUsage>
      <extLst>
        <ext xmlns:x15="http://schemas.microsoft.com/office/spreadsheetml/2010/11/main" uri="{B97F6D7D-B522-45F9-BDA1-12C45D357490}">
          <x15:cacheHierarchy aggregatedColumn="36"/>
        </ext>
      </extLst>
    </cacheHierarchy>
    <cacheHierarchy uniqueName="[Measures].[Total Revenue]" caption="Total Revenue" measure="1" displayFolder="" measureGroup="Raw_Sales_Data" count="0"/>
    <cacheHierarchy uniqueName="[Measures].[Total COGS]" caption="Total COGS" measure="1" displayFolder="" measureGroup="Raw_Sales_Data" count="0"/>
    <cacheHierarchy uniqueName="[Measures].[Gross Profit]" caption="Gross Profit" measure="1" displayFolder="" measureGroup="Raw_Sales_Data" count="0"/>
    <cacheHierarchy uniqueName="[Measures].[Gross Margin %]" caption="Gross Margin %" measure="1" displayFolder="" measureGroup="Raw_Sales_Data" count="0"/>
    <cacheHierarchy uniqueName="[Measures].[Total Orders]" caption="Total Orders" measure="1" displayFolder="" measureGroup="Raw_Sales_Data" count="0"/>
    <cacheHierarchy uniqueName="[Measures].[Average Order Value]" caption="Average Order Value" measure="1" displayFolder="" measureGroup="Raw_Sales_Data" count="0"/>
    <cacheHierarchy uniqueName="[Measures].[Total Operating Expenses]" caption="Total Operating Expenses" measure="1" displayFolder="" measureGroup="Operating_Expenses" count="0"/>
    <cacheHierarchy uniqueName="[Measures].[Net Profit]" caption="Net Profit" measure="1" displayFolder="" measureGroup="Raw_Sales_Data" count="0"/>
    <cacheHierarchy uniqueName="[Measures].[Net Margin %]" caption="Net Margin %" measure="1" displayFolder="" measureGroup="Raw_Sales_Data" count="0"/>
    <cacheHierarchy uniqueName="[Measures].[__XL_Count Raw_Sales_Data]" caption="__XL_Count Raw_Sales_Data" measure="1" displayFolder="" measureGroup="Raw_Sales_Data" count="0" hidden="1"/>
    <cacheHierarchy uniqueName="[Measures].[__XL_Count Operating_Expenses]" caption="__XL_Count Operating_Expenses" measure="1" displayFolder="" measureGroup="Operating_Expenses" count="0" hidden="1"/>
    <cacheHierarchy uniqueName="[Measures].[__XL_Count Calendar]" caption="__XL_Count Calendar" measure="1" displayFolder="" measureGroup="Calendar" count="0" hidden="1"/>
    <cacheHierarchy uniqueName="[Measures].[__XL_Count Raw_Sales_Data 1]" caption="__XL_Count Raw_Sales_Data 1" measure="1" displayFolder="" measureGroup="Raw_Sales_Data 1"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perating_Expenses" uniqueName="[Operating_Expenses]" caption="Operating_Expenses"/>
    <dimension name="Raw_Sales_Data" uniqueName="[Raw_Sales_Data]" caption="Raw_Sales_Data"/>
    <dimension name="Raw_Sales_Data 1" uniqueName="[Raw_Sales_Data 1]" caption="Raw_Sales_Data 1"/>
  </dimensions>
  <measureGroups count="4">
    <measureGroup name="Calendar" caption="Calendar"/>
    <measureGroup name="Operating_Expenses" caption="Operating_Expenses"/>
    <measureGroup name="Raw_Sales_Data" caption="Raw_Sales_Data"/>
    <measureGroup name="Raw_Sales_Data 1" caption="Raw_Sales_Data 1"/>
  </measureGroups>
  <maps count="7">
    <map measureGroup="0" dimension="0"/>
    <map measureGroup="0" dimension="2"/>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ingh" refreshedDate="46209.709790856483" backgroundQuery="1" createdVersion="3" refreshedVersion="8" minRefreshableVersion="3" recordCount="0" supportSubquery="1" supportAdvancedDrill="1" xr:uid="{74E9BE60-EF4A-451B-8D34-EDB59E331400}">
  <cacheSource type="external" connectionId="5">
    <extLst>
      <ext xmlns:x14="http://schemas.microsoft.com/office/spreadsheetml/2009/9/main" uri="{F057638F-6D5F-4e77-A914-E7F072B9BCA8}">
        <x14:sourceConnection name="ThisWorkbookDataModel"/>
      </ext>
    </extLst>
  </cacheSource>
  <cacheFields count="0"/>
  <cacheHierarchies count="58">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onthStart]" caption="MonthStart" attribute="1" time="1" defaultMemberUniqueName="[Calendar].[MonthStart].[All]" allUniqueName="[Calendar].[MonthStart].[All]" dimensionUniqueName="[Calendar]" displayFolder="" count="0"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MonthStart (Year)]" caption="MonthStart (Year)" attribute="1" defaultMemberUniqueName="[Calendar].[MonthStart (Year)].[All]" allUniqueName="[Calendar].[MonthStart (Year)].[All]" dimensionUniqueName="[Calendar]" displayFolder="" count="0" memberValueDatatype="130" unbalanced="0"/>
    <cacheHierarchy uniqueName="[Calendar].[MonthStart (Quarter)]" caption="MonthStart (Quarter)" attribute="1" defaultMemberUniqueName="[Calendar].[MonthStart (Quarter)].[All]" allUniqueName="[Calendar].[MonthStart (Quarter)].[All]" dimensionUniqueName="[Calendar]" displayFolder="" count="0" memberValueDatatype="130" unbalanced="0"/>
    <cacheHierarchy uniqueName="[Calendar].[MonthStart (Month)]" caption="MonthStart (Month)" attribute="1" defaultMemberUniqueName="[Calendar].[MonthStart (Month)].[All]" allUniqueName="[Calendar].[MonthStart (Month)].[All]" dimensionUniqueName="[Calendar]" displayFolder="" count="0" memberValueDatatype="130" unbalanced="0"/>
    <cacheHierarchy uniqueName="[Operating_Expenses].[Month]" caption="Month" attribute="1" time="1" defaultMemberUniqueName="[Operating_Expenses].[Month].[All]" allUniqueName="[Operating_Expenses].[Month].[All]" dimensionUniqueName="[Operating_Expenses]" displayFolder="" count="0" memberValueDatatype="7" unbalanced="0"/>
    <cacheHierarchy uniqueName="[Operating_Expenses].[Total_expense]" caption="Total_expense" attribute="1" defaultMemberUniqueName="[Operating_Expenses].[Total_expense].[All]" allUniqueName="[Operating_Expenses].[Total_expense].[All]" dimensionUniqueName="[Operating_Expenses]" displayFolder="" count="0" memberValueDatatype="5"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Region]" caption="Region" attribute="1" defaultMemberUniqueName="[Raw_Sales_Data].[Region].[All]" allUniqueName="[Raw_Sales_Data].[Region].[All]" dimensionUniqueName="[Raw_Sales_Data]" displayFolder="" count="0" memberValueDatatype="130" unbalanced="0"/>
    <cacheHierarchy uniqueName="[Raw_Sales_Data].[State]" caption="State" attribute="1" defaultMemberUniqueName="[Raw_Sales_Data].[State].[All]" allUniqueName="[Raw_Sales_Data].[State].[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Customer_Type]" caption="Customer_Type" attribute="1" defaultMemberUniqueName="[Raw_Sales_Data].[Customer_Type].[All]" allUniqueName="[Raw_Sales_Data].[Customer_Type].[All]" dimensionUniqueName="[Raw_Sales_Data]" displayFolder="" count="0" memberValueDatatype="130" unbalanced="0"/>
    <cacheHierarchy uniqueName="[Raw_Sales_Data].[Product_Category]" caption="Product_Category" attribute="1" defaultMemberUniqueName="[Raw_Sales_Data].[Product_Category].[All]" allUniqueName="[Raw_Sales_Data].[Product_Category].[All]" dimensionUniqueName="[Raw_Sales_Data]" displayFolder="" count="0" memberValueDatatype="130" unbalanced="0"/>
    <cacheHierarchy uniqueName="[Raw_Sales_Data].[Product_Name]" caption="Product_Name" attribute="1" defaultMemberUniqueName="[Raw_Sales_Data].[Product_Name].[All]" allUniqueName="[Raw_Sales_Data].[Product_Name].[All]" dimensionUniqueName="[Raw_Sales_Data]" displayFolder="" count="0" memberValueDatatype="130" unbalanced="0"/>
    <cacheHierarchy uniqueName="[Raw_Sales_Data].[Quantity]" caption="Quantity" attribute="1" defaultMemberUniqueName="[Raw_Sales_Data].[Quantity].[All]" allUniqueName="[Raw_Sales_Data].[Quanti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5" unbalanced="0"/>
    <cacheHierarchy uniqueName="[Raw_Sales_Data].[Discount_Pct]" caption="Discount_Pct" attribute="1" defaultMemberUniqueName="[Raw_Sales_Data].[Discount_Pct].[All]" allUniqueName="[Raw_Sales_Data].[Discount_Pct].[All]" dimensionUniqueName="[Raw_Sales_Data]" displayFolder="" count="0" memberValueDatatype="5" unbalanced="0"/>
    <cacheHierarchy uniqueName="[Raw_Sales_Data].[Revenue]" caption="Revenue" attribute="1" defaultMemberUniqueName="[Raw_Sales_Data].[Revenue].[All]" allUniqueName="[Raw_Sales_Data].[Revenue].[All]" dimensionUniqueName="[Raw_Sales_Data]" displayFolder="" count="0" memberValueDatatype="5" unbalanced="0"/>
    <cacheHierarchy uniqueName="[Raw_Sales_Data].[COGS]" caption="COGS" attribute="1" defaultMemberUniqueName="[Raw_Sales_Data].[COGS].[All]" allUniqueName="[Raw_Sales_Data].[COGS].[All]" dimensionUniqueName="[Raw_Sales_Data]" displayFolder="" count="0" memberValueDatatype="5" unbalanced="0"/>
    <cacheHierarchy uniqueName="[Raw_Sales_Data].[Shipping_Cost]" caption="Shipping_Cost" attribute="1" defaultMemberUniqueName="[Raw_Sales_Data].[Shipping_Cost].[All]" allUniqueName="[Raw_Sales_Data].[Shipping_Cost].[All]" dimensionUniqueName="[Raw_Sales_Data]" displayFolder="" count="0" memberValueDatatype="5" unbalanced="0"/>
    <cacheHierarchy uniqueName="[Raw_Sales_Data].[Payment_Terms]" caption="Payment_Terms" attribute="1" defaultMemberUniqueName="[Raw_Sales_Data].[Payment_Terms].[All]" allUniqueName="[Raw_Sales_Data].[Payment_Terms].[All]" dimensionUniqueName="[Raw_Sales_Data]" displayFolder="" count="0" memberValueDatatype="130" unbalanced="0"/>
    <cacheHierarchy uniqueName="[Raw_Sales_Data].[Payment_Status]" caption="Payment_Status" attribute="1" defaultMemberUniqueName="[Raw_Sales_Data].[Payment_Status].[All]" allUniqueName="[Raw_Sales_Data].[Payment_Status].[All]" dimensionUniqueName="[Raw_Sales_Data]" displayFolder="" count="0" memberValueDatatype="130" unbalanced="0"/>
    <cacheHierarchy uniqueName="[Raw_Sales_Data].[Order_Date]" caption="Order_Date" attribute="1" time="1" defaultMemberUniqueName="[Raw_Sales_Data].[Order_Date].[All]" allUniqueName="[Raw_Sales_Data].[Order_Date].[All]" dimensionUniqueName="[Raw_Sales_Data]" displayFolder="" count="0" memberValueDatatype="7" unbalanced="0"/>
    <cacheHierarchy uniqueName="[Raw_Sales_Data 1].[Order_ID]" caption="Order_ID" attribute="1" defaultMemberUniqueName="[Raw_Sales_Data 1].[Order_ID].[All]" allUniqueName="[Raw_Sales_Data 1].[Order_ID].[All]" dimensionUniqueName="[Raw_Sales_Data 1]" displayFolder="" count="0" memberValueDatatype="130" unbalanced="0"/>
    <cacheHierarchy uniqueName="[Raw_Sales_Data 1].[Region]" caption="Region" attribute="1" defaultMemberUniqueName="[Raw_Sales_Data 1].[Region].[All]" allUniqueName="[Raw_Sales_Data 1].[Region].[All]" dimensionUniqueName="[Raw_Sales_Data 1]" displayFolder="" count="2" memberValueDatatype="130" unbalanced="0"/>
    <cacheHierarchy uniqueName="[Raw_Sales_Data 1].[State]" caption="State" attribute="1" defaultMemberUniqueName="[Raw_Sales_Data 1].[State].[All]" allUniqueName="[Raw_Sales_Data 1].[State].[All]" dimensionUniqueName="[Raw_Sales_Data 1]" displayFolder="" count="0" memberValueDatatype="130" unbalanced="0"/>
    <cacheHierarchy uniqueName="[Raw_Sales_Data 1].[Customer_Name]" caption="Customer_Name" attribute="1" defaultMemberUniqueName="[Raw_Sales_Data 1].[Customer_Name].[All]" allUniqueName="[Raw_Sales_Data 1].[Customer_Name].[All]" dimensionUniqueName="[Raw_Sales_Data 1]" displayFolder="" count="0" memberValueDatatype="130" unbalanced="0"/>
    <cacheHierarchy uniqueName="[Raw_Sales_Data 1].[Customer_Type]" caption="Customer_Type" attribute="1" defaultMemberUniqueName="[Raw_Sales_Data 1].[Customer_Type].[All]" allUniqueName="[Raw_Sales_Data 1].[Customer_Type].[All]" dimensionUniqueName="[Raw_Sales_Data 1]" displayFolder="" count="0" memberValueDatatype="130" unbalanced="0"/>
    <cacheHierarchy uniqueName="[Raw_Sales_Data 1].[Product_Category]" caption="Product_Category" attribute="1" defaultMemberUniqueName="[Raw_Sales_Data 1].[Product_Category].[All]" allUniqueName="[Raw_Sales_Data 1].[Product_Category].[All]" dimensionUniqueName="[Raw_Sales_Data 1]" displayFolder="" count="2" memberValueDatatype="130" unbalanced="0"/>
    <cacheHierarchy uniqueName="[Raw_Sales_Data 1].[Product_Name]" caption="Product_Name" attribute="1" defaultMemberUniqueName="[Raw_Sales_Data 1].[Product_Name].[All]" allUniqueName="[Raw_Sales_Data 1].[Product_Name].[All]" dimensionUniqueName="[Raw_Sales_Data 1]" displayFolder="" count="0" memberValueDatatype="130" unbalanced="0"/>
    <cacheHierarchy uniqueName="[Raw_Sales_Data 1].[Quantity]" caption="Quantity" attribute="1" defaultMemberUniqueName="[Raw_Sales_Data 1].[Quantity].[All]" allUniqueName="[Raw_Sales_Data 1].[Quantity].[All]" dimensionUniqueName="[Raw_Sales_Data 1]" displayFolder="" count="0" memberValueDatatype="20" unbalanced="0"/>
    <cacheHierarchy uniqueName="[Raw_Sales_Data 1].[Unit_Price]" caption="Unit_Price" attribute="1" defaultMemberUniqueName="[Raw_Sales_Data 1].[Unit_Price].[All]" allUniqueName="[Raw_Sales_Data 1].[Unit_Price].[All]" dimensionUniqueName="[Raw_Sales_Data 1]" displayFolder="" count="0" memberValueDatatype="5" unbalanced="0"/>
    <cacheHierarchy uniqueName="[Raw_Sales_Data 1].[Discount_Pct]" caption="Discount_Pct" attribute="1" defaultMemberUniqueName="[Raw_Sales_Data 1].[Discount_Pct].[All]" allUniqueName="[Raw_Sales_Data 1].[Discount_Pct].[All]" dimensionUniqueName="[Raw_Sales_Data 1]" displayFolder="" count="0" memberValueDatatype="20" unbalanced="0"/>
    <cacheHierarchy uniqueName="[Raw_Sales_Data 1].[Revenue]" caption="Revenue" attribute="1" defaultMemberUniqueName="[Raw_Sales_Data 1].[Revenue].[All]" allUniqueName="[Raw_Sales_Data 1].[Revenue].[All]" dimensionUniqueName="[Raw_Sales_Data 1]" displayFolder="" count="0" memberValueDatatype="5" unbalanced="0"/>
    <cacheHierarchy uniqueName="[Raw_Sales_Data 1].[COGS]" caption="COGS" attribute="1" defaultMemberUniqueName="[Raw_Sales_Data 1].[COGS].[All]" allUniqueName="[Raw_Sales_Data 1].[COGS].[All]" dimensionUniqueName="[Raw_Sales_Data 1]" displayFolder="" count="0" memberValueDatatype="5" unbalanced="0"/>
    <cacheHierarchy uniqueName="[Raw_Sales_Data 1].[Shipping_Cost]" caption="Shipping_Cost" attribute="1" defaultMemberUniqueName="[Raw_Sales_Data 1].[Shipping_Cost].[All]" allUniqueName="[Raw_Sales_Data 1].[Shipping_Cost].[All]" dimensionUniqueName="[Raw_Sales_Data 1]" displayFolder="" count="0" memberValueDatatype="5" unbalanced="0"/>
    <cacheHierarchy uniqueName="[Raw_Sales_Data 1].[Payment_Terms]" caption="Payment_Terms" attribute="1" defaultMemberUniqueName="[Raw_Sales_Data 1].[Payment_Terms].[All]" allUniqueName="[Raw_Sales_Data 1].[Payment_Terms].[All]" dimensionUniqueName="[Raw_Sales_Data 1]" displayFolder="" count="0" memberValueDatatype="130" unbalanced="0"/>
    <cacheHierarchy uniqueName="[Raw_Sales_Data 1].[Payment_Status]" caption="Payment_Status" attribute="1" defaultMemberUniqueName="[Raw_Sales_Data 1].[Payment_Status].[All]" allUniqueName="[Raw_Sales_Data 1].[Payment_Status].[All]" dimensionUniqueName="[Raw_Sales_Data 1]" displayFolder="" count="2" memberValueDatatype="130" unbalanced="0"/>
    <cacheHierarchy uniqueName="[Raw_Sales_Data 1].[Order_Date]" caption="Order_Date" attribute="1" time="1" defaultMemberUniqueName="[Raw_Sales_Data 1].[Order_Date].[All]" allUniqueName="[Raw_Sales_Data 1].[Order_Date].[All]" dimensionUniqueName="[Raw_Sales_Data 1]" displayFolder="" count="0" memberValueDatatype="7" unbalanced="0"/>
    <cacheHierarchy uniqueName="[Calendar].[MonthStart (Month Index)]" caption="MonthStart (Month Index)" attribute="1" defaultMemberUniqueName="[Calendar].[MonthStart (Month Index)].[All]" allUniqueName="[Calendar].[MonthStart (Month Index)].[All]" dimensionUniqueName="[Calendar]" displayFolder="" count="0" memberValueDatatype="20" unbalanced="0" hidden="1"/>
    <cacheHierarchy uniqueName="[Measures].[Sum of Revenue]" caption="Sum of Revenue" measure="1" displayFolder="" measureGroup="Raw_Sales_Data 1" count="0">
      <extLst>
        <ext xmlns:x15="http://schemas.microsoft.com/office/spreadsheetml/2010/11/main" uri="{B97F6D7D-B522-45F9-BDA1-12C45D357490}">
          <x15:cacheHierarchy aggregatedColumn="36"/>
        </ext>
      </extLst>
    </cacheHierarchy>
    <cacheHierarchy uniqueName="[Measures].[Total Revenue]" caption="Total Revenue" measure="1" displayFolder="" measureGroup="Raw_Sales_Data" count="0"/>
    <cacheHierarchy uniqueName="[Measures].[Total COGS]" caption="Total COGS" measure="1" displayFolder="" measureGroup="Raw_Sales_Data" count="0"/>
    <cacheHierarchy uniqueName="[Measures].[Gross Profit]" caption="Gross Profit" measure="1" displayFolder="" measureGroup="Raw_Sales_Data" count="0"/>
    <cacheHierarchy uniqueName="[Measures].[Gross Margin %]" caption="Gross Margin %" measure="1" displayFolder="" measureGroup="Raw_Sales_Data" count="0"/>
    <cacheHierarchy uniqueName="[Measures].[Total Orders]" caption="Total Orders" measure="1" displayFolder="" measureGroup="Raw_Sales_Data" count="0"/>
    <cacheHierarchy uniqueName="[Measures].[Average Order Value]" caption="Average Order Value" measure="1" displayFolder="" measureGroup="Raw_Sales_Data" count="0"/>
    <cacheHierarchy uniqueName="[Measures].[Total Operating Expenses]" caption="Total Operating Expenses" measure="1" displayFolder="" measureGroup="Operating_Expenses" count="0"/>
    <cacheHierarchy uniqueName="[Measures].[Net Profit]" caption="Net Profit" measure="1" displayFolder="" measureGroup="Raw_Sales_Data" count="0"/>
    <cacheHierarchy uniqueName="[Measures].[Net Margin %]" caption="Net Margin %" measure="1" displayFolder="" measureGroup="Raw_Sales_Data" count="0"/>
    <cacheHierarchy uniqueName="[Measures].[__XL_Count Raw_Sales_Data]" caption="__XL_Count Raw_Sales_Data" measure="1" displayFolder="" measureGroup="Raw_Sales_Data" count="0" hidden="1"/>
    <cacheHierarchy uniqueName="[Measures].[__XL_Count Operating_Expenses]" caption="__XL_Count Operating_Expenses" measure="1" displayFolder="" measureGroup="Operating_Expenses" count="0" hidden="1"/>
    <cacheHierarchy uniqueName="[Measures].[__XL_Count Calendar]" caption="__XL_Count Calendar" measure="1" displayFolder="" measureGroup="Calendar" count="0" hidden="1"/>
    <cacheHierarchy uniqueName="[Measures].[__XL_Count Raw_Sales_Data 1]" caption="__XL_Count Raw_Sales_Data 1" measure="1" displayFolder="" measureGroup="Raw_Sales_Data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87143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CEF7E-ED18-4C57-8138-70348F59DF76}" name="PivotTable3" cacheId="153" applyNumberFormats="0" applyBorderFormats="0" applyFontFormats="0" applyPatternFormats="0" applyAlignmentFormats="0" applyWidthHeightFormats="1" dataCaption="Values" tag="9966b08d-6042-4b1f-956b-4a24d4da870f" updatedVersion="8" minRefreshableVersion="3" useAutoFormatting="1" subtotalHiddenItems="1" itemPrintTitles="1" createdVersion="8" indent="0" outline="1" outlineData="1" multipleFieldFilters="0">
  <location ref="A27:B30"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 dataField="1" subtotalTop="0" showAll="0" defaultSubtotal="0"/>
  </pivotFields>
  <rowFields count="4">
    <field x="3"/>
    <field x="2"/>
    <field x="1"/>
    <field x="0"/>
  </rowFields>
  <rowItems count="3">
    <i>
      <x/>
    </i>
    <i>
      <x v="1"/>
    </i>
    <i t="grand">
      <x/>
    </i>
  </rowItems>
  <colItems count="1">
    <i/>
  </colItems>
  <dataFields count="1">
    <dataField fld="4" subtotal="count" baseField="3" baseItem="0" numFmtId="165"/>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5"/>
    <rowHierarchyUsage hierarchyUsage="6"/>
    <rowHierarchyUsage hierarchyUsage="7"/>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1]"/>
        <x15:activeTabTopLevelEntity name="[Calendar]"/>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EBD40D-1A53-4FC2-A7CD-826B4FBE4716}" name="PivotTable2" cacheId="167" applyNumberFormats="0" applyBorderFormats="0" applyFontFormats="0" applyPatternFormats="0" applyAlignmentFormats="0" applyWidthHeightFormats="1" dataCaption="Values" tag="e2417cb0-64f1-4436-abf6-46c6460f5ed2" updatedVersion="8" minRefreshableVersion="3" useAutoFormatting="1" subtotalHiddenItems="1" itemPrintTitles="1" createdVersion="8" indent="0" outline="1" outlineData="1" multipleFieldFilters="0" chartFormat="23">
  <location ref="A18:G21" firstHeaderRow="1" firstDataRow="2" firstDataCol="1"/>
  <pivotFields count="3">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2">
    <i>
      <x/>
    </i>
    <i t="grand">
      <x/>
    </i>
  </rowItems>
  <colFields count="1">
    <field x="1"/>
  </colFields>
  <colItems count="6">
    <i>
      <x/>
    </i>
    <i>
      <x v="1"/>
    </i>
    <i>
      <x v="2"/>
    </i>
    <i>
      <x v="3"/>
    </i>
    <i>
      <x v="4"/>
    </i>
    <i t="grand">
      <x/>
    </i>
  </colItems>
  <dataFields count="1">
    <dataField name="Sum of Revenue" fld="2" baseField="0" baseItem="0" numFmtId="165"/>
  </dataFields>
  <chartFormats count="5">
    <chartFormat chart="16" format="10" series="1">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2">
          <reference field="4294967294" count="1" selected="0">
            <x v="0"/>
          </reference>
          <reference field="1" count="1" selected="0">
            <x v="1"/>
          </reference>
        </references>
      </pivotArea>
    </chartFormat>
    <chartFormat chart="16" format="12" series="1">
      <pivotArea type="data" outline="0" fieldPosition="0">
        <references count="2">
          <reference field="4294967294" count="1" selected="0">
            <x v="0"/>
          </reference>
          <reference field="1" count="1" selected="0">
            <x v="2"/>
          </reference>
        </references>
      </pivotArea>
    </chartFormat>
    <chartFormat chart="16" format="13" series="1">
      <pivotArea type="data" outline="0" fieldPosition="0">
        <references count="2">
          <reference field="4294967294" count="1" selected="0">
            <x v="0"/>
          </reference>
          <reference field="1" count="1" selected="0">
            <x v="3"/>
          </reference>
        </references>
      </pivotArea>
    </chartFormat>
    <chartFormat chart="16" format="14" series="1">
      <pivotArea type="data" outline="0" fieldPosition="0">
        <references count="2">
          <reference field="4294967294" count="1" selected="0">
            <x v="0"/>
          </reference>
          <reference field="1" count="1" selected="0">
            <x v="4"/>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Finance_Analytics_Project.xlsx!Raw_Sales_Data">
        <x15:activeTabTopLevelEntity name="[Raw_Sales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A3519F-7542-407F-8EB0-9B09E5C90518}" name="PivotTable1" cacheId="135" applyNumberFormats="0" applyBorderFormats="0" applyFontFormats="0" applyPatternFormats="0" applyAlignmentFormats="0" applyWidthHeightFormats="1" dataCaption="Values" tag="6bb72600-a46c-46a4-a8d0-154408f07097" updatedVersion="8" minRefreshableVersion="3" useAutoFormatting="1" subtotalHiddenItems="1" itemPrintTitles="1" createdVersion="8" indent="0" outline="1" outlineData="1" multipleFieldFilters="0" chartFormat="20">
  <location ref="A1:E14" firstHeaderRow="0" firstDataRow="1" firstDataCol="1"/>
  <pivotFields count="6">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s>
  <rowFields count="1">
    <field x="5"/>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numFmtId="164"/>
    <dataField fld="2" subtotal="count" baseField="0" baseItem="0" numFmtId="165"/>
    <dataField fld="3" subtotal="count" baseField="0" baseItem="0" numFmtId="165"/>
    <dataField fld="4" subtotal="count" baseField="0" baseItem="0" numFmtId="1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1]"/>
        <x15:activeTabTopLevelEntity name="[Calendar]"/>
        <x15:activeTabTopLevelEntity name="[MonthTable]"/>
        <x15:activeTabTopLevelEntity name="[Raw_Sales_Data]"/>
        <x15:activeTabTopLevelEntity name="[Operating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2EDFD-52C3-4AC5-8CFF-7D0887632BC8}" name="PivotTable5" cacheId="144" applyNumberFormats="0" applyBorderFormats="0" applyFontFormats="0" applyPatternFormats="0" applyAlignmentFormats="0" applyWidthHeightFormats="1" dataCaption="Values" tag="95cfc67c-e9c6-45f2-959c-001224eca811" updatedVersion="8" minRefreshableVersion="3" useAutoFormatting="1" itemPrintTitles="1" createdVersion="8" indent="0" outline="1" outlineData="1" multipleFieldFilters="0" chartFormat="11">
  <location ref="A49:C54"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numFmtId="165"/>
  </dataFields>
  <chartFormats count="10">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0" count="1" selected="0">
            <x v="0"/>
          </reference>
        </references>
      </pivotArea>
    </chartFormat>
    <chartFormat chart="5" format="19">
      <pivotArea type="data" outline="0" fieldPosition="0">
        <references count="2">
          <reference field="4294967294" count="1" selected="0">
            <x v="1"/>
          </reference>
          <reference field="0" count="1" selected="0">
            <x v="1"/>
          </reference>
        </references>
      </pivotArea>
    </chartFormat>
    <chartFormat chart="5" format="20">
      <pivotArea type="data" outline="0" fieldPosition="0">
        <references count="2">
          <reference field="4294967294" count="1" selected="0">
            <x v="1"/>
          </reference>
          <reference field="0" count="1" selected="0">
            <x v="2"/>
          </reference>
        </references>
      </pivotArea>
    </chartFormat>
    <chartFormat chart="5" format="21">
      <pivotArea type="data" outline="0" fieldPosition="0">
        <references count="2">
          <reference field="4294967294" count="1" selected="0">
            <x v="1"/>
          </reference>
          <reference field="0"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1]"/>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5F24E-6026-4D42-92A8-9D776F9E87F6}" name="PivotTable4" cacheId="141" applyNumberFormats="0" applyBorderFormats="0" applyFontFormats="0" applyPatternFormats="0" applyAlignmentFormats="0" applyWidthHeightFormats="1" dataCaption="Values" tag="5af2854c-5520-4746-943b-cc4565f0724d" updatedVersion="8" minRefreshableVersion="3" useAutoFormatting="1" itemPrintTitles="1" createdVersion="8" indent="0" outline="1" outlineData="1" multipleFieldFilters="0" chartFormat="12">
  <location ref="A34:B4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5"/>
  </dataFields>
  <chartFormats count="1">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1]"/>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4846B3D-7D35-44A5-B6D8-6B5393FF6600}" autoFormatId="16" applyNumberFormats="0" applyBorderFormats="0" applyFontFormats="0" applyPatternFormats="0" applyAlignmentFormats="0" applyWidthHeightFormats="0">
  <queryTableRefresh nextId="17">
    <queryTableFields count="16">
      <queryTableField id="1" name="Order_ID" tableColumnId="1"/>
      <queryTableField id="2" name="Region" tableColumnId="2"/>
      <queryTableField id="3" name="State" tableColumnId="3"/>
      <queryTableField id="4" name="Customer_Name" tableColumnId="4"/>
      <queryTableField id="5" name="Customer_Type" tableColumnId="5"/>
      <queryTableField id="6" name="Product_Category" tableColumnId="6"/>
      <queryTableField id="7" name="Product_Name" tableColumnId="7"/>
      <queryTableField id="8" name="Quantity" tableColumnId="8"/>
      <queryTableField id="9" name="Unit_Price" tableColumnId="9"/>
      <queryTableField id="10" name="Discount_Pct" tableColumnId="10"/>
      <queryTableField id="11" name="Revenue" tableColumnId="11"/>
      <queryTableField id="12" name="COGS" tableColumnId="12"/>
      <queryTableField id="13" name="Shipping_Cost" tableColumnId="13"/>
      <queryTableField id="14" name="Payment_Terms" tableColumnId="14"/>
      <queryTableField id="15" name="Payment_Status" tableColumnId="15"/>
      <queryTableField id="16" name="Order_Date" tableColumnId="16"/>
    </queryTableFields>
  </queryTableRefresh>
  <extLst>
    <ext xmlns:x15="http://schemas.microsoft.com/office/spreadsheetml/2010/11/main" uri="{883FBD77-0823-4a55-B5E3-86C4891E6966}">
      <x15:queryTable sourceDataName="Query - Raw_Sales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7B6B74E-4252-4879-80C9-A06B7B222E1D}" autoFormatId="16" applyNumberFormats="0" applyBorderFormats="0" applyFontFormats="0" applyPatternFormats="0" applyAlignmentFormats="0" applyWidthHeightFormats="0">
  <queryTableRefresh nextId="5">
    <queryTableFields count="2">
      <queryTableField id="1" name="Month" tableColumnId="1"/>
      <queryTableField id="4" name="Total_expense" tableColumnId="2"/>
    </queryTableFields>
  </queryTableRefresh>
  <extLst>
    <ext xmlns:x15="http://schemas.microsoft.com/office/spreadsheetml/2010/11/main" uri="{883FBD77-0823-4a55-B5E3-86C4891E6966}">
      <x15:queryTable sourceDataName="Query - Operating_Expens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6DF1CE34-CDB0-4B9E-8F6A-F7362996EC8D}" sourceName="[Raw_Sales_Data 1].[Payment_Status]">
  <pivotTables>
    <pivotTable tabId="7" name="PivotTable2"/>
  </pivotTables>
  <data>
    <olap pivotCacheId="288714387">
      <levels count="2">
        <level uniqueName="[Raw_Sales_Data 1].[Payment_Status].[(All)]" sourceCaption="(All)" count="0"/>
        <level uniqueName="[Raw_Sales_Data 1].[Payment_Status].[Payment_Status]" sourceCaption="Payment_Status" count="4">
          <ranges>
            <range startItem="0">
              <i n="[Raw_Sales_Data 1].[Payment_Status].&amp;[Overdue]" c="Overdue"/>
              <i n="[Raw_Sales_Data 1].[Payment_Status].&amp;[Paid]" c="Paid"/>
              <i n="[Raw_Sales_Data 1].[Payment_Status].&amp;[Pending]" c="Pending"/>
              <i n="[Raw_Sales_Data 1].[Payment_Status].&amp;[Unknown]" c="Unknown"/>
            </range>
          </ranges>
        </level>
      </levels>
      <selections count="1">
        <selection n="[Raw_Sales_Data 1].[Payment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83AD56-6DBB-4B46-8EB4-25C06FC18F1B}" sourceName="[Raw_Sales_Data 1].[Region]">
  <pivotTables>
    <pivotTable tabId="7" name="PivotTable2"/>
  </pivotTables>
  <data>
    <olap pivotCacheId="288714387">
      <levels count="2">
        <level uniqueName="[Raw_Sales_Data 1].[Region].[(All)]" sourceCaption="(All)" count="0"/>
        <level uniqueName="[Raw_Sales_Data 1].[Region].[Region]" sourceCaption="Region" count="4">
          <ranges>
            <range startItem="0">
              <i n="[Raw_Sales_Data 1].[Region].&amp;[East]" c="East"/>
              <i n="[Raw_Sales_Data 1].[Region].&amp;[North]" c="North"/>
              <i n="[Raw_Sales_Data 1].[Region].&amp;[South]" c="South"/>
              <i n="[Raw_Sales_Data 1].[Region].&amp;[West]" c="West"/>
            </range>
          </ranges>
        </level>
      </levels>
      <selections count="1">
        <selection n="[Raw_Sales_Data 1].[Region].&amp;[Nort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454BBDA-5D75-4611-88CE-29BE6401D12F}" sourceName="[Raw_Sales_Data 1].[Product_Category]">
  <pivotTables>
    <pivotTable tabId="7" name="PivotTable2"/>
  </pivotTables>
  <data>
    <olap pivotCacheId="288714387">
      <levels count="2">
        <level uniqueName="[Raw_Sales_Data 1].[Product_Category].[(All)]" sourceCaption="(All)" count="0"/>
        <level uniqueName="[Raw_Sales_Data 1].[Product_Category].[Product_Category]" sourceCaption="Product_Category" count="5">
          <ranges>
            <range startItem="0">
              <i n="[Raw_Sales_Data 1].[Product_Category].&amp;[Electronics Accessories]" c="Electronics Accessories"/>
              <i n="[Raw_Sales_Data 1].[Product_Category].&amp;[Home Appliances]" c="Home Appliances"/>
              <i n="[Raw_Sales_Data 1].[Product_Category].&amp;[Kitchen Appliances]" c="Kitchen Appliances"/>
              <i n="[Raw_Sales_Data 1].[Product_Category].&amp;[Personal Care]" c="Personal Care"/>
              <i n="[Raw_Sales_Data 1].[Product_Category].&amp;[Small Appliances]" c="Small Appliances"/>
            </range>
          </ranges>
        </level>
      </levels>
      <selections count="1">
        <selection n="[Raw_Sales_Data 1].[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D8AE1311-61EE-4BE4-B294-3DE6A2AD083F}" cache="Slicer_Payment_Status" caption="Payment_Status" level="1" style="SlicerStyleDark1" rowHeight="360000"/>
  <slicer name="Region" xr10:uid="{A7FBE70C-58B7-43A6-B458-7D65356A3C78}" cache="Slicer_Region" caption="Region" level="1" style="SlicerStyleDark1" rowHeight="360000"/>
  <slicer name="Product_Category" xr10:uid="{A61A7990-B584-45E4-AA97-DBC7F642C29E}" cache="Slicer_Product_Category" caption="Product_Category" level="1" style="SlicerStyleDark1" rowHeight="3600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7DF77-762B-406C-BFDE-926E7C5067C9}" name="Calendar" displayName="Calendar" ref="A1:E367" totalsRowShown="0">
  <autoFilter ref="A1:E367" xr:uid="{AA97DF77-762B-406C-BFDE-926E7C5067C9}"/>
  <tableColumns count="5">
    <tableColumn id="1" xr3:uid="{14558D8D-6EE8-4F86-B308-791D08B0598B}" name="Date" dataDxfId="16">
      <calculatedColumnFormula>A1+1</calculatedColumnFormula>
    </tableColumn>
    <tableColumn id="2" xr3:uid="{69473F2E-5F27-42F5-A870-3860D82C2D80}" name="Year" dataDxfId="15">
      <calculatedColumnFormula>YEAR(Calendar[[#This Row],[Date]])</calculatedColumnFormula>
    </tableColumn>
    <tableColumn id="3" xr3:uid="{6218BC86-81D5-416E-870C-B673BFE62CC3}" name="Month" dataDxfId="14">
      <calculatedColumnFormula>TEXT(Calendar[[#This Row],[Date]],"MMM-YYYY")</calculatedColumnFormula>
    </tableColumn>
    <tableColumn id="4" xr3:uid="{C21337B6-BF2F-49BF-B734-041769B77F7A}" name="MonthStart" dataDxfId="13">
      <calculatedColumnFormula>DATE(YEAR(Calendar[[#This Row],[Date]]),MONTH(Calendar[[#This Row],[Date]]),1)</calculatedColumnFormula>
    </tableColumn>
    <tableColumn id="5" xr3:uid="{48C056EA-B9B5-4899-BCC0-F76463AC3700}" name="Quarter" dataDxfId="12">
      <calculatedColumnFormula>"Q"&amp;ROUNDUP(MONTH(Calendar[[#This Row],[Date]])/3,0)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CD042-5EE8-453B-8653-A7561DBC9801}" name="MonthTable" displayName="MonthTable" ref="A1:A13" totalsRowShown="0">
  <autoFilter ref="A1:A13" xr:uid="{CE2CD042-5EE8-453B-8653-A7561DBC9801}"/>
  <tableColumns count="1">
    <tableColumn id="1" xr3:uid="{F0AC712A-5FA8-4D2C-BBC3-DDA774EFAD68}" name="MonthStart"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A5F0E4-C42E-470E-89E6-95F10AD03028}" name="Raw_Sales_Data" displayName="Raw_Sales_Data" ref="A1:P1499" tableType="queryTable" totalsRowShown="0">
  <autoFilter ref="A1:P1499" xr:uid="{A6A5F0E4-C42E-470E-89E6-95F10AD03028}"/>
  <tableColumns count="16">
    <tableColumn id="1" xr3:uid="{4D76259A-FFF4-45DA-BD83-F29E3B890C21}" uniqueName="1" name="Order_ID" queryTableFieldId="1" dataDxfId="10"/>
    <tableColumn id="2" xr3:uid="{BB1FE1FB-3583-48C6-A409-FCCE3085FC8E}" uniqueName="2" name="Region" queryTableFieldId="2" dataDxfId="9"/>
    <tableColumn id="3" xr3:uid="{5F9C4F5F-86E5-43BC-BF09-84D04799DFF7}" uniqueName="3" name="State" queryTableFieldId="3" dataDxfId="8"/>
    <tableColumn id="4" xr3:uid="{735BDE08-7528-4631-8B11-23DDCE09D199}" uniqueName="4" name="Customer_Name" queryTableFieldId="4" dataDxfId="7"/>
    <tableColumn id="5" xr3:uid="{2A78AD42-0886-4A06-B653-D098DE873CAC}" uniqueName="5" name="Customer_Type" queryTableFieldId="5" dataDxfId="6"/>
    <tableColumn id="6" xr3:uid="{72465C66-39C3-4718-B61D-3941048FAA31}" uniqueName="6" name="Product_Category" queryTableFieldId="6" dataDxfId="5"/>
    <tableColumn id="7" xr3:uid="{1D6E918F-4463-4A16-AF9E-07CAA9607FE5}" uniqueName="7" name="Product_Name" queryTableFieldId="7" dataDxfId="4"/>
    <tableColumn id="8" xr3:uid="{662B9216-CAB5-436F-9523-B68C89022B26}" uniqueName="8" name="Quantity" queryTableFieldId="8"/>
    <tableColumn id="9" xr3:uid="{B9CA9FC0-5CFD-416D-9E6B-DCDBD941D93E}" uniqueName="9" name="Unit_Price" queryTableFieldId="9"/>
    <tableColumn id="10" xr3:uid="{5B33FB08-5394-4170-B79F-AB0B7F5A9E4C}" uniqueName="10" name="Discount_Pct" queryTableFieldId="10"/>
    <tableColumn id="11" xr3:uid="{672D8FF2-CECC-441F-8632-A8977109277B}" uniqueName="11" name="Revenue" queryTableFieldId="11"/>
    <tableColumn id="12" xr3:uid="{6F1CD1E2-DB87-46AC-B002-FA3B77DF1229}" uniqueName="12" name="COGS" queryTableFieldId="12"/>
    <tableColumn id="13" xr3:uid="{9027306F-9D60-45E1-B23E-E01A449DC2D1}" uniqueName="13" name="Shipping_Cost" queryTableFieldId="13"/>
    <tableColumn id="14" xr3:uid="{565B15FD-7EB7-4B9F-9DE6-90AE731F594F}" uniqueName="14" name="Payment_Terms" queryTableFieldId="14" dataDxfId="3"/>
    <tableColumn id="15" xr3:uid="{1D3A5DCA-A180-4DC8-BD70-3191F8E14506}" uniqueName="15" name="Payment_Status" queryTableFieldId="15" dataDxfId="2"/>
    <tableColumn id="16" xr3:uid="{705B38CB-AFB6-4F2B-A6B5-3AD1E0918DE0}" uniqueName="16" name="Order_Date" queryTableFieldId="16"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72BBD3-68CE-4398-9F4A-B84776E7BA51}" name="Operating_Expenses" displayName="Operating_Expenses" ref="A1:B13" tableType="queryTable" totalsRowShown="0">
  <autoFilter ref="A1:B13" xr:uid="{9972BBD3-68CE-4398-9F4A-B84776E7BA51}"/>
  <tableColumns count="2">
    <tableColumn id="1" xr3:uid="{13BED46D-BEF5-4BDF-857B-6EFD10E5D66B}" uniqueName="1" name="Month" queryTableFieldId="1" dataDxfId="0"/>
    <tableColumn id="2" xr3:uid="{F1F7D3BD-ECCA-45BF-8EAB-8C46396F3986}" uniqueName="2" name="Total_expens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47053-24A6-498B-8431-14DB24148FF8}">
  <dimension ref="A1"/>
  <sheetViews>
    <sheetView workbookViewId="0">
      <selection activeCell="H15" sqref="H15"/>
    </sheetView>
  </sheetViews>
  <sheetFormatPr defaultRowHeight="14.4" x14ac:dyDescent="0.3"/>
  <cols>
    <col min="1" max="1" width="10.33203125" bestFit="1" customWidth="1"/>
    <col min="2" max="2" width="18.77734375" bestFit="1" customWidth="1"/>
    <col min="3" max="3" width="10.109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BA33-2EF4-40C9-821A-A598AD5CBB4A}">
  <dimension ref="A1"/>
  <sheetViews>
    <sheetView topLeftCell="C1" workbookViewId="0">
      <selection activeCell="C3" sqref="C3"/>
    </sheetView>
  </sheetViews>
  <sheetFormatPr defaultRowHeight="14.4" x14ac:dyDescent="0.3"/>
  <cols>
    <col min="1" max="1" width="10.77734375" bestFit="1" customWidth="1"/>
    <col min="2" max="2" width="9" bestFit="1" customWidth="1"/>
    <col min="3" max="3" width="14.5546875" bestFit="1" customWidth="1"/>
    <col min="4" max="4" width="19" bestFit="1" customWidth="1"/>
    <col min="5" max="5" width="16.5546875" bestFit="1" customWidth="1"/>
    <col min="6" max="6" width="20" bestFit="1" customWidth="1"/>
    <col min="7" max="7" width="16.21875" bestFit="1" customWidth="1"/>
    <col min="8" max="8" width="10.5546875" bestFit="1" customWidth="1"/>
    <col min="9" max="9" width="11.88671875" bestFit="1" customWidth="1"/>
    <col min="10" max="10" width="14.21875" bestFit="1" customWidth="1"/>
    <col min="11" max="12" width="11" bestFit="1" customWidth="1"/>
    <col min="13" max="13" width="15.33203125" bestFit="1" customWidth="1"/>
    <col min="14" max="14" width="17" bestFit="1" customWidth="1"/>
    <col min="15" max="15" width="17.109375" bestFit="1" customWidth="1"/>
    <col min="16" max="16" width="12.88671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3B5E-96D0-44CE-BB9C-0F649CFCC344}">
  <dimension ref="A1:E367"/>
  <sheetViews>
    <sheetView workbookViewId="0">
      <selection activeCell="I12" sqref="I12"/>
    </sheetView>
  </sheetViews>
  <sheetFormatPr defaultRowHeight="14.4" x14ac:dyDescent="0.3"/>
  <cols>
    <col min="1" max="1" width="10.33203125" style="1" bestFit="1" customWidth="1"/>
    <col min="3" max="3" width="8.88671875" style="1"/>
    <col min="4" max="4" width="12.6640625" style="1" customWidth="1"/>
    <col min="5" max="5" width="9.33203125" customWidth="1"/>
  </cols>
  <sheetData>
    <row r="1" spans="1:5" x14ac:dyDescent="0.3">
      <c r="A1" s="1" t="s">
        <v>0</v>
      </c>
      <c r="B1" t="s">
        <v>1</v>
      </c>
      <c r="C1" s="1" t="s">
        <v>2</v>
      </c>
      <c r="D1" s="1" t="s">
        <v>3</v>
      </c>
      <c r="E1" t="s">
        <v>4</v>
      </c>
    </row>
    <row r="2" spans="1:5" x14ac:dyDescent="0.3">
      <c r="A2" s="1">
        <f>DATE(2023,4,1)</f>
        <v>45017</v>
      </c>
      <c r="B2">
        <f>YEAR(Calendar[[#This Row],[Date]])</f>
        <v>2023</v>
      </c>
      <c r="C2" s="1" t="str">
        <f>TEXT(Calendar[[#This Row],[Date]],"MMM-YYYY")</f>
        <v>Apr-2023</v>
      </c>
      <c r="D2" s="1">
        <f>DATE(YEAR(Calendar[[#This Row],[Date]]),MONTH(Calendar[[#This Row],[Date]]),1)</f>
        <v>45017</v>
      </c>
      <c r="E2" t="str">
        <f>"Q"&amp;ROUNDUP(MONTH(Calendar[[#This Row],[Date]])/3,0)</f>
        <v>Q2</v>
      </c>
    </row>
    <row r="3" spans="1:5" x14ac:dyDescent="0.3">
      <c r="A3" s="1">
        <f t="shared" ref="A3:A66" si="0">A2+1</f>
        <v>45018</v>
      </c>
      <c r="B3">
        <f>YEAR(Calendar[[#This Row],[Date]])</f>
        <v>2023</v>
      </c>
      <c r="C3" s="1" t="str">
        <f>TEXT(Calendar[[#This Row],[Date]],"MMM-YYYY")</f>
        <v>Apr-2023</v>
      </c>
      <c r="D3" s="1">
        <f>DATE(YEAR(Calendar[[#This Row],[Date]]),MONTH(Calendar[[#This Row],[Date]]),1)</f>
        <v>45017</v>
      </c>
      <c r="E3" t="str">
        <f>"Q"&amp;ROUNDUP(MONTH(Calendar[[#This Row],[Date]])/3,0)</f>
        <v>Q2</v>
      </c>
    </row>
    <row r="4" spans="1:5" x14ac:dyDescent="0.3">
      <c r="A4" s="1">
        <f t="shared" si="0"/>
        <v>45019</v>
      </c>
      <c r="B4">
        <f>YEAR(Calendar[[#This Row],[Date]])</f>
        <v>2023</v>
      </c>
      <c r="C4" s="1" t="str">
        <f>TEXT(Calendar[[#This Row],[Date]],"MMM-YYYY")</f>
        <v>Apr-2023</v>
      </c>
      <c r="D4" s="1">
        <f>DATE(YEAR(Calendar[[#This Row],[Date]]),MONTH(Calendar[[#This Row],[Date]]),1)</f>
        <v>45017</v>
      </c>
      <c r="E4" t="str">
        <f>"Q"&amp;ROUNDUP(MONTH(Calendar[[#This Row],[Date]])/3,0)</f>
        <v>Q2</v>
      </c>
    </row>
    <row r="5" spans="1:5" x14ac:dyDescent="0.3">
      <c r="A5" s="1">
        <f t="shared" si="0"/>
        <v>45020</v>
      </c>
      <c r="B5">
        <f>YEAR(Calendar[[#This Row],[Date]])</f>
        <v>2023</v>
      </c>
      <c r="C5" s="1" t="str">
        <f>TEXT(Calendar[[#This Row],[Date]],"MMM-YYYY")</f>
        <v>Apr-2023</v>
      </c>
      <c r="D5" s="1">
        <f>DATE(YEAR(Calendar[[#This Row],[Date]]),MONTH(Calendar[[#This Row],[Date]]),1)</f>
        <v>45017</v>
      </c>
      <c r="E5" t="str">
        <f>"Q"&amp;ROUNDUP(MONTH(Calendar[[#This Row],[Date]])/3,0)</f>
        <v>Q2</v>
      </c>
    </row>
    <row r="6" spans="1:5" x14ac:dyDescent="0.3">
      <c r="A6" s="1">
        <f t="shared" si="0"/>
        <v>45021</v>
      </c>
      <c r="B6">
        <f>YEAR(Calendar[[#This Row],[Date]])</f>
        <v>2023</v>
      </c>
      <c r="C6" s="1" t="str">
        <f>TEXT(Calendar[[#This Row],[Date]],"MMM-YYYY")</f>
        <v>Apr-2023</v>
      </c>
      <c r="D6" s="1">
        <f>DATE(YEAR(Calendar[[#This Row],[Date]]),MONTH(Calendar[[#This Row],[Date]]),1)</f>
        <v>45017</v>
      </c>
      <c r="E6" t="str">
        <f>"Q"&amp;ROUNDUP(MONTH(Calendar[[#This Row],[Date]])/3,0)</f>
        <v>Q2</v>
      </c>
    </row>
    <row r="7" spans="1:5" x14ac:dyDescent="0.3">
      <c r="A7" s="1">
        <f t="shared" si="0"/>
        <v>45022</v>
      </c>
      <c r="B7">
        <f>YEAR(Calendar[[#This Row],[Date]])</f>
        <v>2023</v>
      </c>
      <c r="C7" s="1" t="str">
        <f>TEXT(Calendar[[#This Row],[Date]],"MMM-YYYY")</f>
        <v>Apr-2023</v>
      </c>
      <c r="D7" s="1">
        <f>DATE(YEAR(Calendar[[#This Row],[Date]]),MONTH(Calendar[[#This Row],[Date]]),1)</f>
        <v>45017</v>
      </c>
      <c r="E7" t="str">
        <f>"Q"&amp;ROUNDUP(MONTH(Calendar[[#This Row],[Date]])/3,0)</f>
        <v>Q2</v>
      </c>
    </row>
    <row r="8" spans="1:5" x14ac:dyDescent="0.3">
      <c r="A8" s="1">
        <f t="shared" si="0"/>
        <v>45023</v>
      </c>
      <c r="B8">
        <f>YEAR(Calendar[[#This Row],[Date]])</f>
        <v>2023</v>
      </c>
      <c r="C8" s="1" t="str">
        <f>TEXT(Calendar[[#This Row],[Date]],"MMM-YYYY")</f>
        <v>Apr-2023</v>
      </c>
      <c r="D8" s="1">
        <f>DATE(YEAR(Calendar[[#This Row],[Date]]),MONTH(Calendar[[#This Row],[Date]]),1)</f>
        <v>45017</v>
      </c>
      <c r="E8" t="str">
        <f>"Q"&amp;ROUNDUP(MONTH(Calendar[[#This Row],[Date]])/3,0)</f>
        <v>Q2</v>
      </c>
    </row>
    <row r="9" spans="1:5" x14ac:dyDescent="0.3">
      <c r="A9" s="1">
        <f t="shared" si="0"/>
        <v>45024</v>
      </c>
      <c r="B9">
        <f>YEAR(Calendar[[#This Row],[Date]])</f>
        <v>2023</v>
      </c>
      <c r="C9" s="1" t="str">
        <f>TEXT(Calendar[[#This Row],[Date]],"MMM-YYYY")</f>
        <v>Apr-2023</v>
      </c>
      <c r="D9" s="1">
        <f>DATE(YEAR(Calendar[[#This Row],[Date]]),MONTH(Calendar[[#This Row],[Date]]),1)</f>
        <v>45017</v>
      </c>
      <c r="E9" t="str">
        <f>"Q"&amp;ROUNDUP(MONTH(Calendar[[#This Row],[Date]])/3,0)</f>
        <v>Q2</v>
      </c>
    </row>
    <row r="10" spans="1:5" x14ac:dyDescent="0.3">
      <c r="A10" s="1">
        <f t="shared" si="0"/>
        <v>45025</v>
      </c>
      <c r="B10">
        <f>YEAR(Calendar[[#This Row],[Date]])</f>
        <v>2023</v>
      </c>
      <c r="C10" s="1" t="str">
        <f>TEXT(Calendar[[#This Row],[Date]],"MMM-YYYY")</f>
        <v>Apr-2023</v>
      </c>
      <c r="D10" s="1">
        <f>DATE(YEAR(Calendar[[#This Row],[Date]]),MONTH(Calendar[[#This Row],[Date]]),1)</f>
        <v>45017</v>
      </c>
      <c r="E10" t="str">
        <f>"Q"&amp;ROUNDUP(MONTH(Calendar[[#This Row],[Date]])/3,0)</f>
        <v>Q2</v>
      </c>
    </row>
    <row r="11" spans="1:5" x14ac:dyDescent="0.3">
      <c r="A11" s="1">
        <f t="shared" si="0"/>
        <v>45026</v>
      </c>
      <c r="B11">
        <f>YEAR(Calendar[[#This Row],[Date]])</f>
        <v>2023</v>
      </c>
      <c r="C11" s="1" t="str">
        <f>TEXT(Calendar[[#This Row],[Date]],"MMM-YYYY")</f>
        <v>Apr-2023</v>
      </c>
      <c r="D11" s="1">
        <f>DATE(YEAR(Calendar[[#This Row],[Date]]),MONTH(Calendar[[#This Row],[Date]]),1)</f>
        <v>45017</v>
      </c>
      <c r="E11" t="str">
        <f>"Q"&amp;ROUNDUP(MONTH(Calendar[[#This Row],[Date]])/3,0)</f>
        <v>Q2</v>
      </c>
    </row>
    <row r="12" spans="1:5" x14ac:dyDescent="0.3">
      <c r="A12" s="1">
        <f t="shared" si="0"/>
        <v>45027</v>
      </c>
      <c r="B12">
        <f>YEAR(Calendar[[#This Row],[Date]])</f>
        <v>2023</v>
      </c>
      <c r="C12" s="1" t="str">
        <f>TEXT(Calendar[[#This Row],[Date]],"MMM-YYYY")</f>
        <v>Apr-2023</v>
      </c>
      <c r="D12" s="1">
        <f>DATE(YEAR(Calendar[[#This Row],[Date]]),MONTH(Calendar[[#This Row],[Date]]),1)</f>
        <v>45017</v>
      </c>
      <c r="E12" t="str">
        <f>"Q"&amp;ROUNDUP(MONTH(Calendar[[#This Row],[Date]])/3,0)</f>
        <v>Q2</v>
      </c>
    </row>
    <row r="13" spans="1:5" x14ac:dyDescent="0.3">
      <c r="A13" s="1">
        <f t="shared" si="0"/>
        <v>45028</v>
      </c>
      <c r="B13">
        <f>YEAR(Calendar[[#This Row],[Date]])</f>
        <v>2023</v>
      </c>
      <c r="C13" s="1" t="str">
        <f>TEXT(Calendar[[#This Row],[Date]],"MMM-YYYY")</f>
        <v>Apr-2023</v>
      </c>
      <c r="D13" s="1">
        <f>DATE(YEAR(Calendar[[#This Row],[Date]]),MONTH(Calendar[[#This Row],[Date]]),1)</f>
        <v>45017</v>
      </c>
      <c r="E13" t="str">
        <f>"Q"&amp;ROUNDUP(MONTH(Calendar[[#This Row],[Date]])/3,0)</f>
        <v>Q2</v>
      </c>
    </row>
    <row r="14" spans="1:5" x14ac:dyDescent="0.3">
      <c r="A14" s="1">
        <f t="shared" si="0"/>
        <v>45029</v>
      </c>
      <c r="B14">
        <f>YEAR(Calendar[[#This Row],[Date]])</f>
        <v>2023</v>
      </c>
      <c r="C14" s="1" t="str">
        <f>TEXT(Calendar[[#This Row],[Date]],"MMM-YYYY")</f>
        <v>Apr-2023</v>
      </c>
      <c r="D14" s="1">
        <f>DATE(YEAR(Calendar[[#This Row],[Date]]),MONTH(Calendar[[#This Row],[Date]]),1)</f>
        <v>45017</v>
      </c>
      <c r="E14" t="str">
        <f>"Q"&amp;ROUNDUP(MONTH(Calendar[[#This Row],[Date]])/3,0)</f>
        <v>Q2</v>
      </c>
    </row>
    <row r="15" spans="1:5" x14ac:dyDescent="0.3">
      <c r="A15" s="1">
        <f t="shared" si="0"/>
        <v>45030</v>
      </c>
      <c r="B15">
        <f>YEAR(Calendar[[#This Row],[Date]])</f>
        <v>2023</v>
      </c>
      <c r="C15" s="1" t="str">
        <f>TEXT(Calendar[[#This Row],[Date]],"MMM-YYYY")</f>
        <v>Apr-2023</v>
      </c>
      <c r="D15" s="1">
        <f>DATE(YEAR(Calendar[[#This Row],[Date]]),MONTH(Calendar[[#This Row],[Date]]),1)</f>
        <v>45017</v>
      </c>
      <c r="E15" t="str">
        <f>"Q"&amp;ROUNDUP(MONTH(Calendar[[#This Row],[Date]])/3,0)</f>
        <v>Q2</v>
      </c>
    </row>
    <row r="16" spans="1:5" x14ac:dyDescent="0.3">
      <c r="A16" s="1">
        <f t="shared" si="0"/>
        <v>45031</v>
      </c>
      <c r="B16">
        <f>YEAR(Calendar[[#This Row],[Date]])</f>
        <v>2023</v>
      </c>
      <c r="C16" s="1" t="str">
        <f>TEXT(Calendar[[#This Row],[Date]],"MMM-YYYY")</f>
        <v>Apr-2023</v>
      </c>
      <c r="D16" s="1">
        <f>DATE(YEAR(Calendar[[#This Row],[Date]]),MONTH(Calendar[[#This Row],[Date]]),1)</f>
        <v>45017</v>
      </c>
      <c r="E16" t="str">
        <f>"Q"&amp;ROUNDUP(MONTH(Calendar[[#This Row],[Date]])/3,0)</f>
        <v>Q2</v>
      </c>
    </row>
    <row r="17" spans="1:5" x14ac:dyDescent="0.3">
      <c r="A17" s="1">
        <f t="shared" si="0"/>
        <v>45032</v>
      </c>
      <c r="B17">
        <f>YEAR(Calendar[[#This Row],[Date]])</f>
        <v>2023</v>
      </c>
      <c r="C17" s="1" t="str">
        <f>TEXT(Calendar[[#This Row],[Date]],"MMM-YYYY")</f>
        <v>Apr-2023</v>
      </c>
      <c r="D17" s="1">
        <f>DATE(YEAR(Calendar[[#This Row],[Date]]),MONTH(Calendar[[#This Row],[Date]]),1)</f>
        <v>45017</v>
      </c>
      <c r="E17" t="str">
        <f>"Q"&amp;ROUNDUP(MONTH(Calendar[[#This Row],[Date]])/3,0)</f>
        <v>Q2</v>
      </c>
    </row>
    <row r="18" spans="1:5" x14ac:dyDescent="0.3">
      <c r="A18" s="1">
        <f t="shared" si="0"/>
        <v>45033</v>
      </c>
      <c r="B18">
        <f>YEAR(Calendar[[#This Row],[Date]])</f>
        <v>2023</v>
      </c>
      <c r="C18" s="1" t="str">
        <f>TEXT(Calendar[[#This Row],[Date]],"MMM-YYYY")</f>
        <v>Apr-2023</v>
      </c>
      <c r="D18" s="1">
        <f>DATE(YEAR(Calendar[[#This Row],[Date]]),MONTH(Calendar[[#This Row],[Date]]),1)</f>
        <v>45017</v>
      </c>
      <c r="E18" t="str">
        <f>"Q"&amp;ROUNDUP(MONTH(Calendar[[#This Row],[Date]])/3,0)</f>
        <v>Q2</v>
      </c>
    </row>
    <row r="19" spans="1:5" x14ac:dyDescent="0.3">
      <c r="A19" s="1">
        <f t="shared" si="0"/>
        <v>45034</v>
      </c>
      <c r="B19">
        <f>YEAR(Calendar[[#This Row],[Date]])</f>
        <v>2023</v>
      </c>
      <c r="C19" s="1" t="str">
        <f>TEXT(Calendar[[#This Row],[Date]],"MMM-YYYY")</f>
        <v>Apr-2023</v>
      </c>
      <c r="D19" s="1">
        <f>DATE(YEAR(Calendar[[#This Row],[Date]]),MONTH(Calendar[[#This Row],[Date]]),1)</f>
        <v>45017</v>
      </c>
      <c r="E19" t="str">
        <f>"Q"&amp;ROUNDUP(MONTH(Calendar[[#This Row],[Date]])/3,0)</f>
        <v>Q2</v>
      </c>
    </row>
    <row r="20" spans="1:5" x14ac:dyDescent="0.3">
      <c r="A20" s="1">
        <f t="shared" si="0"/>
        <v>45035</v>
      </c>
      <c r="B20">
        <f>YEAR(Calendar[[#This Row],[Date]])</f>
        <v>2023</v>
      </c>
      <c r="C20" s="1" t="str">
        <f>TEXT(Calendar[[#This Row],[Date]],"MMM-YYYY")</f>
        <v>Apr-2023</v>
      </c>
      <c r="D20" s="1">
        <f>DATE(YEAR(Calendar[[#This Row],[Date]]),MONTH(Calendar[[#This Row],[Date]]),1)</f>
        <v>45017</v>
      </c>
      <c r="E20" t="str">
        <f>"Q"&amp;ROUNDUP(MONTH(Calendar[[#This Row],[Date]])/3,0)</f>
        <v>Q2</v>
      </c>
    </row>
    <row r="21" spans="1:5" x14ac:dyDescent="0.3">
      <c r="A21" s="1">
        <f t="shared" si="0"/>
        <v>45036</v>
      </c>
      <c r="B21">
        <f>YEAR(Calendar[[#This Row],[Date]])</f>
        <v>2023</v>
      </c>
      <c r="C21" s="1" t="str">
        <f>TEXT(Calendar[[#This Row],[Date]],"MMM-YYYY")</f>
        <v>Apr-2023</v>
      </c>
      <c r="D21" s="1">
        <f>DATE(YEAR(Calendar[[#This Row],[Date]]),MONTH(Calendar[[#This Row],[Date]]),1)</f>
        <v>45017</v>
      </c>
      <c r="E21" t="str">
        <f>"Q"&amp;ROUNDUP(MONTH(Calendar[[#This Row],[Date]])/3,0)</f>
        <v>Q2</v>
      </c>
    </row>
    <row r="22" spans="1:5" x14ac:dyDescent="0.3">
      <c r="A22" s="1">
        <f t="shared" si="0"/>
        <v>45037</v>
      </c>
      <c r="B22">
        <f>YEAR(Calendar[[#This Row],[Date]])</f>
        <v>2023</v>
      </c>
      <c r="C22" s="1" t="str">
        <f>TEXT(Calendar[[#This Row],[Date]],"MMM-YYYY")</f>
        <v>Apr-2023</v>
      </c>
      <c r="D22" s="1">
        <f>DATE(YEAR(Calendar[[#This Row],[Date]]),MONTH(Calendar[[#This Row],[Date]]),1)</f>
        <v>45017</v>
      </c>
      <c r="E22" t="str">
        <f>"Q"&amp;ROUNDUP(MONTH(Calendar[[#This Row],[Date]])/3,0)</f>
        <v>Q2</v>
      </c>
    </row>
    <row r="23" spans="1:5" x14ac:dyDescent="0.3">
      <c r="A23" s="1">
        <f t="shared" si="0"/>
        <v>45038</v>
      </c>
      <c r="B23">
        <f>YEAR(Calendar[[#This Row],[Date]])</f>
        <v>2023</v>
      </c>
      <c r="C23" s="1" t="str">
        <f>TEXT(Calendar[[#This Row],[Date]],"MMM-YYYY")</f>
        <v>Apr-2023</v>
      </c>
      <c r="D23" s="1">
        <f>DATE(YEAR(Calendar[[#This Row],[Date]]),MONTH(Calendar[[#This Row],[Date]]),1)</f>
        <v>45017</v>
      </c>
      <c r="E23" t="str">
        <f>"Q"&amp;ROUNDUP(MONTH(Calendar[[#This Row],[Date]])/3,0)</f>
        <v>Q2</v>
      </c>
    </row>
    <row r="24" spans="1:5" x14ac:dyDescent="0.3">
      <c r="A24" s="1">
        <f t="shared" si="0"/>
        <v>45039</v>
      </c>
      <c r="B24">
        <f>YEAR(Calendar[[#This Row],[Date]])</f>
        <v>2023</v>
      </c>
      <c r="C24" s="1" t="str">
        <f>TEXT(Calendar[[#This Row],[Date]],"MMM-YYYY")</f>
        <v>Apr-2023</v>
      </c>
      <c r="D24" s="1">
        <f>DATE(YEAR(Calendar[[#This Row],[Date]]),MONTH(Calendar[[#This Row],[Date]]),1)</f>
        <v>45017</v>
      </c>
      <c r="E24" t="str">
        <f>"Q"&amp;ROUNDUP(MONTH(Calendar[[#This Row],[Date]])/3,0)</f>
        <v>Q2</v>
      </c>
    </row>
    <row r="25" spans="1:5" x14ac:dyDescent="0.3">
      <c r="A25" s="1">
        <f t="shared" si="0"/>
        <v>45040</v>
      </c>
      <c r="B25">
        <f>YEAR(Calendar[[#This Row],[Date]])</f>
        <v>2023</v>
      </c>
      <c r="C25" s="1" t="str">
        <f>TEXT(Calendar[[#This Row],[Date]],"MMM-YYYY")</f>
        <v>Apr-2023</v>
      </c>
      <c r="D25" s="1">
        <f>DATE(YEAR(Calendar[[#This Row],[Date]]),MONTH(Calendar[[#This Row],[Date]]),1)</f>
        <v>45017</v>
      </c>
      <c r="E25" t="str">
        <f>"Q"&amp;ROUNDUP(MONTH(Calendar[[#This Row],[Date]])/3,0)</f>
        <v>Q2</v>
      </c>
    </row>
    <row r="26" spans="1:5" x14ac:dyDescent="0.3">
      <c r="A26" s="1">
        <f t="shared" si="0"/>
        <v>45041</v>
      </c>
      <c r="B26">
        <f>YEAR(Calendar[[#This Row],[Date]])</f>
        <v>2023</v>
      </c>
      <c r="C26" s="1" t="str">
        <f>TEXT(Calendar[[#This Row],[Date]],"MMM-YYYY")</f>
        <v>Apr-2023</v>
      </c>
      <c r="D26" s="1">
        <f>DATE(YEAR(Calendar[[#This Row],[Date]]),MONTH(Calendar[[#This Row],[Date]]),1)</f>
        <v>45017</v>
      </c>
      <c r="E26" t="str">
        <f>"Q"&amp;ROUNDUP(MONTH(Calendar[[#This Row],[Date]])/3,0)</f>
        <v>Q2</v>
      </c>
    </row>
    <row r="27" spans="1:5" x14ac:dyDescent="0.3">
      <c r="A27" s="1">
        <f t="shared" si="0"/>
        <v>45042</v>
      </c>
      <c r="B27">
        <f>YEAR(Calendar[[#This Row],[Date]])</f>
        <v>2023</v>
      </c>
      <c r="C27" s="1" t="str">
        <f>TEXT(Calendar[[#This Row],[Date]],"MMM-YYYY")</f>
        <v>Apr-2023</v>
      </c>
      <c r="D27" s="1">
        <f>DATE(YEAR(Calendar[[#This Row],[Date]]),MONTH(Calendar[[#This Row],[Date]]),1)</f>
        <v>45017</v>
      </c>
      <c r="E27" t="str">
        <f>"Q"&amp;ROUNDUP(MONTH(Calendar[[#This Row],[Date]])/3,0)</f>
        <v>Q2</v>
      </c>
    </row>
    <row r="28" spans="1:5" x14ac:dyDescent="0.3">
      <c r="A28" s="1">
        <f t="shared" si="0"/>
        <v>45043</v>
      </c>
      <c r="B28">
        <f>YEAR(Calendar[[#This Row],[Date]])</f>
        <v>2023</v>
      </c>
      <c r="C28" s="1" t="str">
        <f>TEXT(Calendar[[#This Row],[Date]],"MMM-YYYY")</f>
        <v>Apr-2023</v>
      </c>
      <c r="D28" s="1">
        <f>DATE(YEAR(Calendar[[#This Row],[Date]]),MONTH(Calendar[[#This Row],[Date]]),1)</f>
        <v>45017</v>
      </c>
      <c r="E28" t="str">
        <f>"Q"&amp;ROUNDUP(MONTH(Calendar[[#This Row],[Date]])/3,0)</f>
        <v>Q2</v>
      </c>
    </row>
    <row r="29" spans="1:5" x14ac:dyDescent="0.3">
      <c r="A29" s="1">
        <f t="shared" si="0"/>
        <v>45044</v>
      </c>
      <c r="B29">
        <f>YEAR(Calendar[[#This Row],[Date]])</f>
        <v>2023</v>
      </c>
      <c r="C29" s="1" t="str">
        <f>TEXT(Calendar[[#This Row],[Date]],"MMM-YYYY")</f>
        <v>Apr-2023</v>
      </c>
      <c r="D29" s="1">
        <f>DATE(YEAR(Calendar[[#This Row],[Date]]),MONTH(Calendar[[#This Row],[Date]]),1)</f>
        <v>45017</v>
      </c>
      <c r="E29" t="str">
        <f>"Q"&amp;ROUNDUP(MONTH(Calendar[[#This Row],[Date]])/3,0)</f>
        <v>Q2</v>
      </c>
    </row>
    <row r="30" spans="1:5" x14ac:dyDescent="0.3">
      <c r="A30" s="1">
        <f t="shared" si="0"/>
        <v>45045</v>
      </c>
      <c r="B30">
        <f>YEAR(Calendar[[#This Row],[Date]])</f>
        <v>2023</v>
      </c>
      <c r="C30" s="1" t="str">
        <f>TEXT(Calendar[[#This Row],[Date]],"MMM-YYYY")</f>
        <v>Apr-2023</v>
      </c>
      <c r="D30" s="1">
        <f>DATE(YEAR(Calendar[[#This Row],[Date]]),MONTH(Calendar[[#This Row],[Date]]),1)</f>
        <v>45017</v>
      </c>
      <c r="E30" t="str">
        <f>"Q"&amp;ROUNDUP(MONTH(Calendar[[#This Row],[Date]])/3,0)</f>
        <v>Q2</v>
      </c>
    </row>
    <row r="31" spans="1:5" x14ac:dyDescent="0.3">
      <c r="A31" s="1">
        <f t="shared" si="0"/>
        <v>45046</v>
      </c>
      <c r="B31">
        <f>YEAR(Calendar[[#This Row],[Date]])</f>
        <v>2023</v>
      </c>
      <c r="C31" s="1" t="str">
        <f>TEXT(Calendar[[#This Row],[Date]],"MMM-YYYY")</f>
        <v>Apr-2023</v>
      </c>
      <c r="D31" s="1">
        <f>DATE(YEAR(Calendar[[#This Row],[Date]]),MONTH(Calendar[[#This Row],[Date]]),1)</f>
        <v>45017</v>
      </c>
      <c r="E31" t="str">
        <f>"Q"&amp;ROUNDUP(MONTH(Calendar[[#This Row],[Date]])/3,0)</f>
        <v>Q2</v>
      </c>
    </row>
    <row r="32" spans="1:5" x14ac:dyDescent="0.3">
      <c r="A32" s="1">
        <f t="shared" si="0"/>
        <v>45047</v>
      </c>
      <c r="B32">
        <f>YEAR(Calendar[[#This Row],[Date]])</f>
        <v>2023</v>
      </c>
      <c r="C32" s="1" t="str">
        <f>TEXT(Calendar[[#This Row],[Date]],"MMM-YYYY")</f>
        <v>May-2023</v>
      </c>
      <c r="D32" s="1">
        <f>DATE(YEAR(Calendar[[#This Row],[Date]]),MONTH(Calendar[[#This Row],[Date]]),1)</f>
        <v>45047</v>
      </c>
      <c r="E32" t="str">
        <f>"Q"&amp;ROUNDUP(MONTH(Calendar[[#This Row],[Date]])/3,0)</f>
        <v>Q2</v>
      </c>
    </row>
    <row r="33" spans="1:5" x14ac:dyDescent="0.3">
      <c r="A33" s="1">
        <f t="shared" si="0"/>
        <v>45048</v>
      </c>
      <c r="B33">
        <f>YEAR(Calendar[[#This Row],[Date]])</f>
        <v>2023</v>
      </c>
      <c r="C33" s="1" t="str">
        <f>TEXT(Calendar[[#This Row],[Date]],"MMM-YYYY")</f>
        <v>May-2023</v>
      </c>
      <c r="D33" s="1">
        <f>DATE(YEAR(Calendar[[#This Row],[Date]]),MONTH(Calendar[[#This Row],[Date]]),1)</f>
        <v>45047</v>
      </c>
      <c r="E33" t="str">
        <f>"Q"&amp;ROUNDUP(MONTH(Calendar[[#This Row],[Date]])/3,0)</f>
        <v>Q2</v>
      </c>
    </row>
    <row r="34" spans="1:5" x14ac:dyDescent="0.3">
      <c r="A34" s="1">
        <f t="shared" si="0"/>
        <v>45049</v>
      </c>
      <c r="B34">
        <f>YEAR(Calendar[[#This Row],[Date]])</f>
        <v>2023</v>
      </c>
      <c r="C34" s="1" t="str">
        <f>TEXT(Calendar[[#This Row],[Date]],"MMM-YYYY")</f>
        <v>May-2023</v>
      </c>
      <c r="D34" s="1">
        <f>DATE(YEAR(Calendar[[#This Row],[Date]]),MONTH(Calendar[[#This Row],[Date]]),1)</f>
        <v>45047</v>
      </c>
      <c r="E34" t="str">
        <f>"Q"&amp;ROUNDUP(MONTH(Calendar[[#This Row],[Date]])/3,0)</f>
        <v>Q2</v>
      </c>
    </row>
    <row r="35" spans="1:5" x14ac:dyDescent="0.3">
      <c r="A35" s="1">
        <f t="shared" si="0"/>
        <v>45050</v>
      </c>
      <c r="B35">
        <f>YEAR(Calendar[[#This Row],[Date]])</f>
        <v>2023</v>
      </c>
      <c r="C35" s="1" t="str">
        <f>TEXT(Calendar[[#This Row],[Date]],"MMM-YYYY")</f>
        <v>May-2023</v>
      </c>
      <c r="D35" s="1">
        <f>DATE(YEAR(Calendar[[#This Row],[Date]]),MONTH(Calendar[[#This Row],[Date]]),1)</f>
        <v>45047</v>
      </c>
      <c r="E35" t="str">
        <f>"Q"&amp;ROUNDUP(MONTH(Calendar[[#This Row],[Date]])/3,0)</f>
        <v>Q2</v>
      </c>
    </row>
    <row r="36" spans="1:5" x14ac:dyDescent="0.3">
      <c r="A36" s="1">
        <f t="shared" si="0"/>
        <v>45051</v>
      </c>
      <c r="B36">
        <f>YEAR(Calendar[[#This Row],[Date]])</f>
        <v>2023</v>
      </c>
      <c r="C36" s="1" t="str">
        <f>TEXT(Calendar[[#This Row],[Date]],"MMM-YYYY")</f>
        <v>May-2023</v>
      </c>
      <c r="D36" s="1">
        <f>DATE(YEAR(Calendar[[#This Row],[Date]]),MONTH(Calendar[[#This Row],[Date]]),1)</f>
        <v>45047</v>
      </c>
      <c r="E36" t="str">
        <f>"Q"&amp;ROUNDUP(MONTH(Calendar[[#This Row],[Date]])/3,0)</f>
        <v>Q2</v>
      </c>
    </row>
    <row r="37" spans="1:5" x14ac:dyDescent="0.3">
      <c r="A37" s="1">
        <f t="shared" si="0"/>
        <v>45052</v>
      </c>
      <c r="B37">
        <f>YEAR(Calendar[[#This Row],[Date]])</f>
        <v>2023</v>
      </c>
      <c r="C37" s="1" t="str">
        <f>TEXT(Calendar[[#This Row],[Date]],"MMM-YYYY")</f>
        <v>May-2023</v>
      </c>
      <c r="D37" s="1">
        <f>DATE(YEAR(Calendar[[#This Row],[Date]]),MONTH(Calendar[[#This Row],[Date]]),1)</f>
        <v>45047</v>
      </c>
      <c r="E37" t="str">
        <f>"Q"&amp;ROUNDUP(MONTH(Calendar[[#This Row],[Date]])/3,0)</f>
        <v>Q2</v>
      </c>
    </row>
    <row r="38" spans="1:5" x14ac:dyDescent="0.3">
      <c r="A38" s="1">
        <f t="shared" si="0"/>
        <v>45053</v>
      </c>
      <c r="B38">
        <f>YEAR(Calendar[[#This Row],[Date]])</f>
        <v>2023</v>
      </c>
      <c r="C38" s="1" t="str">
        <f>TEXT(Calendar[[#This Row],[Date]],"MMM-YYYY")</f>
        <v>May-2023</v>
      </c>
      <c r="D38" s="1">
        <f>DATE(YEAR(Calendar[[#This Row],[Date]]),MONTH(Calendar[[#This Row],[Date]]),1)</f>
        <v>45047</v>
      </c>
      <c r="E38" t="str">
        <f>"Q"&amp;ROUNDUP(MONTH(Calendar[[#This Row],[Date]])/3,0)</f>
        <v>Q2</v>
      </c>
    </row>
    <row r="39" spans="1:5" x14ac:dyDescent="0.3">
      <c r="A39" s="1">
        <f t="shared" si="0"/>
        <v>45054</v>
      </c>
      <c r="B39">
        <f>YEAR(Calendar[[#This Row],[Date]])</f>
        <v>2023</v>
      </c>
      <c r="C39" s="1" t="str">
        <f>TEXT(Calendar[[#This Row],[Date]],"MMM-YYYY")</f>
        <v>May-2023</v>
      </c>
      <c r="D39" s="1">
        <f>DATE(YEAR(Calendar[[#This Row],[Date]]),MONTH(Calendar[[#This Row],[Date]]),1)</f>
        <v>45047</v>
      </c>
      <c r="E39" t="str">
        <f>"Q"&amp;ROUNDUP(MONTH(Calendar[[#This Row],[Date]])/3,0)</f>
        <v>Q2</v>
      </c>
    </row>
    <row r="40" spans="1:5" x14ac:dyDescent="0.3">
      <c r="A40" s="1">
        <f t="shared" si="0"/>
        <v>45055</v>
      </c>
      <c r="B40">
        <f>YEAR(Calendar[[#This Row],[Date]])</f>
        <v>2023</v>
      </c>
      <c r="C40" s="1" t="str">
        <f>TEXT(Calendar[[#This Row],[Date]],"MMM-YYYY")</f>
        <v>May-2023</v>
      </c>
      <c r="D40" s="1">
        <f>DATE(YEAR(Calendar[[#This Row],[Date]]),MONTH(Calendar[[#This Row],[Date]]),1)</f>
        <v>45047</v>
      </c>
      <c r="E40" t="str">
        <f>"Q"&amp;ROUNDUP(MONTH(Calendar[[#This Row],[Date]])/3,0)</f>
        <v>Q2</v>
      </c>
    </row>
    <row r="41" spans="1:5" x14ac:dyDescent="0.3">
      <c r="A41" s="1">
        <f t="shared" si="0"/>
        <v>45056</v>
      </c>
      <c r="B41">
        <f>YEAR(Calendar[[#This Row],[Date]])</f>
        <v>2023</v>
      </c>
      <c r="C41" s="1" t="str">
        <f>TEXT(Calendar[[#This Row],[Date]],"MMM-YYYY")</f>
        <v>May-2023</v>
      </c>
      <c r="D41" s="1">
        <f>DATE(YEAR(Calendar[[#This Row],[Date]]),MONTH(Calendar[[#This Row],[Date]]),1)</f>
        <v>45047</v>
      </c>
      <c r="E41" t="str">
        <f>"Q"&amp;ROUNDUP(MONTH(Calendar[[#This Row],[Date]])/3,0)</f>
        <v>Q2</v>
      </c>
    </row>
    <row r="42" spans="1:5" x14ac:dyDescent="0.3">
      <c r="A42" s="1">
        <f t="shared" si="0"/>
        <v>45057</v>
      </c>
      <c r="B42">
        <f>YEAR(Calendar[[#This Row],[Date]])</f>
        <v>2023</v>
      </c>
      <c r="C42" s="1" t="str">
        <f>TEXT(Calendar[[#This Row],[Date]],"MMM-YYYY")</f>
        <v>May-2023</v>
      </c>
      <c r="D42" s="1">
        <f>DATE(YEAR(Calendar[[#This Row],[Date]]),MONTH(Calendar[[#This Row],[Date]]),1)</f>
        <v>45047</v>
      </c>
      <c r="E42" t="str">
        <f>"Q"&amp;ROUNDUP(MONTH(Calendar[[#This Row],[Date]])/3,0)</f>
        <v>Q2</v>
      </c>
    </row>
    <row r="43" spans="1:5" x14ac:dyDescent="0.3">
      <c r="A43" s="1">
        <f t="shared" si="0"/>
        <v>45058</v>
      </c>
      <c r="B43">
        <f>YEAR(Calendar[[#This Row],[Date]])</f>
        <v>2023</v>
      </c>
      <c r="C43" s="1" t="str">
        <f>TEXT(Calendar[[#This Row],[Date]],"MMM-YYYY")</f>
        <v>May-2023</v>
      </c>
      <c r="D43" s="1">
        <f>DATE(YEAR(Calendar[[#This Row],[Date]]),MONTH(Calendar[[#This Row],[Date]]),1)</f>
        <v>45047</v>
      </c>
      <c r="E43" t="str">
        <f>"Q"&amp;ROUNDUP(MONTH(Calendar[[#This Row],[Date]])/3,0)</f>
        <v>Q2</v>
      </c>
    </row>
    <row r="44" spans="1:5" x14ac:dyDescent="0.3">
      <c r="A44" s="1">
        <f t="shared" si="0"/>
        <v>45059</v>
      </c>
      <c r="B44">
        <f>YEAR(Calendar[[#This Row],[Date]])</f>
        <v>2023</v>
      </c>
      <c r="C44" s="1" t="str">
        <f>TEXT(Calendar[[#This Row],[Date]],"MMM-YYYY")</f>
        <v>May-2023</v>
      </c>
      <c r="D44" s="1">
        <f>DATE(YEAR(Calendar[[#This Row],[Date]]),MONTH(Calendar[[#This Row],[Date]]),1)</f>
        <v>45047</v>
      </c>
      <c r="E44" t="str">
        <f>"Q"&amp;ROUNDUP(MONTH(Calendar[[#This Row],[Date]])/3,0)</f>
        <v>Q2</v>
      </c>
    </row>
    <row r="45" spans="1:5" x14ac:dyDescent="0.3">
      <c r="A45" s="1">
        <f t="shared" si="0"/>
        <v>45060</v>
      </c>
      <c r="B45">
        <f>YEAR(Calendar[[#This Row],[Date]])</f>
        <v>2023</v>
      </c>
      <c r="C45" s="1" t="str">
        <f>TEXT(Calendar[[#This Row],[Date]],"MMM-YYYY")</f>
        <v>May-2023</v>
      </c>
      <c r="D45" s="1">
        <f>DATE(YEAR(Calendar[[#This Row],[Date]]),MONTH(Calendar[[#This Row],[Date]]),1)</f>
        <v>45047</v>
      </c>
      <c r="E45" t="str">
        <f>"Q"&amp;ROUNDUP(MONTH(Calendar[[#This Row],[Date]])/3,0)</f>
        <v>Q2</v>
      </c>
    </row>
    <row r="46" spans="1:5" x14ac:dyDescent="0.3">
      <c r="A46" s="1">
        <f t="shared" si="0"/>
        <v>45061</v>
      </c>
      <c r="B46">
        <f>YEAR(Calendar[[#This Row],[Date]])</f>
        <v>2023</v>
      </c>
      <c r="C46" s="1" t="str">
        <f>TEXT(Calendar[[#This Row],[Date]],"MMM-YYYY")</f>
        <v>May-2023</v>
      </c>
      <c r="D46" s="1">
        <f>DATE(YEAR(Calendar[[#This Row],[Date]]),MONTH(Calendar[[#This Row],[Date]]),1)</f>
        <v>45047</v>
      </c>
      <c r="E46" t="str">
        <f>"Q"&amp;ROUNDUP(MONTH(Calendar[[#This Row],[Date]])/3,0)</f>
        <v>Q2</v>
      </c>
    </row>
    <row r="47" spans="1:5" x14ac:dyDescent="0.3">
      <c r="A47" s="1">
        <f t="shared" si="0"/>
        <v>45062</v>
      </c>
      <c r="B47">
        <f>YEAR(Calendar[[#This Row],[Date]])</f>
        <v>2023</v>
      </c>
      <c r="C47" s="1" t="str">
        <f>TEXT(Calendar[[#This Row],[Date]],"MMM-YYYY")</f>
        <v>May-2023</v>
      </c>
      <c r="D47" s="1">
        <f>DATE(YEAR(Calendar[[#This Row],[Date]]),MONTH(Calendar[[#This Row],[Date]]),1)</f>
        <v>45047</v>
      </c>
      <c r="E47" t="str">
        <f>"Q"&amp;ROUNDUP(MONTH(Calendar[[#This Row],[Date]])/3,0)</f>
        <v>Q2</v>
      </c>
    </row>
    <row r="48" spans="1:5" x14ac:dyDescent="0.3">
      <c r="A48" s="1">
        <f t="shared" si="0"/>
        <v>45063</v>
      </c>
      <c r="B48">
        <f>YEAR(Calendar[[#This Row],[Date]])</f>
        <v>2023</v>
      </c>
      <c r="C48" s="1" t="str">
        <f>TEXT(Calendar[[#This Row],[Date]],"MMM-YYYY")</f>
        <v>May-2023</v>
      </c>
      <c r="D48" s="1">
        <f>DATE(YEAR(Calendar[[#This Row],[Date]]),MONTH(Calendar[[#This Row],[Date]]),1)</f>
        <v>45047</v>
      </c>
      <c r="E48" t="str">
        <f>"Q"&amp;ROUNDUP(MONTH(Calendar[[#This Row],[Date]])/3,0)</f>
        <v>Q2</v>
      </c>
    </row>
    <row r="49" spans="1:5" x14ac:dyDescent="0.3">
      <c r="A49" s="1">
        <f t="shared" si="0"/>
        <v>45064</v>
      </c>
      <c r="B49">
        <f>YEAR(Calendar[[#This Row],[Date]])</f>
        <v>2023</v>
      </c>
      <c r="C49" s="1" t="str">
        <f>TEXT(Calendar[[#This Row],[Date]],"MMM-YYYY")</f>
        <v>May-2023</v>
      </c>
      <c r="D49" s="1">
        <f>DATE(YEAR(Calendar[[#This Row],[Date]]),MONTH(Calendar[[#This Row],[Date]]),1)</f>
        <v>45047</v>
      </c>
      <c r="E49" t="str">
        <f>"Q"&amp;ROUNDUP(MONTH(Calendar[[#This Row],[Date]])/3,0)</f>
        <v>Q2</v>
      </c>
    </row>
    <row r="50" spans="1:5" x14ac:dyDescent="0.3">
      <c r="A50" s="1">
        <f t="shared" si="0"/>
        <v>45065</v>
      </c>
      <c r="B50">
        <f>YEAR(Calendar[[#This Row],[Date]])</f>
        <v>2023</v>
      </c>
      <c r="C50" s="1" t="str">
        <f>TEXT(Calendar[[#This Row],[Date]],"MMM-YYYY")</f>
        <v>May-2023</v>
      </c>
      <c r="D50" s="1">
        <f>DATE(YEAR(Calendar[[#This Row],[Date]]),MONTH(Calendar[[#This Row],[Date]]),1)</f>
        <v>45047</v>
      </c>
      <c r="E50" t="str">
        <f>"Q"&amp;ROUNDUP(MONTH(Calendar[[#This Row],[Date]])/3,0)</f>
        <v>Q2</v>
      </c>
    </row>
    <row r="51" spans="1:5" x14ac:dyDescent="0.3">
      <c r="A51" s="1">
        <f t="shared" si="0"/>
        <v>45066</v>
      </c>
      <c r="B51">
        <f>YEAR(Calendar[[#This Row],[Date]])</f>
        <v>2023</v>
      </c>
      <c r="C51" s="1" t="str">
        <f>TEXT(Calendar[[#This Row],[Date]],"MMM-YYYY")</f>
        <v>May-2023</v>
      </c>
      <c r="D51" s="1">
        <f>DATE(YEAR(Calendar[[#This Row],[Date]]),MONTH(Calendar[[#This Row],[Date]]),1)</f>
        <v>45047</v>
      </c>
      <c r="E51" t="str">
        <f>"Q"&amp;ROUNDUP(MONTH(Calendar[[#This Row],[Date]])/3,0)</f>
        <v>Q2</v>
      </c>
    </row>
    <row r="52" spans="1:5" x14ac:dyDescent="0.3">
      <c r="A52" s="1">
        <f t="shared" si="0"/>
        <v>45067</v>
      </c>
      <c r="B52">
        <f>YEAR(Calendar[[#This Row],[Date]])</f>
        <v>2023</v>
      </c>
      <c r="C52" s="1" t="str">
        <f>TEXT(Calendar[[#This Row],[Date]],"MMM-YYYY")</f>
        <v>May-2023</v>
      </c>
      <c r="D52" s="1">
        <f>DATE(YEAR(Calendar[[#This Row],[Date]]),MONTH(Calendar[[#This Row],[Date]]),1)</f>
        <v>45047</v>
      </c>
      <c r="E52" t="str">
        <f>"Q"&amp;ROUNDUP(MONTH(Calendar[[#This Row],[Date]])/3,0)</f>
        <v>Q2</v>
      </c>
    </row>
    <row r="53" spans="1:5" x14ac:dyDescent="0.3">
      <c r="A53" s="1">
        <f t="shared" si="0"/>
        <v>45068</v>
      </c>
      <c r="B53">
        <f>YEAR(Calendar[[#This Row],[Date]])</f>
        <v>2023</v>
      </c>
      <c r="C53" s="1" t="str">
        <f>TEXT(Calendar[[#This Row],[Date]],"MMM-YYYY")</f>
        <v>May-2023</v>
      </c>
      <c r="D53" s="1">
        <f>DATE(YEAR(Calendar[[#This Row],[Date]]),MONTH(Calendar[[#This Row],[Date]]),1)</f>
        <v>45047</v>
      </c>
      <c r="E53" t="str">
        <f>"Q"&amp;ROUNDUP(MONTH(Calendar[[#This Row],[Date]])/3,0)</f>
        <v>Q2</v>
      </c>
    </row>
    <row r="54" spans="1:5" x14ac:dyDescent="0.3">
      <c r="A54" s="1">
        <f t="shared" si="0"/>
        <v>45069</v>
      </c>
      <c r="B54">
        <f>YEAR(Calendar[[#This Row],[Date]])</f>
        <v>2023</v>
      </c>
      <c r="C54" s="1" t="str">
        <f>TEXT(Calendar[[#This Row],[Date]],"MMM-YYYY")</f>
        <v>May-2023</v>
      </c>
      <c r="D54" s="1">
        <f>DATE(YEAR(Calendar[[#This Row],[Date]]),MONTH(Calendar[[#This Row],[Date]]),1)</f>
        <v>45047</v>
      </c>
      <c r="E54" t="str">
        <f>"Q"&amp;ROUNDUP(MONTH(Calendar[[#This Row],[Date]])/3,0)</f>
        <v>Q2</v>
      </c>
    </row>
    <row r="55" spans="1:5" x14ac:dyDescent="0.3">
      <c r="A55" s="1">
        <f t="shared" si="0"/>
        <v>45070</v>
      </c>
      <c r="B55">
        <f>YEAR(Calendar[[#This Row],[Date]])</f>
        <v>2023</v>
      </c>
      <c r="C55" s="1" t="str">
        <f>TEXT(Calendar[[#This Row],[Date]],"MMM-YYYY")</f>
        <v>May-2023</v>
      </c>
      <c r="D55" s="1">
        <f>DATE(YEAR(Calendar[[#This Row],[Date]]),MONTH(Calendar[[#This Row],[Date]]),1)</f>
        <v>45047</v>
      </c>
      <c r="E55" t="str">
        <f>"Q"&amp;ROUNDUP(MONTH(Calendar[[#This Row],[Date]])/3,0)</f>
        <v>Q2</v>
      </c>
    </row>
    <row r="56" spans="1:5" x14ac:dyDescent="0.3">
      <c r="A56" s="1">
        <f t="shared" si="0"/>
        <v>45071</v>
      </c>
      <c r="B56">
        <f>YEAR(Calendar[[#This Row],[Date]])</f>
        <v>2023</v>
      </c>
      <c r="C56" s="1" t="str">
        <f>TEXT(Calendar[[#This Row],[Date]],"MMM-YYYY")</f>
        <v>May-2023</v>
      </c>
      <c r="D56" s="1">
        <f>DATE(YEAR(Calendar[[#This Row],[Date]]),MONTH(Calendar[[#This Row],[Date]]),1)</f>
        <v>45047</v>
      </c>
      <c r="E56" t="str">
        <f>"Q"&amp;ROUNDUP(MONTH(Calendar[[#This Row],[Date]])/3,0)</f>
        <v>Q2</v>
      </c>
    </row>
    <row r="57" spans="1:5" x14ac:dyDescent="0.3">
      <c r="A57" s="1">
        <f t="shared" si="0"/>
        <v>45072</v>
      </c>
      <c r="B57">
        <f>YEAR(Calendar[[#This Row],[Date]])</f>
        <v>2023</v>
      </c>
      <c r="C57" s="1" t="str">
        <f>TEXT(Calendar[[#This Row],[Date]],"MMM-YYYY")</f>
        <v>May-2023</v>
      </c>
      <c r="D57" s="1">
        <f>DATE(YEAR(Calendar[[#This Row],[Date]]),MONTH(Calendar[[#This Row],[Date]]),1)</f>
        <v>45047</v>
      </c>
      <c r="E57" t="str">
        <f>"Q"&amp;ROUNDUP(MONTH(Calendar[[#This Row],[Date]])/3,0)</f>
        <v>Q2</v>
      </c>
    </row>
    <row r="58" spans="1:5" x14ac:dyDescent="0.3">
      <c r="A58" s="1">
        <f t="shared" si="0"/>
        <v>45073</v>
      </c>
      <c r="B58">
        <f>YEAR(Calendar[[#This Row],[Date]])</f>
        <v>2023</v>
      </c>
      <c r="C58" s="1" t="str">
        <f>TEXT(Calendar[[#This Row],[Date]],"MMM-YYYY")</f>
        <v>May-2023</v>
      </c>
      <c r="D58" s="1">
        <f>DATE(YEAR(Calendar[[#This Row],[Date]]),MONTH(Calendar[[#This Row],[Date]]),1)</f>
        <v>45047</v>
      </c>
      <c r="E58" t="str">
        <f>"Q"&amp;ROUNDUP(MONTH(Calendar[[#This Row],[Date]])/3,0)</f>
        <v>Q2</v>
      </c>
    </row>
    <row r="59" spans="1:5" x14ac:dyDescent="0.3">
      <c r="A59" s="1">
        <f t="shared" si="0"/>
        <v>45074</v>
      </c>
      <c r="B59">
        <f>YEAR(Calendar[[#This Row],[Date]])</f>
        <v>2023</v>
      </c>
      <c r="C59" s="1" t="str">
        <f>TEXT(Calendar[[#This Row],[Date]],"MMM-YYYY")</f>
        <v>May-2023</v>
      </c>
      <c r="D59" s="1">
        <f>DATE(YEAR(Calendar[[#This Row],[Date]]),MONTH(Calendar[[#This Row],[Date]]),1)</f>
        <v>45047</v>
      </c>
      <c r="E59" t="str">
        <f>"Q"&amp;ROUNDUP(MONTH(Calendar[[#This Row],[Date]])/3,0)</f>
        <v>Q2</v>
      </c>
    </row>
    <row r="60" spans="1:5" x14ac:dyDescent="0.3">
      <c r="A60" s="1">
        <f t="shared" si="0"/>
        <v>45075</v>
      </c>
      <c r="B60">
        <f>YEAR(Calendar[[#This Row],[Date]])</f>
        <v>2023</v>
      </c>
      <c r="C60" s="1" t="str">
        <f>TEXT(Calendar[[#This Row],[Date]],"MMM-YYYY")</f>
        <v>May-2023</v>
      </c>
      <c r="D60" s="1">
        <f>DATE(YEAR(Calendar[[#This Row],[Date]]),MONTH(Calendar[[#This Row],[Date]]),1)</f>
        <v>45047</v>
      </c>
      <c r="E60" t="str">
        <f>"Q"&amp;ROUNDUP(MONTH(Calendar[[#This Row],[Date]])/3,0)</f>
        <v>Q2</v>
      </c>
    </row>
    <row r="61" spans="1:5" x14ac:dyDescent="0.3">
      <c r="A61" s="1">
        <f t="shared" si="0"/>
        <v>45076</v>
      </c>
      <c r="B61">
        <f>YEAR(Calendar[[#This Row],[Date]])</f>
        <v>2023</v>
      </c>
      <c r="C61" s="1" t="str">
        <f>TEXT(Calendar[[#This Row],[Date]],"MMM-YYYY")</f>
        <v>May-2023</v>
      </c>
      <c r="D61" s="1">
        <f>DATE(YEAR(Calendar[[#This Row],[Date]]),MONTH(Calendar[[#This Row],[Date]]),1)</f>
        <v>45047</v>
      </c>
      <c r="E61" t="str">
        <f>"Q"&amp;ROUNDUP(MONTH(Calendar[[#This Row],[Date]])/3,0)</f>
        <v>Q2</v>
      </c>
    </row>
    <row r="62" spans="1:5" x14ac:dyDescent="0.3">
      <c r="A62" s="1">
        <f t="shared" si="0"/>
        <v>45077</v>
      </c>
      <c r="B62">
        <f>YEAR(Calendar[[#This Row],[Date]])</f>
        <v>2023</v>
      </c>
      <c r="C62" s="1" t="str">
        <f>TEXT(Calendar[[#This Row],[Date]],"MMM-YYYY")</f>
        <v>May-2023</v>
      </c>
      <c r="D62" s="1">
        <f>DATE(YEAR(Calendar[[#This Row],[Date]]),MONTH(Calendar[[#This Row],[Date]]),1)</f>
        <v>45047</v>
      </c>
      <c r="E62" t="str">
        <f>"Q"&amp;ROUNDUP(MONTH(Calendar[[#This Row],[Date]])/3,0)</f>
        <v>Q2</v>
      </c>
    </row>
    <row r="63" spans="1:5" x14ac:dyDescent="0.3">
      <c r="A63" s="1">
        <f t="shared" si="0"/>
        <v>45078</v>
      </c>
      <c r="B63">
        <f>YEAR(Calendar[[#This Row],[Date]])</f>
        <v>2023</v>
      </c>
      <c r="C63" s="1" t="str">
        <f>TEXT(Calendar[[#This Row],[Date]],"MMM-YYYY")</f>
        <v>Jun-2023</v>
      </c>
      <c r="D63" s="1">
        <f>DATE(YEAR(Calendar[[#This Row],[Date]]),MONTH(Calendar[[#This Row],[Date]]),1)</f>
        <v>45078</v>
      </c>
      <c r="E63" t="str">
        <f>"Q"&amp;ROUNDUP(MONTH(Calendar[[#This Row],[Date]])/3,0)</f>
        <v>Q2</v>
      </c>
    </row>
    <row r="64" spans="1:5" x14ac:dyDescent="0.3">
      <c r="A64" s="1">
        <f t="shared" si="0"/>
        <v>45079</v>
      </c>
      <c r="B64">
        <f>YEAR(Calendar[[#This Row],[Date]])</f>
        <v>2023</v>
      </c>
      <c r="C64" s="1" t="str">
        <f>TEXT(Calendar[[#This Row],[Date]],"MMM-YYYY")</f>
        <v>Jun-2023</v>
      </c>
      <c r="D64" s="1">
        <f>DATE(YEAR(Calendar[[#This Row],[Date]]),MONTH(Calendar[[#This Row],[Date]]),1)</f>
        <v>45078</v>
      </c>
      <c r="E64" t="str">
        <f>"Q"&amp;ROUNDUP(MONTH(Calendar[[#This Row],[Date]])/3,0)</f>
        <v>Q2</v>
      </c>
    </row>
    <row r="65" spans="1:5" x14ac:dyDescent="0.3">
      <c r="A65" s="1">
        <f t="shared" si="0"/>
        <v>45080</v>
      </c>
      <c r="B65">
        <f>YEAR(Calendar[[#This Row],[Date]])</f>
        <v>2023</v>
      </c>
      <c r="C65" s="1" t="str">
        <f>TEXT(Calendar[[#This Row],[Date]],"MMM-YYYY")</f>
        <v>Jun-2023</v>
      </c>
      <c r="D65" s="1">
        <f>DATE(YEAR(Calendar[[#This Row],[Date]]),MONTH(Calendar[[#This Row],[Date]]),1)</f>
        <v>45078</v>
      </c>
      <c r="E65" t="str">
        <f>"Q"&amp;ROUNDUP(MONTH(Calendar[[#This Row],[Date]])/3,0)</f>
        <v>Q2</v>
      </c>
    </row>
    <row r="66" spans="1:5" x14ac:dyDescent="0.3">
      <c r="A66" s="1">
        <f t="shared" si="0"/>
        <v>45081</v>
      </c>
      <c r="B66">
        <f>YEAR(Calendar[[#This Row],[Date]])</f>
        <v>2023</v>
      </c>
      <c r="C66" s="1" t="str">
        <f>TEXT(Calendar[[#This Row],[Date]],"MMM-YYYY")</f>
        <v>Jun-2023</v>
      </c>
      <c r="D66" s="1">
        <f>DATE(YEAR(Calendar[[#This Row],[Date]]),MONTH(Calendar[[#This Row],[Date]]),1)</f>
        <v>45078</v>
      </c>
      <c r="E66" t="str">
        <f>"Q"&amp;ROUNDUP(MONTH(Calendar[[#This Row],[Date]])/3,0)</f>
        <v>Q2</v>
      </c>
    </row>
    <row r="67" spans="1:5" x14ac:dyDescent="0.3">
      <c r="A67" s="1">
        <f t="shared" ref="A67:A130" si="1">A66+1</f>
        <v>45082</v>
      </c>
      <c r="B67">
        <f>YEAR(Calendar[[#This Row],[Date]])</f>
        <v>2023</v>
      </c>
      <c r="C67" s="1" t="str">
        <f>TEXT(Calendar[[#This Row],[Date]],"MMM-YYYY")</f>
        <v>Jun-2023</v>
      </c>
      <c r="D67" s="1">
        <f>DATE(YEAR(Calendar[[#This Row],[Date]]),MONTH(Calendar[[#This Row],[Date]]),1)</f>
        <v>45078</v>
      </c>
      <c r="E67" t="str">
        <f>"Q"&amp;ROUNDUP(MONTH(Calendar[[#This Row],[Date]])/3,0)</f>
        <v>Q2</v>
      </c>
    </row>
    <row r="68" spans="1:5" x14ac:dyDescent="0.3">
      <c r="A68" s="1">
        <f t="shared" si="1"/>
        <v>45083</v>
      </c>
      <c r="B68">
        <f>YEAR(Calendar[[#This Row],[Date]])</f>
        <v>2023</v>
      </c>
      <c r="C68" s="1" t="str">
        <f>TEXT(Calendar[[#This Row],[Date]],"MMM-YYYY")</f>
        <v>Jun-2023</v>
      </c>
      <c r="D68" s="1">
        <f>DATE(YEAR(Calendar[[#This Row],[Date]]),MONTH(Calendar[[#This Row],[Date]]),1)</f>
        <v>45078</v>
      </c>
      <c r="E68" t="str">
        <f>"Q"&amp;ROUNDUP(MONTH(Calendar[[#This Row],[Date]])/3,0)</f>
        <v>Q2</v>
      </c>
    </row>
    <row r="69" spans="1:5" x14ac:dyDescent="0.3">
      <c r="A69" s="1">
        <f t="shared" si="1"/>
        <v>45084</v>
      </c>
      <c r="B69">
        <f>YEAR(Calendar[[#This Row],[Date]])</f>
        <v>2023</v>
      </c>
      <c r="C69" s="1" t="str">
        <f>TEXT(Calendar[[#This Row],[Date]],"MMM-YYYY")</f>
        <v>Jun-2023</v>
      </c>
      <c r="D69" s="1">
        <f>DATE(YEAR(Calendar[[#This Row],[Date]]),MONTH(Calendar[[#This Row],[Date]]),1)</f>
        <v>45078</v>
      </c>
      <c r="E69" t="str">
        <f>"Q"&amp;ROUNDUP(MONTH(Calendar[[#This Row],[Date]])/3,0)</f>
        <v>Q2</v>
      </c>
    </row>
    <row r="70" spans="1:5" x14ac:dyDescent="0.3">
      <c r="A70" s="1">
        <f t="shared" si="1"/>
        <v>45085</v>
      </c>
      <c r="B70">
        <f>YEAR(Calendar[[#This Row],[Date]])</f>
        <v>2023</v>
      </c>
      <c r="C70" s="1" t="str">
        <f>TEXT(Calendar[[#This Row],[Date]],"MMM-YYYY")</f>
        <v>Jun-2023</v>
      </c>
      <c r="D70" s="1">
        <f>DATE(YEAR(Calendar[[#This Row],[Date]]),MONTH(Calendar[[#This Row],[Date]]),1)</f>
        <v>45078</v>
      </c>
      <c r="E70" t="str">
        <f>"Q"&amp;ROUNDUP(MONTH(Calendar[[#This Row],[Date]])/3,0)</f>
        <v>Q2</v>
      </c>
    </row>
    <row r="71" spans="1:5" x14ac:dyDescent="0.3">
      <c r="A71" s="1">
        <f t="shared" si="1"/>
        <v>45086</v>
      </c>
      <c r="B71">
        <f>YEAR(Calendar[[#This Row],[Date]])</f>
        <v>2023</v>
      </c>
      <c r="C71" s="1" t="str">
        <f>TEXT(Calendar[[#This Row],[Date]],"MMM-YYYY")</f>
        <v>Jun-2023</v>
      </c>
      <c r="D71" s="1">
        <f>DATE(YEAR(Calendar[[#This Row],[Date]]),MONTH(Calendar[[#This Row],[Date]]),1)</f>
        <v>45078</v>
      </c>
      <c r="E71" t="str">
        <f>"Q"&amp;ROUNDUP(MONTH(Calendar[[#This Row],[Date]])/3,0)</f>
        <v>Q2</v>
      </c>
    </row>
    <row r="72" spans="1:5" x14ac:dyDescent="0.3">
      <c r="A72" s="1">
        <f t="shared" si="1"/>
        <v>45087</v>
      </c>
      <c r="B72">
        <f>YEAR(Calendar[[#This Row],[Date]])</f>
        <v>2023</v>
      </c>
      <c r="C72" s="1" t="str">
        <f>TEXT(Calendar[[#This Row],[Date]],"MMM-YYYY")</f>
        <v>Jun-2023</v>
      </c>
      <c r="D72" s="1">
        <f>DATE(YEAR(Calendar[[#This Row],[Date]]),MONTH(Calendar[[#This Row],[Date]]),1)</f>
        <v>45078</v>
      </c>
      <c r="E72" t="str">
        <f>"Q"&amp;ROUNDUP(MONTH(Calendar[[#This Row],[Date]])/3,0)</f>
        <v>Q2</v>
      </c>
    </row>
    <row r="73" spans="1:5" x14ac:dyDescent="0.3">
      <c r="A73" s="1">
        <f t="shared" si="1"/>
        <v>45088</v>
      </c>
      <c r="B73">
        <f>YEAR(Calendar[[#This Row],[Date]])</f>
        <v>2023</v>
      </c>
      <c r="C73" s="1" t="str">
        <f>TEXT(Calendar[[#This Row],[Date]],"MMM-YYYY")</f>
        <v>Jun-2023</v>
      </c>
      <c r="D73" s="1">
        <f>DATE(YEAR(Calendar[[#This Row],[Date]]),MONTH(Calendar[[#This Row],[Date]]),1)</f>
        <v>45078</v>
      </c>
      <c r="E73" t="str">
        <f>"Q"&amp;ROUNDUP(MONTH(Calendar[[#This Row],[Date]])/3,0)</f>
        <v>Q2</v>
      </c>
    </row>
    <row r="74" spans="1:5" x14ac:dyDescent="0.3">
      <c r="A74" s="1">
        <f t="shared" si="1"/>
        <v>45089</v>
      </c>
      <c r="B74">
        <f>YEAR(Calendar[[#This Row],[Date]])</f>
        <v>2023</v>
      </c>
      <c r="C74" s="1" t="str">
        <f>TEXT(Calendar[[#This Row],[Date]],"MMM-YYYY")</f>
        <v>Jun-2023</v>
      </c>
      <c r="D74" s="1">
        <f>DATE(YEAR(Calendar[[#This Row],[Date]]),MONTH(Calendar[[#This Row],[Date]]),1)</f>
        <v>45078</v>
      </c>
      <c r="E74" t="str">
        <f>"Q"&amp;ROUNDUP(MONTH(Calendar[[#This Row],[Date]])/3,0)</f>
        <v>Q2</v>
      </c>
    </row>
    <row r="75" spans="1:5" x14ac:dyDescent="0.3">
      <c r="A75" s="1">
        <f t="shared" si="1"/>
        <v>45090</v>
      </c>
      <c r="B75">
        <f>YEAR(Calendar[[#This Row],[Date]])</f>
        <v>2023</v>
      </c>
      <c r="C75" s="1" t="str">
        <f>TEXT(Calendar[[#This Row],[Date]],"MMM-YYYY")</f>
        <v>Jun-2023</v>
      </c>
      <c r="D75" s="1">
        <f>DATE(YEAR(Calendar[[#This Row],[Date]]),MONTH(Calendar[[#This Row],[Date]]),1)</f>
        <v>45078</v>
      </c>
      <c r="E75" t="str">
        <f>"Q"&amp;ROUNDUP(MONTH(Calendar[[#This Row],[Date]])/3,0)</f>
        <v>Q2</v>
      </c>
    </row>
    <row r="76" spans="1:5" x14ac:dyDescent="0.3">
      <c r="A76" s="1">
        <f t="shared" si="1"/>
        <v>45091</v>
      </c>
      <c r="B76">
        <f>YEAR(Calendar[[#This Row],[Date]])</f>
        <v>2023</v>
      </c>
      <c r="C76" s="1" t="str">
        <f>TEXT(Calendar[[#This Row],[Date]],"MMM-YYYY")</f>
        <v>Jun-2023</v>
      </c>
      <c r="D76" s="1">
        <f>DATE(YEAR(Calendar[[#This Row],[Date]]),MONTH(Calendar[[#This Row],[Date]]),1)</f>
        <v>45078</v>
      </c>
      <c r="E76" t="str">
        <f>"Q"&amp;ROUNDUP(MONTH(Calendar[[#This Row],[Date]])/3,0)</f>
        <v>Q2</v>
      </c>
    </row>
    <row r="77" spans="1:5" x14ac:dyDescent="0.3">
      <c r="A77" s="1">
        <f t="shared" si="1"/>
        <v>45092</v>
      </c>
      <c r="B77">
        <f>YEAR(Calendar[[#This Row],[Date]])</f>
        <v>2023</v>
      </c>
      <c r="C77" s="1" t="str">
        <f>TEXT(Calendar[[#This Row],[Date]],"MMM-YYYY")</f>
        <v>Jun-2023</v>
      </c>
      <c r="D77" s="1">
        <f>DATE(YEAR(Calendar[[#This Row],[Date]]),MONTH(Calendar[[#This Row],[Date]]),1)</f>
        <v>45078</v>
      </c>
      <c r="E77" t="str">
        <f>"Q"&amp;ROUNDUP(MONTH(Calendar[[#This Row],[Date]])/3,0)</f>
        <v>Q2</v>
      </c>
    </row>
    <row r="78" spans="1:5" x14ac:dyDescent="0.3">
      <c r="A78" s="1">
        <f t="shared" si="1"/>
        <v>45093</v>
      </c>
      <c r="B78">
        <f>YEAR(Calendar[[#This Row],[Date]])</f>
        <v>2023</v>
      </c>
      <c r="C78" s="1" t="str">
        <f>TEXT(Calendar[[#This Row],[Date]],"MMM-YYYY")</f>
        <v>Jun-2023</v>
      </c>
      <c r="D78" s="1">
        <f>DATE(YEAR(Calendar[[#This Row],[Date]]),MONTH(Calendar[[#This Row],[Date]]),1)</f>
        <v>45078</v>
      </c>
      <c r="E78" t="str">
        <f>"Q"&amp;ROUNDUP(MONTH(Calendar[[#This Row],[Date]])/3,0)</f>
        <v>Q2</v>
      </c>
    </row>
    <row r="79" spans="1:5" x14ac:dyDescent="0.3">
      <c r="A79" s="1">
        <f t="shared" si="1"/>
        <v>45094</v>
      </c>
      <c r="B79">
        <f>YEAR(Calendar[[#This Row],[Date]])</f>
        <v>2023</v>
      </c>
      <c r="C79" s="1" t="str">
        <f>TEXT(Calendar[[#This Row],[Date]],"MMM-YYYY")</f>
        <v>Jun-2023</v>
      </c>
      <c r="D79" s="1">
        <f>DATE(YEAR(Calendar[[#This Row],[Date]]),MONTH(Calendar[[#This Row],[Date]]),1)</f>
        <v>45078</v>
      </c>
      <c r="E79" t="str">
        <f>"Q"&amp;ROUNDUP(MONTH(Calendar[[#This Row],[Date]])/3,0)</f>
        <v>Q2</v>
      </c>
    </row>
    <row r="80" spans="1:5" x14ac:dyDescent="0.3">
      <c r="A80" s="1">
        <f t="shared" si="1"/>
        <v>45095</v>
      </c>
      <c r="B80">
        <f>YEAR(Calendar[[#This Row],[Date]])</f>
        <v>2023</v>
      </c>
      <c r="C80" s="1" t="str">
        <f>TEXT(Calendar[[#This Row],[Date]],"MMM-YYYY")</f>
        <v>Jun-2023</v>
      </c>
      <c r="D80" s="1">
        <f>DATE(YEAR(Calendar[[#This Row],[Date]]),MONTH(Calendar[[#This Row],[Date]]),1)</f>
        <v>45078</v>
      </c>
      <c r="E80" t="str">
        <f>"Q"&amp;ROUNDUP(MONTH(Calendar[[#This Row],[Date]])/3,0)</f>
        <v>Q2</v>
      </c>
    </row>
    <row r="81" spans="1:5" x14ac:dyDescent="0.3">
      <c r="A81" s="1">
        <f t="shared" si="1"/>
        <v>45096</v>
      </c>
      <c r="B81">
        <f>YEAR(Calendar[[#This Row],[Date]])</f>
        <v>2023</v>
      </c>
      <c r="C81" s="1" t="str">
        <f>TEXT(Calendar[[#This Row],[Date]],"MMM-YYYY")</f>
        <v>Jun-2023</v>
      </c>
      <c r="D81" s="1">
        <f>DATE(YEAR(Calendar[[#This Row],[Date]]),MONTH(Calendar[[#This Row],[Date]]),1)</f>
        <v>45078</v>
      </c>
      <c r="E81" t="str">
        <f>"Q"&amp;ROUNDUP(MONTH(Calendar[[#This Row],[Date]])/3,0)</f>
        <v>Q2</v>
      </c>
    </row>
    <row r="82" spans="1:5" x14ac:dyDescent="0.3">
      <c r="A82" s="1">
        <f t="shared" si="1"/>
        <v>45097</v>
      </c>
      <c r="B82">
        <f>YEAR(Calendar[[#This Row],[Date]])</f>
        <v>2023</v>
      </c>
      <c r="C82" s="1" t="str">
        <f>TEXT(Calendar[[#This Row],[Date]],"MMM-YYYY")</f>
        <v>Jun-2023</v>
      </c>
      <c r="D82" s="1">
        <f>DATE(YEAR(Calendar[[#This Row],[Date]]),MONTH(Calendar[[#This Row],[Date]]),1)</f>
        <v>45078</v>
      </c>
      <c r="E82" t="str">
        <f>"Q"&amp;ROUNDUP(MONTH(Calendar[[#This Row],[Date]])/3,0)</f>
        <v>Q2</v>
      </c>
    </row>
    <row r="83" spans="1:5" x14ac:dyDescent="0.3">
      <c r="A83" s="1">
        <f t="shared" si="1"/>
        <v>45098</v>
      </c>
      <c r="B83">
        <f>YEAR(Calendar[[#This Row],[Date]])</f>
        <v>2023</v>
      </c>
      <c r="C83" s="1" t="str">
        <f>TEXT(Calendar[[#This Row],[Date]],"MMM-YYYY")</f>
        <v>Jun-2023</v>
      </c>
      <c r="D83" s="1">
        <f>DATE(YEAR(Calendar[[#This Row],[Date]]),MONTH(Calendar[[#This Row],[Date]]),1)</f>
        <v>45078</v>
      </c>
      <c r="E83" t="str">
        <f>"Q"&amp;ROUNDUP(MONTH(Calendar[[#This Row],[Date]])/3,0)</f>
        <v>Q2</v>
      </c>
    </row>
    <row r="84" spans="1:5" x14ac:dyDescent="0.3">
      <c r="A84" s="1">
        <f t="shared" si="1"/>
        <v>45099</v>
      </c>
      <c r="B84">
        <f>YEAR(Calendar[[#This Row],[Date]])</f>
        <v>2023</v>
      </c>
      <c r="C84" s="1" t="str">
        <f>TEXT(Calendar[[#This Row],[Date]],"MMM-YYYY")</f>
        <v>Jun-2023</v>
      </c>
      <c r="D84" s="1">
        <f>DATE(YEAR(Calendar[[#This Row],[Date]]),MONTH(Calendar[[#This Row],[Date]]),1)</f>
        <v>45078</v>
      </c>
      <c r="E84" t="str">
        <f>"Q"&amp;ROUNDUP(MONTH(Calendar[[#This Row],[Date]])/3,0)</f>
        <v>Q2</v>
      </c>
    </row>
    <row r="85" spans="1:5" x14ac:dyDescent="0.3">
      <c r="A85" s="1">
        <f t="shared" si="1"/>
        <v>45100</v>
      </c>
      <c r="B85">
        <f>YEAR(Calendar[[#This Row],[Date]])</f>
        <v>2023</v>
      </c>
      <c r="C85" s="1" t="str">
        <f>TEXT(Calendar[[#This Row],[Date]],"MMM-YYYY")</f>
        <v>Jun-2023</v>
      </c>
      <c r="D85" s="1">
        <f>DATE(YEAR(Calendar[[#This Row],[Date]]),MONTH(Calendar[[#This Row],[Date]]),1)</f>
        <v>45078</v>
      </c>
      <c r="E85" t="str">
        <f>"Q"&amp;ROUNDUP(MONTH(Calendar[[#This Row],[Date]])/3,0)</f>
        <v>Q2</v>
      </c>
    </row>
    <row r="86" spans="1:5" x14ac:dyDescent="0.3">
      <c r="A86" s="1">
        <f t="shared" si="1"/>
        <v>45101</v>
      </c>
      <c r="B86">
        <f>YEAR(Calendar[[#This Row],[Date]])</f>
        <v>2023</v>
      </c>
      <c r="C86" s="1" t="str">
        <f>TEXT(Calendar[[#This Row],[Date]],"MMM-YYYY")</f>
        <v>Jun-2023</v>
      </c>
      <c r="D86" s="1">
        <f>DATE(YEAR(Calendar[[#This Row],[Date]]),MONTH(Calendar[[#This Row],[Date]]),1)</f>
        <v>45078</v>
      </c>
      <c r="E86" t="str">
        <f>"Q"&amp;ROUNDUP(MONTH(Calendar[[#This Row],[Date]])/3,0)</f>
        <v>Q2</v>
      </c>
    </row>
    <row r="87" spans="1:5" x14ac:dyDescent="0.3">
      <c r="A87" s="1">
        <f t="shared" si="1"/>
        <v>45102</v>
      </c>
      <c r="B87">
        <f>YEAR(Calendar[[#This Row],[Date]])</f>
        <v>2023</v>
      </c>
      <c r="C87" s="1" t="str">
        <f>TEXT(Calendar[[#This Row],[Date]],"MMM-YYYY")</f>
        <v>Jun-2023</v>
      </c>
      <c r="D87" s="1">
        <f>DATE(YEAR(Calendar[[#This Row],[Date]]),MONTH(Calendar[[#This Row],[Date]]),1)</f>
        <v>45078</v>
      </c>
      <c r="E87" t="str">
        <f>"Q"&amp;ROUNDUP(MONTH(Calendar[[#This Row],[Date]])/3,0)</f>
        <v>Q2</v>
      </c>
    </row>
    <row r="88" spans="1:5" x14ac:dyDescent="0.3">
      <c r="A88" s="1">
        <f t="shared" si="1"/>
        <v>45103</v>
      </c>
      <c r="B88">
        <f>YEAR(Calendar[[#This Row],[Date]])</f>
        <v>2023</v>
      </c>
      <c r="C88" s="1" t="str">
        <f>TEXT(Calendar[[#This Row],[Date]],"MMM-YYYY")</f>
        <v>Jun-2023</v>
      </c>
      <c r="D88" s="1">
        <f>DATE(YEAR(Calendar[[#This Row],[Date]]),MONTH(Calendar[[#This Row],[Date]]),1)</f>
        <v>45078</v>
      </c>
      <c r="E88" t="str">
        <f>"Q"&amp;ROUNDUP(MONTH(Calendar[[#This Row],[Date]])/3,0)</f>
        <v>Q2</v>
      </c>
    </row>
    <row r="89" spans="1:5" x14ac:dyDescent="0.3">
      <c r="A89" s="1">
        <f t="shared" si="1"/>
        <v>45104</v>
      </c>
      <c r="B89">
        <f>YEAR(Calendar[[#This Row],[Date]])</f>
        <v>2023</v>
      </c>
      <c r="C89" s="1" t="str">
        <f>TEXT(Calendar[[#This Row],[Date]],"MMM-YYYY")</f>
        <v>Jun-2023</v>
      </c>
      <c r="D89" s="1">
        <f>DATE(YEAR(Calendar[[#This Row],[Date]]),MONTH(Calendar[[#This Row],[Date]]),1)</f>
        <v>45078</v>
      </c>
      <c r="E89" t="str">
        <f>"Q"&amp;ROUNDUP(MONTH(Calendar[[#This Row],[Date]])/3,0)</f>
        <v>Q2</v>
      </c>
    </row>
    <row r="90" spans="1:5" x14ac:dyDescent="0.3">
      <c r="A90" s="1">
        <f t="shared" si="1"/>
        <v>45105</v>
      </c>
      <c r="B90">
        <f>YEAR(Calendar[[#This Row],[Date]])</f>
        <v>2023</v>
      </c>
      <c r="C90" s="1" t="str">
        <f>TEXT(Calendar[[#This Row],[Date]],"MMM-YYYY")</f>
        <v>Jun-2023</v>
      </c>
      <c r="D90" s="1">
        <f>DATE(YEAR(Calendar[[#This Row],[Date]]),MONTH(Calendar[[#This Row],[Date]]),1)</f>
        <v>45078</v>
      </c>
      <c r="E90" t="str">
        <f>"Q"&amp;ROUNDUP(MONTH(Calendar[[#This Row],[Date]])/3,0)</f>
        <v>Q2</v>
      </c>
    </row>
    <row r="91" spans="1:5" x14ac:dyDescent="0.3">
      <c r="A91" s="1">
        <f t="shared" si="1"/>
        <v>45106</v>
      </c>
      <c r="B91">
        <f>YEAR(Calendar[[#This Row],[Date]])</f>
        <v>2023</v>
      </c>
      <c r="C91" s="1" t="str">
        <f>TEXT(Calendar[[#This Row],[Date]],"MMM-YYYY")</f>
        <v>Jun-2023</v>
      </c>
      <c r="D91" s="1">
        <f>DATE(YEAR(Calendar[[#This Row],[Date]]),MONTH(Calendar[[#This Row],[Date]]),1)</f>
        <v>45078</v>
      </c>
      <c r="E91" t="str">
        <f>"Q"&amp;ROUNDUP(MONTH(Calendar[[#This Row],[Date]])/3,0)</f>
        <v>Q2</v>
      </c>
    </row>
    <row r="92" spans="1:5" x14ac:dyDescent="0.3">
      <c r="A92" s="1">
        <f t="shared" si="1"/>
        <v>45107</v>
      </c>
      <c r="B92">
        <f>YEAR(Calendar[[#This Row],[Date]])</f>
        <v>2023</v>
      </c>
      <c r="C92" s="1" t="str">
        <f>TEXT(Calendar[[#This Row],[Date]],"MMM-YYYY")</f>
        <v>Jun-2023</v>
      </c>
      <c r="D92" s="1">
        <f>DATE(YEAR(Calendar[[#This Row],[Date]]),MONTH(Calendar[[#This Row],[Date]]),1)</f>
        <v>45078</v>
      </c>
      <c r="E92" t="str">
        <f>"Q"&amp;ROUNDUP(MONTH(Calendar[[#This Row],[Date]])/3,0)</f>
        <v>Q2</v>
      </c>
    </row>
    <row r="93" spans="1:5" x14ac:dyDescent="0.3">
      <c r="A93" s="1">
        <f t="shared" si="1"/>
        <v>45108</v>
      </c>
      <c r="B93">
        <f>YEAR(Calendar[[#This Row],[Date]])</f>
        <v>2023</v>
      </c>
      <c r="C93" s="1" t="str">
        <f>TEXT(Calendar[[#This Row],[Date]],"MMM-YYYY")</f>
        <v>Jul-2023</v>
      </c>
      <c r="D93" s="1">
        <f>DATE(YEAR(Calendar[[#This Row],[Date]]),MONTH(Calendar[[#This Row],[Date]]),1)</f>
        <v>45108</v>
      </c>
      <c r="E93" t="str">
        <f>"Q"&amp;ROUNDUP(MONTH(Calendar[[#This Row],[Date]])/3,0)</f>
        <v>Q3</v>
      </c>
    </row>
    <row r="94" spans="1:5" x14ac:dyDescent="0.3">
      <c r="A94" s="1">
        <f t="shared" si="1"/>
        <v>45109</v>
      </c>
      <c r="B94">
        <f>YEAR(Calendar[[#This Row],[Date]])</f>
        <v>2023</v>
      </c>
      <c r="C94" s="1" t="str">
        <f>TEXT(Calendar[[#This Row],[Date]],"MMM-YYYY")</f>
        <v>Jul-2023</v>
      </c>
      <c r="D94" s="1">
        <f>DATE(YEAR(Calendar[[#This Row],[Date]]),MONTH(Calendar[[#This Row],[Date]]),1)</f>
        <v>45108</v>
      </c>
      <c r="E94" t="str">
        <f>"Q"&amp;ROUNDUP(MONTH(Calendar[[#This Row],[Date]])/3,0)</f>
        <v>Q3</v>
      </c>
    </row>
    <row r="95" spans="1:5" x14ac:dyDescent="0.3">
      <c r="A95" s="1">
        <f t="shared" si="1"/>
        <v>45110</v>
      </c>
      <c r="B95">
        <f>YEAR(Calendar[[#This Row],[Date]])</f>
        <v>2023</v>
      </c>
      <c r="C95" s="1" t="str">
        <f>TEXT(Calendar[[#This Row],[Date]],"MMM-YYYY")</f>
        <v>Jul-2023</v>
      </c>
      <c r="D95" s="1">
        <f>DATE(YEAR(Calendar[[#This Row],[Date]]),MONTH(Calendar[[#This Row],[Date]]),1)</f>
        <v>45108</v>
      </c>
      <c r="E95" t="str">
        <f>"Q"&amp;ROUNDUP(MONTH(Calendar[[#This Row],[Date]])/3,0)</f>
        <v>Q3</v>
      </c>
    </row>
    <row r="96" spans="1:5" x14ac:dyDescent="0.3">
      <c r="A96" s="1">
        <f t="shared" si="1"/>
        <v>45111</v>
      </c>
      <c r="B96">
        <f>YEAR(Calendar[[#This Row],[Date]])</f>
        <v>2023</v>
      </c>
      <c r="C96" s="1" t="str">
        <f>TEXT(Calendar[[#This Row],[Date]],"MMM-YYYY")</f>
        <v>Jul-2023</v>
      </c>
      <c r="D96" s="1">
        <f>DATE(YEAR(Calendar[[#This Row],[Date]]),MONTH(Calendar[[#This Row],[Date]]),1)</f>
        <v>45108</v>
      </c>
      <c r="E96" t="str">
        <f>"Q"&amp;ROUNDUP(MONTH(Calendar[[#This Row],[Date]])/3,0)</f>
        <v>Q3</v>
      </c>
    </row>
    <row r="97" spans="1:5" x14ac:dyDescent="0.3">
      <c r="A97" s="1">
        <f t="shared" si="1"/>
        <v>45112</v>
      </c>
      <c r="B97">
        <f>YEAR(Calendar[[#This Row],[Date]])</f>
        <v>2023</v>
      </c>
      <c r="C97" s="1" t="str">
        <f>TEXT(Calendar[[#This Row],[Date]],"MMM-YYYY")</f>
        <v>Jul-2023</v>
      </c>
      <c r="D97" s="1">
        <f>DATE(YEAR(Calendar[[#This Row],[Date]]),MONTH(Calendar[[#This Row],[Date]]),1)</f>
        <v>45108</v>
      </c>
      <c r="E97" t="str">
        <f>"Q"&amp;ROUNDUP(MONTH(Calendar[[#This Row],[Date]])/3,0)</f>
        <v>Q3</v>
      </c>
    </row>
    <row r="98" spans="1:5" x14ac:dyDescent="0.3">
      <c r="A98" s="1">
        <f t="shared" si="1"/>
        <v>45113</v>
      </c>
      <c r="B98">
        <f>YEAR(Calendar[[#This Row],[Date]])</f>
        <v>2023</v>
      </c>
      <c r="C98" s="1" t="str">
        <f>TEXT(Calendar[[#This Row],[Date]],"MMM-YYYY")</f>
        <v>Jul-2023</v>
      </c>
      <c r="D98" s="1">
        <f>DATE(YEAR(Calendar[[#This Row],[Date]]),MONTH(Calendar[[#This Row],[Date]]),1)</f>
        <v>45108</v>
      </c>
      <c r="E98" t="str">
        <f>"Q"&amp;ROUNDUP(MONTH(Calendar[[#This Row],[Date]])/3,0)</f>
        <v>Q3</v>
      </c>
    </row>
    <row r="99" spans="1:5" x14ac:dyDescent="0.3">
      <c r="A99" s="1">
        <f t="shared" si="1"/>
        <v>45114</v>
      </c>
      <c r="B99">
        <f>YEAR(Calendar[[#This Row],[Date]])</f>
        <v>2023</v>
      </c>
      <c r="C99" s="1" t="str">
        <f>TEXT(Calendar[[#This Row],[Date]],"MMM-YYYY")</f>
        <v>Jul-2023</v>
      </c>
      <c r="D99" s="1">
        <f>DATE(YEAR(Calendar[[#This Row],[Date]]),MONTH(Calendar[[#This Row],[Date]]),1)</f>
        <v>45108</v>
      </c>
      <c r="E99" t="str">
        <f>"Q"&amp;ROUNDUP(MONTH(Calendar[[#This Row],[Date]])/3,0)</f>
        <v>Q3</v>
      </c>
    </row>
    <row r="100" spans="1:5" x14ac:dyDescent="0.3">
      <c r="A100" s="1">
        <f t="shared" si="1"/>
        <v>45115</v>
      </c>
      <c r="B100">
        <f>YEAR(Calendar[[#This Row],[Date]])</f>
        <v>2023</v>
      </c>
      <c r="C100" s="1" t="str">
        <f>TEXT(Calendar[[#This Row],[Date]],"MMM-YYYY")</f>
        <v>Jul-2023</v>
      </c>
      <c r="D100" s="1">
        <f>DATE(YEAR(Calendar[[#This Row],[Date]]),MONTH(Calendar[[#This Row],[Date]]),1)</f>
        <v>45108</v>
      </c>
      <c r="E100" t="str">
        <f>"Q"&amp;ROUNDUP(MONTH(Calendar[[#This Row],[Date]])/3,0)</f>
        <v>Q3</v>
      </c>
    </row>
    <row r="101" spans="1:5" x14ac:dyDescent="0.3">
      <c r="A101" s="1">
        <f t="shared" si="1"/>
        <v>45116</v>
      </c>
      <c r="B101">
        <f>YEAR(Calendar[[#This Row],[Date]])</f>
        <v>2023</v>
      </c>
      <c r="C101" s="1" t="str">
        <f>TEXT(Calendar[[#This Row],[Date]],"MMM-YYYY")</f>
        <v>Jul-2023</v>
      </c>
      <c r="D101" s="1">
        <f>DATE(YEAR(Calendar[[#This Row],[Date]]),MONTH(Calendar[[#This Row],[Date]]),1)</f>
        <v>45108</v>
      </c>
      <c r="E101" t="str">
        <f>"Q"&amp;ROUNDUP(MONTH(Calendar[[#This Row],[Date]])/3,0)</f>
        <v>Q3</v>
      </c>
    </row>
    <row r="102" spans="1:5" x14ac:dyDescent="0.3">
      <c r="A102" s="1">
        <f t="shared" si="1"/>
        <v>45117</v>
      </c>
      <c r="B102">
        <f>YEAR(Calendar[[#This Row],[Date]])</f>
        <v>2023</v>
      </c>
      <c r="C102" s="1" t="str">
        <f>TEXT(Calendar[[#This Row],[Date]],"MMM-YYYY")</f>
        <v>Jul-2023</v>
      </c>
      <c r="D102" s="1">
        <f>DATE(YEAR(Calendar[[#This Row],[Date]]),MONTH(Calendar[[#This Row],[Date]]),1)</f>
        <v>45108</v>
      </c>
      <c r="E102" t="str">
        <f>"Q"&amp;ROUNDUP(MONTH(Calendar[[#This Row],[Date]])/3,0)</f>
        <v>Q3</v>
      </c>
    </row>
    <row r="103" spans="1:5" x14ac:dyDescent="0.3">
      <c r="A103" s="1">
        <f t="shared" si="1"/>
        <v>45118</v>
      </c>
      <c r="B103">
        <f>YEAR(Calendar[[#This Row],[Date]])</f>
        <v>2023</v>
      </c>
      <c r="C103" s="1" t="str">
        <f>TEXT(Calendar[[#This Row],[Date]],"MMM-YYYY")</f>
        <v>Jul-2023</v>
      </c>
      <c r="D103" s="1">
        <f>DATE(YEAR(Calendar[[#This Row],[Date]]),MONTH(Calendar[[#This Row],[Date]]),1)</f>
        <v>45108</v>
      </c>
      <c r="E103" t="str">
        <f>"Q"&amp;ROUNDUP(MONTH(Calendar[[#This Row],[Date]])/3,0)</f>
        <v>Q3</v>
      </c>
    </row>
    <row r="104" spans="1:5" x14ac:dyDescent="0.3">
      <c r="A104" s="1">
        <f t="shared" si="1"/>
        <v>45119</v>
      </c>
      <c r="B104">
        <f>YEAR(Calendar[[#This Row],[Date]])</f>
        <v>2023</v>
      </c>
      <c r="C104" s="1" t="str">
        <f>TEXT(Calendar[[#This Row],[Date]],"MMM-YYYY")</f>
        <v>Jul-2023</v>
      </c>
      <c r="D104" s="1">
        <f>DATE(YEAR(Calendar[[#This Row],[Date]]),MONTH(Calendar[[#This Row],[Date]]),1)</f>
        <v>45108</v>
      </c>
      <c r="E104" t="str">
        <f>"Q"&amp;ROUNDUP(MONTH(Calendar[[#This Row],[Date]])/3,0)</f>
        <v>Q3</v>
      </c>
    </row>
    <row r="105" spans="1:5" x14ac:dyDescent="0.3">
      <c r="A105" s="1">
        <f t="shared" si="1"/>
        <v>45120</v>
      </c>
      <c r="B105">
        <f>YEAR(Calendar[[#This Row],[Date]])</f>
        <v>2023</v>
      </c>
      <c r="C105" s="1" t="str">
        <f>TEXT(Calendar[[#This Row],[Date]],"MMM-YYYY")</f>
        <v>Jul-2023</v>
      </c>
      <c r="D105" s="1">
        <f>DATE(YEAR(Calendar[[#This Row],[Date]]),MONTH(Calendar[[#This Row],[Date]]),1)</f>
        <v>45108</v>
      </c>
      <c r="E105" t="str">
        <f>"Q"&amp;ROUNDUP(MONTH(Calendar[[#This Row],[Date]])/3,0)</f>
        <v>Q3</v>
      </c>
    </row>
    <row r="106" spans="1:5" x14ac:dyDescent="0.3">
      <c r="A106" s="1">
        <f t="shared" si="1"/>
        <v>45121</v>
      </c>
      <c r="B106">
        <f>YEAR(Calendar[[#This Row],[Date]])</f>
        <v>2023</v>
      </c>
      <c r="C106" s="1" t="str">
        <f>TEXT(Calendar[[#This Row],[Date]],"MMM-YYYY")</f>
        <v>Jul-2023</v>
      </c>
      <c r="D106" s="1">
        <f>DATE(YEAR(Calendar[[#This Row],[Date]]),MONTH(Calendar[[#This Row],[Date]]),1)</f>
        <v>45108</v>
      </c>
      <c r="E106" t="str">
        <f>"Q"&amp;ROUNDUP(MONTH(Calendar[[#This Row],[Date]])/3,0)</f>
        <v>Q3</v>
      </c>
    </row>
    <row r="107" spans="1:5" x14ac:dyDescent="0.3">
      <c r="A107" s="1">
        <f t="shared" si="1"/>
        <v>45122</v>
      </c>
      <c r="B107">
        <f>YEAR(Calendar[[#This Row],[Date]])</f>
        <v>2023</v>
      </c>
      <c r="C107" s="1" t="str">
        <f>TEXT(Calendar[[#This Row],[Date]],"MMM-YYYY")</f>
        <v>Jul-2023</v>
      </c>
      <c r="D107" s="1">
        <f>DATE(YEAR(Calendar[[#This Row],[Date]]),MONTH(Calendar[[#This Row],[Date]]),1)</f>
        <v>45108</v>
      </c>
      <c r="E107" t="str">
        <f>"Q"&amp;ROUNDUP(MONTH(Calendar[[#This Row],[Date]])/3,0)</f>
        <v>Q3</v>
      </c>
    </row>
    <row r="108" spans="1:5" x14ac:dyDescent="0.3">
      <c r="A108" s="1">
        <f t="shared" si="1"/>
        <v>45123</v>
      </c>
      <c r="B108">
        <f>YEAR(Calendar[[#This Row],[Date]])</f>
        <v>2023</v>
      </c>
      <c r="C108" s="1" t="str">
        <f>TEXT(Calendar[[#This Row],[Date]],"MMM-YYYY")</f>
        <v>Jul-2023</v>
      </c>
      <c r="D108" s="1">
        <f>DATE(YEAR(Calendar[[#This Row],[Date]]),MONTH(Calendar[[#This Row],[Date]]),1)</f>
        <v>45108</v>
      </c>
      <c r="E108" t="str">
        <f>"Q"&amp;ROUNDUP(MONTH(Calendar[[#This Row],[Date]])/3,0)</f>
        <v>Q3</v>
      </c>
    </row>
    <row r="109" spans="1:5" x14ac:dyDescent="0.3">
      <c r="A109" s="1">
        <f t="shared" si="1"/>
        <v>45124</v>
      </c>
      <c r="B109">
        <f>YEAR(Calendar[[#This Row],[Date]])</f>
        <v>2023</v>
      </c>
      <c r="C109" s="1" t="str">
        <f>TEXT(Calendar[[#This Row],[Date]],"MMM-YYYY")</f>
        <v>Jul-2023</v>
      </c>
      <c r="D109" s="1">
        <f>DATE(YEAR(Calendar[[#This Row],[Date]]),MONTH(Calendar[[#This Row],[Date]]),1)</f>
        <v>45108</v>
      </c>
      <c r="E109" t="str">
        <f>"Q"&amp;ROUNDUP(MONTH(Calendar[[#This Row],[Date]])/3,0)</f>
        <v>Q3</v>
      </c>
    </row>
    <row r="110" spans="1:5" x14ac:dyDescent="0.3">
      <c r="A110" s="1">
        <f t="shared" si="1"/>
        <v>45125</v>
      </c>
      <c r="B110">
        <f>YEAR(Calendar[[#This Row],[Date]])</f>
        <v>2023</v>
      </c>
      <c r="C110" s="1" t="str">
        <f>TEXT(Calendar[[#This Row],[Date]],"MMM-YYYY")</f>
        <v>Jul-2023</v>
      </c>
      <c r="D110" s="1">
        <f>DATE(YEAR(Calendar[[#This Row],[Date]]),MONTH(Calendar[[#This Row],[Date]]),1)</f>
        <v>45108</v>
      </c>
      <c r="E110" t="str">
        <f>"Q"&amp;ROUNDUP(MONTH(Calendar[[#This Row],[Date]])/3,0)</f>
        <v>Q3</v>
      </c>
    </row>
    <row r="111" spans="1:5" x14ac:dyDescent="0.3">
      <c r="A111" s="1">
        <f t="shared" si="1"/>
        <v>45126</v>
      </c>
      <c r="B111">
        <f>YEAR(Calendar[[#This Row],[Date]])</f>
        <v>2023</v>
      </c>
      <c r="C111" s="1" t="str">
        <f>TEXT(Calendar[[#This Row],[Date]],"MMM-YYYY")</f>
        <v>Jul-2023</v>
      </c>
      <c r="D111" s="1">
        <f>DATE(YEAR(Calendar[[#This Row],[Date]]),MONTH(Calendar[[#This Row],[Date]]),1)</f>
        <v>45108</v>
      </c>
      <c r="E111" t="str">
        <f>"Q"&amp;ROUNDUP(MONTH(Calendar[[#This Row],[Date]])/3,0)</f>
        <v>Q3</v>
      </c>
    </row>
    <row r="112" spans="1:5" x14ac:dyDescent="0.3">
      <c r="A112" s="1">
        <f t="shared" si="1"/>
        <v>45127</v>
      </c>
      <c r="B112">
        <f>YEAR(Calendar[[#This Row],[Date]])</f>
        <v>2023</v>
      </c>
      <c r="C112" s="1" t="str">
        <f>TEXT(Calendar[[#This Row],[Date]],"MMM-YYYY")</f>
        <v>Jul-2023</v>
      </c>
      <c r="D112" s="1">
        <f>DATE(YEAR(Calendar[[#This Row],[Date]]),MONTH(Calendar[[#This Row],[Date]]),1)</f>
        <v>45108</v>
      </c>
      <c r="E112" t="str">
        <f>"Q"&amp;ROUNDUP(MONTH(Calendar[[#This Row],[Date]])/3,0)</f>
        <v>Q3</v>
      </c>
    </row>
    <row r="113" spans="1:5" x14ac:dyDescent="0.3">
      <c r="A113" s="1">
        <f t="shared" si="1"/>
        <v>45128</v>
      </c>
      <c r="B113">
        <f>YEAR(Calendar[[#This Row],[Date]])</f>
        <v>2023</v>
      </c>
      <c r="C113" s="1" t="str">
        <f>TEXT(Calendar[[#This Row],[Date]],"MMM-YYYY")</f>
        <v>Jul-2023</v>
      </c>
      <c r="D113" s="1">
        <f>DATE(YEAR(Calendar[[#This Row],[Date]]),MONTH(Calendar[[#This Row],[Date]]),1)</f>
        <v>45108</v>
      </c>
      <c r="E113" t="str">
        <f>"Q"&amp;ROUNDUP(MONTH(Calendar[[#This Row],[Date]])/3,0)</f>
        <v>Q3</v>
      </c>
    </row>
    <row r="114" spans="1:5" x14ac:dyDescent="0.3">
      <c r="A114" s="1">
        <f t="shared" si="1"/>
        <v>45129</v>
      </c>
      <c r="B114">
        <f>YEAR(Calendar[[#This Row],[Date]])</f>
        <v>2023</v>
      </c>
      <c r="C114" s="1" t="str">
        <f>TEXT(Calendar[[#This Row],[Date]],"MMM-YYYY")</f>
        <v>Jul-2023</v>
      </c>
      <c r="D114" s="1">
        <f>DATE(YEAR(Calendar[[#This Row],[Date]]),MONTH(Calendar[[#This Row],[Date]]),1)</f>
        <v>45108</v>
      </c>
      <c r="E114" t="str">
        <f>"Q"&amp;ROUNDUP(MONTH(Calendar[[#This Row],[Date]])/3,0)</f>
        <v>Q3</v>
      </c>
    </row>
    <row r="115" spans="1:5" x14ac:dyDescent="0.3">
      <c r="A115" s="1">
        <f t="shared" si="1"/>
        <v>45130</v>
      </c>
      <c r="B115">
        <f>YEAR(Calendar[[#This Row],[Date]])</f>
        <v>2023</v>
      </c>
      <c r="C115" s="1" t="str">
        <f>TEXT(Calendar[[#This Row],[Date]],"MMM-YYYY")</f>
        <v>Jul-2023</v>
      </c>
      <c r="D115" s="1">
        <f>DATE(YEAR(Calendar[[#This Row],[Date]]),MONTH(Calendar[[#This Row],[Date]]),1)</f>
        <v>45108</v>
      </c>
      <c r="E115" t="str">
        <f>"Q"&amp;ROUNDUP(MONTH(Calendar[[#This Row],[Date]])/3,0)</f>
        <v>Q3</v>
      </c>
    </row>
    <row r="116" spans="1:5" x14ac:dyDescent="0.3">
      <c r="A116" s="1">
        <f t="shared" si="1"/>
        <v>45131</v>
      </c>
      <c r="B116">
        <f>YEAR(Calendar[[#This Row],[Date]])</f>
        <v>2023</v>
      </c>
      <c r="C116" s="1" t="str">
        <f>TEXT(Calendar[[#This Row],[Date]],"MMM-YYYY")</f>
        <v>Jul-2023</v>
      </c>
      <c r="D116" s="1">
        <f>DATE(YEAR(Calendar[[#This Row],[Date]]),MONTH(Calendar[[#This Row],[Date]]),1)</f>
        <v>45108</v>
      </c>
      <c r="E116" t="str">
        <f>"Q"&amp;ROUNDUP(MONTH(Calendar[[#This Row],[Date]])/3,0)</f>
        <v>Q3</v>
      </c>
    </row>
    <row r="117" spans="1:5" x14ac:dyDescent="0.3">
      <c r="A117" s="1">
        <f t="shared" si="1"/>
        <v>45132</v>
      </c>
      <c r="B117">
        <f>YEAR(Calendar[[#This Row],[Date]])</f>
        <v>2023</v>
      </c>
      <c r="C117" s="1" t="str">
        <f>TEXT(Calendar[[#This Row],[Date]],"MMM-YYYY")</f>
        <v>Jul-2023</v>
      </c>
      <c r="D117" s="1">
        <f>DATE(YEAR(Calendar[[#This Row],[Date]]),MONTH(Calendar[[#This Row],[Date]]),1)</f>
        <v>45108</v>
      </c>
      <c r="E117" t="str">
        <f>"Q"&amp;ROUNDUP(MONTH(Calendar[[#This Row],[Date]])/3,0)</f>
        <v>Q3</v>
      </c>
    </row>
    <row r="118" spans="1:5" x14ac:dyDescent="0.3">
      <c r="A118" s="1">
        <f t="shared" si="1"/>
        <v>45133</v>
      </c>
      <c r="B118">
        <f>YEAR(Calendar[[#This Row],[Date]])</f>
        <v>2023</v>
      </c>
      <c r="C118" s="1" t="str">
        <f>TEXT(Calendar[[#This Row],[Date]],"MMM-YYYY")</f>
        <v>Jul-2023</v>
      </c>
      <c r="D118" s="1">
        <f>DATE(YEAR(Calendar[[#This Row],[Date]]),MONTH(Calendar[[#This Row],[Date]]),1)</f>
        <v>45108</v>
      </c>
      <c r="E118" t="str">
        <f>"Q"&amp;ROUNDUP(MONTH(Calendar[[#This Row],[Date]])/3,0)</f>
        <v>Q3</v>
      </c>
    </row>
    <row r="119" spans="1:5" x14ac:dyDescent="0.3">
      <c r="A119" s="1">
        <f t="shared" si="1"/>
        <v>45134</v>
      </c>
      <c r="B119">
        <f>YEAR(Calendar[[#This Row],[Date]])</f>
        <v>2023</v>
      </c>
      <c r="C119" s="1" t="str">
        <f>TEXT(Calendar[[#This Row],[Date]],"MMM-YYYY")</f>
        <v>Jul-2023</v>
      </c>
      <c r="D119" s="1">
        <f>DATE(YEAR(Calendar[[#This Row],[Date]]),MONTH(Calendar[[#This Row],[Date]]),1)</f>
        <v>45108</v>
      </c>
      <c r="E119" t="str">
        <f>"Q"&amp;ROUNDUP(MONTH(Calendar[[#This Row],[Date]])/3,0)</f>
        <v>Q3</v>
      </c>
    </row>
    <row r="120" spans="1:5" x14ac:dyDescent="0.3">
      <c r="A120" s="1">
        <f t="shared" si="1"/>
        <v>45135</v>
      </c>
      <c r="B120">
        <f>YEAR(Calendar[[#This Row],[Date]])</f>
        <v>2023</v>
      </c>
      <c r="C120" s="1" t="str">
        <f>TEXT(Calendar[[#This Row],[Date]],"MMM-YYYY")</f>
        <v>Jul-2023</v>
      </c>
      <c r="D120" s="1">
        <f>DATE(YEAR(Calendar[[#This Row],[Date]]),MONTH(Calendar[[#This Row],[Date]]),1)</f>
        <v>45108</v>
      </c>
      <c r="E120" t="str">
        <f>"Q"&amp;ROUNDUP(MONTH(Calendar[[#This Row],[Date]])/3,0)</f>
        <v>Q3</v>
      </c>
    </row>
    <row r="121" spans="1:5" x14ac:dyDescent="0.3">
      <c r="A121" s="1">
        <f t="shared" si="1"/>
        <v>45136</v>
      </c>
      <c r="B121">
        <f>YEAR(Calendar[[#This Row],[Date]])</f>
        <v>2023</v>
      </c>
      <c r="C121" s="1" t="str">
        <f>TEXT(Calendar[[#This Row],[Date]],"MMM-YYYY")</f>
        <v>Jul-2023</v>
      </c>
      <c r="D121" s="1">
        <f>DATE(YEAR(Calendar[[#This Row],[Date]]),MONTH(Calendar[[#This Row],[Date]]),1)</f>
        <v>45108</v>
      </c>
      <c r="E121" t="str">
        <f>"Q"&amp;ROUNDUP(MONTH(Calendar[[#This Row],[Date]])/3,0)</f>
        <v>Q3</v>
      </c>
    </row>
    <row r="122" spans="1:5" x14ac:dyDescent="0.3">
      <c r="A122" s="1">
        <f t="shared" si="1"/>
        <v>45137</v>
      </c>
      <c r="B122">
        <f>YEAR(Calendar[[#This Row],[Date]])</f>
        <v>2023</v>
      </c>
      <c r="C122" s="1" t="str">
        <f>TEXT(Calendar[[#This Row],[Date]],"MMM-YYYY")</f>
        <v>Jul-2023</v>
      </c>
      <c r="D122" s="1">
        <f>DATE(YEAR(Calendar[[#This Row],[Date]]),MONTH(Calendar[[#This Row],[Date]]),1)</f>
        <v>45108</v>
      </c>
      <c r="E122" t="str">
        <f>"Q"&amp;ROUNDUP(MONTH(Calendar[[#This Row],[Date]])/3,0)</f>
        <v>Q3</v>
      </c>
    </row>
    <row r="123" spans="1:5" x14ac:dyDescent="0.3">
      <c r="A123" s="1">
        <f t="shared" si="1"/>
        <v>45138</v>
      </c>
      <c r="B123">
        <f>YEAR(Calendar[[#This Row],[Date]])</f>
        <v>2023</v>
      </c>
      <c r="C123" s="1" t="str">
        <f>TEXT(Calendar[[#This Row],[Date]],"MMM-YYYY")</f>
        <v>Jul-2023</v>
      </c>
      <c r="D123" s="1">
        <f>DATE(YEAR(Calendar[[#This Row],[Date]]),MONTH(Calendar[[#This Row],[Date]]),1)</f>
        <v>45108</v>
      </c>
      <c r="E123" t="str">
        <f>"Q"&amp;ROUNDUP(MONTH(Calendar[[#This Row],[Date]])/3,0)</f>
        <v>Q3</v>
      </c>
    </row>
    <row r="124" spans="1:5" x14ac:dyDescent="0.3">
      <c r="A124" s="1">
        <f t="shared" si="1"/>
        <v>45139</v>
      </c>
      <c r="B124">
        <f>YEAR(Calendar[[#This Row],[Date]])</f>
        <v>2023</v>
      </c>
      <c r="C124" s="1" t="str">
        <f>TEXT(Calendar[[#This Row],[Date]],"MMM-YYYY")</f>
        <v>Aug-2023</v>
      </c>
      <c r="D124" s="1">
        <f>DATE(YEAR(Calendar[[#This Row],[Date]]),MONTH(Calendar[[#This Row],[Date]]),1)</f>
        <v>45139</v>
      </c>
      <c r="E124" t="str">
        <f>"Q"&amp;ROUNDUP(MONTH(Calendar[[#This Row],[Date]])/3,0)</f>
        <v>Q3</v>
      </c>
    </row>
    <row r="125" spans="1:5" x14ac:dyDescent="0.3">
      <c r="A125" s="1">
        <f t="shared" si="1"/>
        <v>45140</v>
      </c>
      <c r="B125">
        <f>YEAR(Calendar[[#This Row],[Date]])</f>
        <v>2023</v>
      </c>
      <c r="C125" s="1" t="str">
        <f>TEXT(Calendar[[#This Row],[Date]],"MMM-YYYY")</f>
        <v>Aug-2023</v>
      </c>
      <c r="D125" s="1">
        <f>DATE(YEAR(Calendar[[#This Row],[Date]]),MONTH(Calendar[[#This Row],[Date]]),1)</f>
        <v>45139</v>
      </c>
      <c r="E125" t="str">
        <f>"Q"&amp;ROUNDUP(MONTH(Calendar[[#This Row],[Date]])/3,0)</f>
        <v>Q3</v>
      </c>
    </row>
    <row r="126" spans="1:5" x14ac:dyDescent="0.3">
      <c r="A126" s="1">
        <f t="shared" si="1"/>
        <v>45141</v>
      </c>
      <c r="B126">
        <f>YEAR(Calendar[[#This Row],[Date]])</f>
        <v>2023</v>
      </c>
      <c r="C126" s="1" t="str">
        <f>TEXT(Calendar[[#This Row],[Date]],"MMM-YYYY")</f>
        <v>Aug-2023</v>
      </c>
      <c r="D126" s="1">
        <f>DATE(YEAR(Calendar[[#This Row],[Date]]),MONTH(Calendar[[#This Row],[Date]]),1)</f>
        <v>45139</v>
      </c>
      <c r="E126" t="str">
        <f>"Q"&amp;ROUNDUP(MONTH(Calendar[[#This Row],[Date]])/3,0)</f>
        <v>Q3</v>
      </c>
    </row>
    <row r="127" spans="1:5" x14ac:dyDescent="0.3">
      <c r="A127" s="1">
        <f t="shared" si="1"/>
        <v>45142</v>
      </c>
      <c r="B127">
        <f>YEAR(Calendar[[#This Row],[Date]])</f>
        <v>2023</v>
      </c>
      <c r="C127" s="1" t="str">
        <f>TEXT(Calendar[[#This Row],[Date]],"MMM-YYYY")</f>
        <v>Aug-2023</v>
      </c>
      <c r="D127" s="1">
        <f>DATE(YEAR(Calendar[[#This Row],[Date]]),MONTH(Calendar[[#This Row],[Date]]),1)</f>
        <v>45139</v>
      </c>
      <c r="E127" t="str">
        <f>"Q"&amp;ROUNDUP(MONTH(Calendar[[#This Row],[Date]])/3,0)</f>
        <v>Q3</v>
      </c>
    </row>
    <row r="128" spans="1:5" x14ac:dyDescent="0.3">
      <c r="A128" s="1">
        <f t="shared" si="1"/>
        <v>45143</v>
      </c>
      <c r="B128">
        <f>YEAR(Calendar[[#This Row],[Date]])</f>
        <v>2023</v>
      </c>
      <c r="C128" s="1" t="str">
        <f>TEXT(Calendar[[#This Row],[Date]],"MMM-YYYY")</f>
        <v>Aug-2023</v>
      </c>
      <c r="D128" s="1">
        <f>DATE(YEAR(Calendar[[#This Row],[Date]]),MONTH(Calendar[[#This Row],[Date]]),1)</f>
        <v>45139</v>
      </c>
      <c r="E128" t="str">
        <f>"Q"&amp;ROUNDUP(MONTH(Calendar[[#This Row],[Date]])/3,0)</f>
        <v>Q3</v>
      </c>
    </row>
    <row r="129" spans="1:5" x14ac:dyDescent="0.3">
      <c r="A129" s="1">
        <f t="shared" si="1"/>
        <v>45144</v>
      </c>
      <c r="B129">
        <f>YEAR(Calendar[[#This Row],[Date]])</f>
        <v>2023</v>
      </c>
      <c r="C129" s="1" t="str">
        <f>TEXT(Calendar[[#This Row],[Date]],"MMM-YYYY")</f>
        <v>Aug-2023</v>
      </c>
      <c r="D129" s="1">
        <f>DATE(YEAR(Calendar[[#This Row],[Date]]),MONTH(Calendar[[#This Row],[Date]]),1)</f>
        <v>45139</v>
      </c>
      <c r="E129" t="str">
        <f>"Q"&amp;ROUNDUP(MONTH(Calendar[[#This Row],[Date]])/3,0)</f>
        <v>Q3</v>
      </c>
    </row>
    <row r="130" spans="1:5" x14ac:dyDescent="0.3">
      <c r="A130" s="1">
        <f t="shared" si="1"/>
        <v>45145</v>
      </c>
      <c r="B130">
        <f>YEAR(Calendar[[#This Row],[Date]])</f>
        <v>2023</v>
      </c>
      <c r="C130" s="1" t="str">
        <f>TEXT(Calendar[[#This Row],[Date]],"MMM-YYYY")</f>
        <v>Aug-2023</v>
      </c>
      <c r="D130" s="1">
        <f>DATE(YEAR(Calendar[[#This Row],[Date]]),MONTH(Calendar[[#This Row],[Date]]),1)</f>
        <v>45139</v>
      </c>
      <c r="E130" t="str">
        <f>"Q"&amp;ROUNDUP(MONTH(Calendar[[#This Row],[Date]])/3,0)</f>
        <v>Q3</v>
      </c>
    </row>
    <row r="131" spans="1:5" x14ac:dyDescent="0.3">
      <c r="A131" s="1">
        <f t="shared" ref="A131:A194" si="2">A130+1</f>
        <v>45146</v>
      </c>
      <c r="B131">
        <f>YEAR(Calendar[[#This Row],[Date]])</f>
        <v>2023</v>
      </c>
      <c r="C131" s="1" t="str">
        <f>TEXT(Calendar[[#This Row],[Date]],"MMM-YYYY")</f>
        <v>Aug-2023</v>
      </c>
      <c r="D131" s="1">
        <f>DATE(YEAR(Calendar[[#This Row],[Date]]),MONTH(Calendar[[#This Row],[Date]]),1)</f>
        <v>45139</v>
      </c>
      <c r="E131" t="str">
        <f>"Q"&amp;ROUNDUP(MONTH(Calendar[[#This Row],[Date]])/3,0)</f>
        <v>Q3</v>
      </c>
    </row>
    <row r="132" spans="1:5" x14ac:dyDescent="0.3">
      <c r="A132" s="1">
        <f t="shared" si="2"/>
        <v>45147</v>
      </c>
      <c r="B132">
        <f>YEAR(Calendar[[#This Row],[Date]])</f>
        <v>2023</v>
      </c>
      <c r="C132" s="1" t="str">
        <f>TEXT(Calendar[[#This Row],[Date]],"MMM-YYYY")</f>
        <v>Aug-2023</v>
      </c>
      <c r="D132" s="1">
        <f>DATE(YEAR(Calendar[[#This Row],[Date]]),MONTH(Calendar[[#This Row],[Date]]),1)</f>
        <v>45139</v>
      </c>
      <c r="E132" t="str">
        <f>"Q"&amp;ROUNDUP(MONTH(Calendar[[#This Row],[Date]])/3,0)</f>
        <v>Q3</v>
      </c>
    </row>
    <row r="133" spans="1:5" x14ac:dyDescent="0.3">
      <c r="A133" s="1">
        <f t="shared" si="2"/>
        <v>45148</v>
      </c>
      <c r="B133">
        <f>YEAR(Calendar[[#This Row],[Date]])</f>
        <v>2023</v>
      </c>
      <c r="C133" s="1" t="str">
        <f>TEXT(Calendar[[#This Row],[Date]],"MMM-YYYY")</f>
        <v>Aug-2023</v>
      </c>
      <c r="D133" s="1">
        <f>DATE(YEAR(Calendar[[#This Row],[Date]]),MONTH(Calendar[[#This Row],[Date]]),1)</f>
        <v>45139</v>
      </c>
      <c r="E133" t="str">
        <f>"Q"&amp;ROUNDUP(MONTH(Calendar[[#This Row],[Date]])/3,0)</f>
        <v>Q3</v>
      </c>
    </row>
    <row r="134" spans="1:5" x14ac:dyDescent="0.3">
      <c r="A134" s="1">
        <f t="shared" si="2"/>
        <v>45149</v>
      </c>
      <c r="B134">
        <f>YEAR(Calendar[[#This Row],[Date]])</f>
        <v>2023</v>
      </c>
      <c r="C134" s="1" t="str">
        <f>TEXT(Calendar[[#This Row],[Date]],"MMM-YYYY")</f>
        <v>Aug-2023</v>
      </c>
      <c r="D134" s="1">
        <f>DATE(YEAR(Calendar[[#This Row],[Date]]),MONTH(Calendar[[#This Row],[Date]]),1)</f>
        <v>45139</v>
      </c>
      <c r="E134" t="str">
        <f>"Q"&amp;ROUNDUP(MONTH(Calendar[[#This Row],[Date]])/3,0)</f>
        <v>Q3</v>
      </c>
    </row>
    <row r="135" spans="1:5" x14ac:dyDescent="0.3">
      <c r="A135" s="1">
        <f t="shared" si="2"/>
        <v>45150</v>
      </c>
      <c r="B135">
        <f>YEAR(Calendar[[#This Row],[Date]])</f>
        <v>2023</v>
      </c>
      <c r="C135" s="1" t="str">
        <f>TEXT(Calendar[[#This Row],[Date]],"MMM-YYYY")</f>
        <v>Aug-2023</v>
      </c>
      <c r="D135" s="1">
        <f>DATE(YEAR(Calendar[[#This Row],[Date]]),MONTH(Calendar[[#This Row],[Date]]),1)</f>
        <v>45139</v>
      </c>
      <c r="E135" t="str">
        <f>"Q"&amp;ROUNDUP(MONTH(Calendar[[#This Row],[Date]])/3,0)</f>
        <v>Q3</v>
      </c>
    </row>
    <row r="136" spans="1:5" x14ac:dyDescent="0.3">
      <c r="A136" s="1">
        <f t="shared" si="2"/>
        <v>45151</v>
      </c>
      <c r="B136">
        <f>YEAR(Calendar[[#This Row],[Date]])</f>
        <v>2023</v>
      </c>
      <c r="C136" s="1" t="str">
        <f>TEXT(Calendar[[#This Row],[Date]],"MMM-YYYY")</f>
        <v>Aug-2023</v>
      </c>
      <c r="D136" s="1">
        <f>DATE(YEAR(Calendar[[#This Row],[Date]]),MONTH(Calendar[[#This Row],[Date]]),1)</f>
        <v>45139</v>
      </c>
      <c r="E136" t="str">
        <f>"Q"&amp;ROUNDUP(MONTH(Calendar[[#This Row],[Date]])/3,0)</f>
        <v>Q3</v>
      </c>
    </row>
    <row r="137" spans="1:5" x14ac:dyDescent="0.3">
      <c r="A137" s="1">
        <f t="shared" si="2"/>
        <v>45152</v>
      </c>
      <c r="B137">
        <f>YEAR(Calendar[[#This Row],[Date]])</f>
        <v>2023</v>
      </c>
      <c r="C137" s="1" t="str">
        <f>TEXT(Calendar[[#This Row],[Date]],"MMM-YYYY")</f>
        <v>Aug-2023</v>
      </c>
      <c r="D137" s="1">
        <f>DATE(YEAR(Calendar[[#This Row],[Date]]),MONTH(Calendar[[#This Row],[Date]]),1)</f>
        <v>45139</v>
      </c>
      <c r="E137" t="str">
        <f>"Q"&amp;ROUNDUP(MONTH(Calendar[[#This Row],[Date]])/3,0)</f>
        <v>Q3</v>
      </c>
    </row>
    <row r="138" spans="1:5" x14ac:dyDescent="0.3">
      <c r="A138" s="1">
        <f t="shared" si="2"/>
        <v>45153</v>
      </c>
      <c r="B138">
        <f>YEAR(Calendar[[#This Row],[Date]])</f>
        <v>2023</v>
      </c>
      <c r="C138" s="1" t="str">
        <f>TEXT(Calendar[[#This Row],[Date]],"MMM-YYYY")</f>
        <v>Aug-2023</v>
      </c>
      <c r="D138" s="1">
        <f>DATE(YEAR(Calendar[[#This Row],[Date]]),MONTH(Calendar[[#This Row],[Date]]),1)</f>
        <v>45139</v>
      </c>
      <c r="E138" t="str">
        <f>"Q"&amp;ROUNDUP(MONTH(Calendar[[#This Row],[Date]])/3,0)</f>
        <v>Q3</v>
      </c>
    </row>
    <row r="139" spans="1:5" x14ac:dyDescent="0.3">
      <c r="A139" s="1">
        <f t="shared" si="2"/>
        <v>45154</v>
      </c>
      <c r="B139">
        <f>YEAR(Calendar[[#This Row],[Date]])</f>
        <v>2023</v>
      </c>
      <c r="C139" s="1" t="str">
        <f>TEXT(Calendar[[#This Row],[Date]],"MMM-YYYY")</f>
        <v>Aug-2023</v>
      </c>
      <c r="D139" s="1">
        <f>DATE(YEAR(Calendar[[#This Row],[Date]]),MONTH(Calendar[[#This Row],[Date]]),1)</f>
        <v>45139</v>
      </c>
      <c r="E139" t="str">
        <f>"Q"&amp;ROUNDUP(MONTH(Calendar[[#This Row],[Date]])/3,0)</f>
        <v>Q3</v>
      </c>
    </row>
    <row r="140" spans="1:5" x14ac:dyDescent="0.3">
      <c r="A140" s="1">
        <f t="shared" si="2"/>
        <v>45155</v>
      </c>
      <c r="B140">
        <f>YEAR(Calendar[[#This Row],[Date]])</f>
        <v>2023</v>
      </c>
      <c r="C140" s="1" t="str">
        <f>TEXT(Calendar[[#This Row],[Date]],"MMM-YYYY")</f>
        <v>Aug-2023</v>
      </c>
      <c r="D140" s="1">
        <f>DATE(YEAR(Calendar[[#This Row],[Date]]),MONTH(Calendar[[#This Row],[Date]]),1)</f>
        <v>45139</v>
      </c>
      <c r="E140" t="str">
        <f>"Q"&amp;ROUNDUP(MONTH(Calendar[[#This Row],[Date]])/3,0)</f>
        <v>Q3</v>
      </c>
    </row>
    <row r="141" spans="1:5" x14ac:dyDescent="0.3">
      <c r="A141" s="1">
        <f t="shared" si="2"/>
        <v>45156</v>
      </c>
      <c r="B141">
        <f>YEAR(Calendar[[#This Row],[Date]])</f>
        <v>2023</v>
      </c>
      <c r="C141" s="1" t="str">
        <f>TEXT(Calendar[[#This Row],[Date]],"MMM-YYYY")</f>
        <v>Aug-2023</v>
      </c>
      <c r="D141" s="1">
        <f>DATE(YEAR(Calendar[[#This Row],[Date]]),MONTH(Calendar[[#This Row],[Date]]),1)</f>
        <v>45139</v>
      </c>
      <c r="E141" t="str">
        <f>"Q"&amp;ROUNDUP(MONTH(Calendar[[#This Row],[Date]])/3,0)</f>
        <v>Q3</v>
      </c>
    </row>
    <row r="142" spans="1:5" x14ac:dyDescent="0.3">
      <c r="A142" s="1">
        <f t="shared" si="2"/>
        <v>45157</v>
      </c>
      <c r="B142">
        <f>YEAR(Calendar[[#This Row],[Date]])</f>
        <v>2023</v>
      </c>
      <c r="C142" s="1" t="str">
        <f>TEXT(Calendar[[#This Row],[Date]],"MMM-YYYY")</f>
        <v>Aug-2023</v>
      </c>
      <c r="D142" s="1">
        <f>DATE(YEAR(Calendar[[#This Row],[Date]]),MONTH(Calendar[[#This Row],[Date]]),1)</f>
        <v>45139</v>
      </c>
      <c r="E142" t="str">
        <f>"Q"&amp;ROUNDUP(MONTH(Calendar[[#This Row],[Date]])/3,0)</f>
        <v>Q3</v>
      </c>
    </row>
    <row r="143" spans="1:5" x14ac:dyDescent="0.3">
      <c r="A143" s="1">
        <f t="shared" si="2"/>
        <v>45158</v>
      </c>
      <c r="B143">
        <f>YEAR(Calendar[[#This Row],[Date]])</f>
        <v>2023</v>
      </c>
      <c r="C143" s="1" t="str">
        <f>TEXT(Calendar[[#This Row],[Date]],"MMM-YYYY")</f>
        <v>Aug-2023</v>
      </c>
      <c r="D143" s="1">
        <f>DATE(YEAR(Calendar[[#This Row],[Date]]),MONTH(Calendar[[#This Row],[Date]]),1)</f>
        <v>45139</v>
      </c>
      <c r="E143" t="str">
        <f>"Q"&amp;ROUNDUP(MONTH(Calendar[[#This Row],[Date]])/3,0)</f>
        <v>Q3</v>
      </c>
    </row>
    <row r="144" spans="1:5" x14ac:dyDescent="0.3">
      <c r="A144" s="1">
        <f t="shared" si="2"/>
        <v>45159</v>
      </c>
      <c r="B144">
        <f>YEAR(Calendar[[#This Row],[Date]])</f>
        <v>2023</v>
      </c>
      <c r="C144" s="1" t="str">
        <f>TEXT(Calendar[[#This Row],[Date]],"MMM-YYYY")</f>
        <v>Aug-2023</v>
      </c>
      <c r="D144" s="1">
        <f>DATE(YEAR(Calendar[[#This Row],[Date]]),MONTH(Calendar[[#This Row],[Date]]),1)</f>
        <v>45139</v>
      </c>
      <c r="E144" t="str">
        <f>"Q"&amp;ROUNDUP(MONTH(Calendar[[#This Row],[Date]])/3,0)</f>
        <v>Q3</v>
      </c>
    </row>
    <row r="145" spans="1:5" x14ac:dyDescent="0.3">
      <c r="A145" s="1">
        <f t="shared" si="2"/>
        <v>45160</v>
      </c>
      <c r="B145">
        <f>YEAR(Calendar[[#This Row],[Date]])</f>
        <v>2023</v>
      </c>
      <c r="C145" s="1" t="str">
        <f>TEXT(Calendar[[#This Row],[Date]],"MMM-YYYY")</f>
        <v>Aug-2023</v>
      </c>
      <c r="D145" s="1">
        <f>DATE(YEAR(Calendar[[#This Row],[Date]]),MONTH(Calendar[[#This Row],[Date]]),1)</f>
        <v>45139</v>
      </c>
      <c r="E145" t="str">
        <f>"Q"&amp;ROUNDUP(MONTH(Calendar[[#This Row],[Date]])/3,0)</f>
        <v>Q3</v>
      </c>
    </row>
    <row r="146" spans="1:5" x14ac:dyDescent="0.3">
      <c r="A146" s="1">
        <f t="shared" si="2"/>
        <v>45161</v>
      </c>
      <c r="B146">
        <f>YEAR(Calendar[[#This Row],[Date]])</f>
        <v>2023</v>
      </c>
      <c r="C146" s="1" t="str">
        <f>TEXT(Calendar[[#This Row],[Date]],"MMM-YYYY")</f>
        <v>Aug-2023</v>
      </c>
      <c r="D146" s="1">
        <f>DATE(YEAR(Calendar[[#This Row],[Date]]),MONTH(Calendar[[#This Row],[Date]]),1)</f>
        <v>45139</v>
      </c>
      <c r="E146" t="str">
        <f>"Q"&amp;ROUNDUP(MONTH(Calendar[[#This Row],[Date]])/3,0)</f>
        <v>Q3</v>
      </c>
    </row>
    <row r="147" spans="1:5" x14ac:dyDescent="0.3">
      <c r="A147" s="1">
        <f t="shared" si="2"/>
        <v>45162</v>
      </c>
      <c r="B147">
        <f>YEAR(Calendar[[#This Row],[Date]])</f>
        <v>2023</v>
      </c>
      <c r="C147" s="1" t="str">
        <f>TEXT(Calendar[[#This Row],[Date]],"MMM-YYYY")</f>
        <v>Aug-2023</v>
      </c>
      <c r="D147" s="1">
        <f>DATE(YEAR(Calendar[[#This Row],[Date]]),MONTH(Calendar[[#This Row],[Date]]),1)</f>
        <v>45139</v>
      </c>
      <c r="E147" t="str">
        <f>"Q"&amp;ROUNDUP(MONTH(Calendar[[#This Row],[Date]])/3,0)</f>
        <v>Q3</v>
      </c>
    </row>
    <row r="148" spans="1:5" x14ac:dyDescent="0.3">
      <c r="A148" s="1">
        <f t="shared" si="2"/>
        <v>45163</v>
      </c>
      <c r="B148">
        <f>YEAR(Calendar[[#This Row],[Date]])</f>
        <v>2023</v>
      </c>
      <c r="C148" s="1" t="str">
        <f>TEXT(Calendar[[#This Row],[Date]],"MMM-YYYY")</f>
        <v>Aug-2023</v>
      </c>
      <c r="D148" s="1">
        <f>DATE(YEAR(Calendar[[#This Row],[Date]]),MONTH(Calendar[[#This Row],[Date]]),1)</f>
        <v>45139</v>
      </c>
      <c r="E148" t="str">
        <f>"Q"&amp;ROUNDUP(MONTH(Calendar[[#This Row],[Date]])/3,0)</f>
        <v>Q3</v>
      </c>
    </row>
    <row r="149" spans="1:5" x14ac:dyDescent="0.3">
      <c r="A149" s="1">
        <f t="shared" si="2"/>
        <v>45164</v>
      </c>
      <c r="B149">
        <f>YEAR(Calendar[[#This Row],[Date]])</f>
        <v>2023</v>
      </c>
      <c r="C149" s="1" t="str">
        <f>TEXT(Calendar[[#This Row],[Date]],"MMM-YYYY")</f>
        <v>Aug-2023</v>
      </c>
      <c r="D149" s="1">
        <f>DATE(YEAR(Calendar[[#This Row],[Date]]),MONTH(Calendar[[#This Row],[Date]]),1)</f>
        <v>45139</v>
      </c>
      <c r="E149" t="str">
        <f>"Q"&amp;ROUNDUP(MONTH(Calendar[[#This Row],[Date]])/3,0)</f>
        <v>Q3</v>
      </c>
    </row>
    <row r="150" spans="1:5" x14ac:dyDescent="0.3">
      <c r="A150" s="1">
        <f t="shared" si="2"/>
        <v>45165</v>
      </c>
      <c r="B150">
        <f>YEAR(Calendar[[#This Row],[Date]])</f>
        <v>2023</v>
      </c>
      <c r="C150" s="1" t="str">
        <f>TEXT(Calendar[[#This Row],[Date]],"MMM-YYYY")</f>
        <v>Aug-2023</v>
      </c>
      <c r="D150" s="1">
        <f>DATE(YEAR(Calendar[[#This Row],[Date]]),MONTH(Calendar[[#This Row],[Date]]),1)</f>
        <v>45139</v>
      </c>
      <c r="E150" t="str">
        <f>"Q"&amp;ROUNDUP(MONTH(Calendar[[#This Row],[Date]])/3,0)</f>
        <v>Q3</v>
      </c>
    </row>
    <row r="151" spans="1:5" x14ac:dyDescent="0.3">
      <c r="A151" s="1">
        <f t="shared" si="2"/>
        <v>45166</v>
      </c>
      <c r="B151">
        <f>YEAR(Calendar[[#This Row],[Date]])</f>
        <v>2023</v>
      </c>
      <c r="C151" s="1" t="str">
        <f>TEXT(Calendar[[#This Row],[Date]],"MMM-YYYY")</f>
        <v>Aug-2023</v>
      </c>
      <c r="D151" s="1">
        <f>DATE(YEAR(Calendar[[#This Row],[Date]]),MONTH(Calendar[[#This Row],[Date]]),1)</f>
        <v>45139</v>
      </c>
      <c r="E151" t="str">
        <f>"Q"&amp;ROUNDUP(MONTH(Calendar[[#This Row],[Date]])/3,0)</f>
        <v>Q3</v>
      </c>
    </row>
    <row r="152" spans="1:5" x14ac:dyDescent="0.3">
      <c r="A152" s="1">
        <f t="shared" si="2"/>
        <v>45167</v>
      </c>
      <c r="B152">
        <f>YEAR(Calendar[[#This Row],[Date]])</f>
        <v>2023</v>
      </c>
      <c r="C152" s="1" t="str">
        <f>TEXT(Calendar[[#This Row],[Date]],"MMM-YYYY")</f>
        <v>Aug-2023</v>
      </c>
      <c r="D152" s="1">
        <f>DATE(YEAR(Calendar[[#This Row],[Date]]),MONTH(Calendar[[#This Row],[Date]]),1)</f>
        <v>45139</v>
      </c>
      <c r="E152" t="str">
        <f>"Q"&amp;ROUNDUP(MONTH(Calendar[[#This Row],[Date]])/3,0)</f>
        <v>Q3</v>
      </c>
    </row>
    <row r="153" spans="1:5" x14ac:dyDescent="0.3">
      <c r="A153" s="1">
        <f t="shared" si="2"/>
        <v>45168</v>
      </c>
      <c r="B153">
        <f>YEAR(Calendar[[#This Row],[Date]])</f>
        <v>2023</v>
      </c>
      <c r="C153" s="1" t="str">
        <f>TEXT(Calendar[[#This Row],[Date]],"MMM-YYYY")</f>
        <v>Aug-2023</v>
      </c>
      <c r="D153" s="1">
        <f>DATE(YEAR(Calendar[[#This Row],[Date]]),MONTH(Calendar[[#This Row],[Date]]),1)</f>
        <v>45139</v>
      </c>
      <c r="E153" t="str">
        <f>"Q"&amp;ROUNDUP(MONTH(Calendar[[#This Row],[Date]])/3,0)</f>
        <v>Q3</v>
      </c>
    </row>
    <row r="154" spans="1:5" x14ac:dyDescent="0.3">
      <c r="A154" s="1">
        <f t="shared" si="2"/>
        <v>45169</v>
      </c>
      <c r="B154">
        <f>YEAR(Calendar[[#This Row],[Date]])</f>
        <v>2023</v>
      </c>
      <c r="C154" s="1" t="str">
        <f>TEXT(Calendar[[#This Row],[Date]],"MMM-YYYY")</f>
        <v>Aug-2023</v>
      </c>
      <c r="D154" s="1">
        <f>DATE(YEAR(Calendar[[#This Row],[Date]]),MONTH(Calendar[[#This Row],[Date]]),1)</f>
        <v>45139</v>
      </c>
      <c r="E154" t="str">
        <f>"Q"&amp;ROUNDUP(MONTH(Calendar[[#This Row],[Date]])/3,0)</f>
        <v>Q3</v>
      </c>
    </row>
    <row r="155" spans="1:5" x14ac:dyDescent="0.3">
      <c r="A155" s="1">
        <f t="shared" si="2"/>
        <v>45170</v>
      </c>
      <c r="B155">
        <f>YEAR(Calendar[[#This Row],[Date]])</f>
        <v>2023</v>
      </c>
      <c r="C155" s="1" t="str">
        <f>TEXT(Calendar[[#This Row],[Date]],"MMM-YYYY")</f>
        <v>Sep-2023</v>
      </c>
      <c r="D155" s="1">
        <f>DATE(YEAR(Calendar[[#This Row],[Date]]),MONTH(Calendar[[#This Row],[Date]]),1)</f>
        <v>45170</v>
      </c>
      <c r="E155" t="str">
        <f>"Q"&amp;ROUNDUP(MONTH(Calendar[[#This Row],[Date]])/3,0)</f>
        <v>Q3</v>
      </c>
    </row>
    <row r="156" spans="1:5" x14ac:dyDescent="0.3">
      <c r="A156" s="1">
        <f t="shared" si="2"/>
        <v>45171</v>
      </c>
      <c r="B156">
        <f>YEAR(Calendar[[#This Row],[Date]])</f>
        <v>2023</v>
      </c>
      <c r="C156" s="1" t="str">
        <f>TEXT(Calendar[[#This Row],[Date]],"MMM-YYYY")</f>
        <v>Sep-2023</v>
      </c>
      <c r="D156" s="1">
        <f>DATE(YEAR(Calendar[[#This Row],[Date]]),MONTH(Calendar[[#This Row],[Date]]),1)</f>
        <v>45170</v>
      </c>
      <c r="E156" t="str">
        <f>"Q"&amp;ROUNDUP(MONTH(Calendar[[#This Row],[Date]])/3,0)</f>
        <v>Q3</v>
      </c>
    </row>
    <row r="157" spans="1:5" x14ac:dyDescent="0.3">
      <c r="A157" s="1">
        <f t="shared" si="2"/>
        <v>45172</v>
      </c>
      <c r="B157">
        <f>YEAR(Calendar[[#This Row],[Date]])</f>
        <v>2023</v>
      </c>
      <c r="C157" s="1" t="str">
        <f>TEXT(Calendar[[#This Row],[Date]],"MMM-YYYY")</f>
        <v>Sep-2023</v>
      </c>
      <c r="D157" s="1">
        <f>DATE(YEAR(Calendar[[#This Row],[Date]]),MONTH(Calendar[[#This Row],[Date]]),1)</f>
        <v>45170</v>
      </c>
      <c r="E157" t="str">
        <f>"Q"&amp;ROUNDUP(MONTH(Calendar[[#This Row],[Date]])/3,0)</f>
        <v>Q3</v>
      </c>
    </row>
    <row r="158" spans="1:5" x14ac:dyDescent="0.3">
      <c r="A158" s="1">
        <f t="shared" si="2"/>
        <v>45173</v>
      </c>
      <c r="B158">
        <f>YEAR(Calendar[[#This Row],[Date]])</f>
        <v>2023</v>
      </c>
      <c r="C158" s="1" t="str">
        <f>TEXT(Calendar[[#This Row],[Date]],"MMM-YYYY")</f>
        <v>Sep-2023</v>
      </c>
      <c r="D158" s="1">
        <f>DATE(YEAR(Calendar[[#This Row],[Date]]),MONTH(Calendar[[#This Row],[Date]]),1)</f>
        <v>45170</v>
      </c>
      <c r="E158" t="str">
        <f>"Q"&amp;ROUNDUP(MONTH(Calendar[[#This Row],[Date]])/3,0)</f>
        <v>Q3</v>
      </c>
    </row>
    <row r="159" spans="1:5" x14ac:dyDescent="0.3">
      <c r="A159" s="1">
        <f t="shared" si="2"/>
        <v>45174</v>
      </c>
      <c r="B159">
        <f>YEAR(Calendar[[#This Row],[Date]])</f>
        <v>2023</v>
      </c>
      <c r="C159" s="1" t="str">
        <f>TEXT(Calendar[[#This Row],[Date]],"MMM-YYYY")</f>
        <v>Sep-2023</v>
      </c>
      <c r="D159" s="1">
        <f>DATE(YEAR(Calendar[[#This Row],[Date]]),MONTH(Calendar[[#This Row],[Date]]),1)</f>
        <v>45170</v>
      </c>
      <c r="E159" t="str">
        <f>"Q"&amp;ROUNDUP(MONTH(Calendar[[#This Row],[Date]])/3,0)</f>
        <v>Q3</v>
      </c>
    </row>
    <row r="160" spans="1:5" x14ac:dyDescent="0.3">
      <c r="A160" s="1">
        <f t="shared" si="2"/>
        <v>45175</v>
      </c>
      <c r="B160">
        <f>YEAR(Calendar[[#This Row],[Date]])</f>
        <v>2023</v>
      </c>
      <c r="C160" s="1" t="str">
        <f>TEXT(Calendar[[#This Row],[Date]],"MMM-YYYY")</f>
        <v>Sep-2023</v>
      </c>
      <c r="D160" s="1">
        <f>DATE(YEAR(Calendar[[#This Row],[Date]]),MONTH(Calendar[[#This Row],[Date]]),1)</f>
        <v>45170</v>
      </c>
      <c r="E160" t="str">
        <f>"Q"&amp;ROUNDUP(MONTH(Calendar[[#This Row],[Date]])/3,0)</f>
        <v>Q3</v>
      </c>
    </row>
    <row r="161" spans="1:5" x14ac:dyDescent="0.3">
      <c r="A161" s="1">
        <f t="shared" si="2"/>
        <v>45176</v>
      </c>
      <c r="B161">
        <f>YEAR(Calendar[[#This Row],[Date]])</f>
        <v>2023</v>
      </c>
      <c r="C161" s="1" t="str">
        <f>TEXT(Calendar[[#This Row],[Date]],"MMM-YYYY")</f>
        <v>Sep-2023</v>
      </c>
      <c r="D161" s="1">
        <f>DATE(YEAR(Calendar[[#This Row],[Date]]),MONTH(Calendar[[#This Row],[Date]]),1)</f>
        <v>45170</v>
      </c>
      <c r="E161" t="str">
        <f>"Q"&amp;ROUNDUP(MONTH(Calendar[[#This Row],[Date]])/3,0)</f>
        <v>Q3</v>
      </c>
    </row>
    <row r="162" spans="1:5" x14ac:dyDescent="0.3">
      <c r="A162" s="1">
        <f t="shared" si="2"/>
        <v>45177</v>
      </c>
      <c r="B162">
        <f>YEAR(Calendar[[#This Row],[Date]])</f>
        <v>2023</v>
      </c>
      <c r="C162" s="1" t="str">
        <f>TEXT(Calendar[[#This Row],[Date]],"MMM-YYYY")</f>
        <v>Sep-2023</v>
      </c>
      <c r="D162" s="1">
        <f>DATE(YEAR(Calendar[[#This Row],[Date]]),MONTH(Calendar[[#This Row],[Date]]),1)</f>
        <v>45170</v>
      </c>
      <c r="E162" t="str">
        <f>"Q"&amp;ROUNDUP(MONTH(Calendar[[#This Row],[Date]])/3,0)</f>
        <v>Q3</v>
      </c>
    </row>
    <row r="163" spans="1:5" x14ac:dyDescent="0.3">
      <c r="A163" s="1">
        <f t="shared" si="2"/>
        <v>45178</v>
      </c>
      <c r="B163">
        <f>YEAR(Calendar[[#This Row],[Date]])</f>
        <v>2023</v>
      </c>
      <c r="C163" s="1" t="str">
        <f>TEXT(Calendar[[#This Row],[Date]],"MMM-YYYY")</f>
        <v>Sep-2023</v>
      </c>
      <c r="D163" s="1">
        <f>DATE(YEAR(Calendar[[#This Row],[Date]]),MONTH(Calendar[[#This Row],[Date]]),1)</f>
        <v>45170</v>
      </c>
      <c r="E163" t="str">
        <f>"Q"&amp;ROUNDUP(MONTH(Calendar[[#This Row],[Date]])/3,0)</f>
        <v>Q3</v>
      </c>
    </row>
    <row r="164" spans="1:5" x14ac:dyDescent="0.3">
      <c r="A164" s="1">
        <f t="shared" si="2"/>
        <v>45179</v>
      </c>
      <c r="B164">
        <f>YEAR(Calendar[[#This Row],[Date]])</f>
        <v>2023</v>
      </c>
      <c r="C164" s="1" t="str">
        <f>TEXT(Calendar[[#This Row],[Date]],"MMM-YYYY")</f>
        <v>Sep-2023</v>
      </c>
      <c r="D164" s="1">
        <f>DATE(YEAR(Calendar[[#This Row],[Date]]),MONTH(Calendar[[#This Row],[Date]]),1)</f>
        <v>45170</v>
      </c>
      <c r="E164" t="str">
        <f>"Q"&amp;ROUNDUP(MONTH(Calendar[[#This Row],[Date]])/3,0)</f>
        <v>Q3</v>
      </c>
    </row>
    <row r="165" spans="1:5" x14ac:dyDescent="0.3">
      <c r="A165" s="1">
        <f t="shared" si="2"/>
        <v>45180</v>
      </c>
      <c r="B165">
        <f>YEAR(Calendar[[#This Row],[Date]])</f>
        <v>2023</v>
      </c>
      <c r="C165" s="1" t="str">
        <f>TEXT(Calendar[[#This Row],[Date]],"MMM-YYYY")</f>
        <v>Sep-2023</v>
      </c>
      <c r="D165" s="1">
        <f>DATE(YEAR(Calendar[[#This Row],[Date]]),MONTH(Calendar[[#This Row],[Date]]),1)</f>
        <v>45170</v>
      </c>
      <c r="E165" t="str">
        <f>"Q"&amp;ROUNDUP(MONTH(Calendar[[#This Row],[Date]])/3,0)</f>
        <v>Q3</v>
      </c>
    </row>
    <row r="166" spans="1:5" x14ac:dyDescent="0.3">
      <c r="A166" s="1">
        <f t="shared" si="2"/>
        <v>45181</v>
      </c>
      <c r="B166">
        <f>YEAR(Calendar[[#This Row],[Date]])</f>
        <v>2023</v>
      </c>
      <c r="C166" s="1" t="str">
        <f>TEXT(Calendar[[#This Row],[Date]],"MMM-YYYY")</f>
        <v>Sep-2023</v>
      </c>
      <c r="D166" s="1">
        <f>DATE(YEAR(Calendar[[#This Row],[Date]]),MONTH(Calendar[[#This Row],[Date]]),1)</f>
        <v>45170</v>
      </c>
      <c r="E166" t="str">
        <f>"Q"&amp;ROUNDUP(MONTH(Calendar[[#This Row],[Date]])/3,0)</f>
        <v>Q3</v>
      </c>
    </row>
    <row r="167" spans="1:5" x14ac:dyDescent="0.3">
      <c r="A167" s="1">
        <f t="shared" si="2"/>
        <v>45182</v>
      </c>
      <c r="B167">
        <f>YEAR(Calendar[[#This Row],[Date]])</f>
        <v>2023</v>
      </c>
      <c r="C167" s="1" t="str">
        <f>TEXT(Calendar[[#This Row],[Date]],"MMM-YYYY")</f>
        <v>Sep-2023</v>
      </c>
      <c r="D167" s="1">
        <f>DATE(YEAR(Calendar[[#This Row],[Date]]),MONTH(Calendar[[#This Row],[Date]]),1)</f>
        <v>45170</v>
      </c>
      <c r="E167" t="str">
        <f>"Q"&amp;ROUNDUP(MONTH(Calendar[[#This Row],[Date]])/3,0)</f>
        <v>Q3</v>
      </c>
    </row>
    <row r="168" spans="1:5" x14ac:dyDescent="0.3">
      <c r="A168" s="1">
        <f t="shared" si="2"/>
        <v>45183</v>
      </c>
      <c r="B168">
        <f>YEAR(Calendar[[#This Row],[Date]])</f>
        <v>2023</v>
      </c>
      <c r="C168" s="1" t="str">
        <f>TEXT(Calendar[[#This Row],[Date]],"MMM-YYYY")</f>
        <v>Sep-2023</v>
      </c>
      <c r="D168" s="1">
        <f>DATE(YEAR(Calendar[[#This Row],[Date]]),MONTH(Calendar[[#This Row],[Date]]),1)</f>
        <v>45170</v>
      </c>
      <c r="E168" t="str">
        <f>"Q"&amp;ROUNDUP(MONTH(Calendar[[#This Row],[Date]])/3,0)</f>
        <v>Q3</v>
      </c>
    </row>
    <row r="169" spans="1:5" x14ac:dyDescent="0.3">
      <c r="A169" s="1">
        <f t="shared" si="2"/>
        <v>45184</v>
      </c>
      <c r="B169">
        <f>YEAR(Calendar[[#This Row],[Date]])</f>
        <v>2023</v>
      </c>
      <c r="C169" s="1" t="str">
        <f>TEXT(Calendar[[#This Row],[Date]],"MMM-YYYY")</f>
        <v>Sep-2023</v>
      </c>
      <c r="D169" s="1">
        <f>DATE(YEAR(Calendar[[#This Row],[Date]]),MONTH(Calendar[[#This Row],[Date]]),1)</f>
        <v>45170</v>
      </c>
      <c r="E169" t="str">
        <f>"Q"&amp;ROUNDUP(MONTH(Calendar[[#This Row],[Date]])/3,0)</f>
        <v>Q3</v>
      </c>
    </row>
    <row r="170" spans="1:5" x14ac:dyDescent="0.3">
      <c r="A170" s="1">
        <f t="shared" si="2"/>
        <v>45185</v>
      </c>
      <c r="B170">
        <f>YEAR(Calendar[[#This Row],[Date]])</f>
        <v>2023</v>
      </c>
      <c r="C170" s="1" t="str">
        <f>TEXT(Calendar[[#This Row],[Date]],"MMM-YYYY")</f>
        <v>Sep-2023</v>
      </c>
      <c r="D170" s="1">
        <f>DATE(YEAR(Calendar[[#This Row],[Date]]),MONTH(Calendar[[#This Row],[Date]]),1)</f>
        <v>45170</v>
      </c>
      <c r="E170" t="str">
        <f>"Q"&amp;ROUNDUP(MONTH(Calendar[[#This Row],[Date]])/3,0)</f>
        <v>Q3</v>
      </c>
    </row>
    <row r="171" spans="1:5" x14ac:dyDescent="0.3">
      <c r="A171" s="1">
        <f t="shared" si="2"/>
        <v>45186</v>
      </c>
      <c r="B171">
        <f>YEAR(Calendar[[#This Row],[Date]])</f>
        <v>2023</v>
      </c>
      <c r="C171" s="1" t="str">
        <f>TEXT(Calendar[[#This Row],[Date]],"MMM-YYYY")</f>
        <v>Sep-2023</v>
      </c>
      <c r="D171" s="1">
        <f>DATE(YEAR(Calendar[[#This Row],[Date]]),MONTH(Calendar[[#This Row],[Date]]),1)</f>
        <v>45170</v>
      </c>
      <c r="E171" t="str">
        <f>"Q"&amp;ROUNDUP(MONTH(Calendar[[#This Row],[Date]])/3,0)</f>
        <v>Q3</v>
      </c>
    </row>
    <row r="172" spans="1:5" x14ac:dyDescent="0.3">
      <c r="A172" s="1">
        <f t="shared" si="2"/>
        <v>45187</v>
      </c>
      <c r="B172">
        <f>YEAR(Calendar[[#This Row],[Date]])</f>
        <v>2023</v>
      </c>
      <c r="C172" s="1" t="str">
        <f>TEXT(Calendar[[#This Row],[Date]],"MMM-YYYY")</f>
        <v>Sep-2023</v>
      </c>
      <c r="D172" s="1">
        <f>DATE(YEAR(Calendar[[#This Row],[Date]]),MONTH(Calendar[[#This Row],[Date]]),1)</f>
        <v>45170</v>
      </c>
      <c r="E172" t="str">
        <f>"Q"&amp;ROUNDUP(MONTH(Calendar[[#This Row],[Date]])/3,0)</f>
        <v>Q3</v>
      </c>
    </row>
    <row r="173" spans="1:5" x14ac:dyDescent="0.3">
      <c r="A173" s="1">
        <f t="shared" si="2"/>
        <v>45188</v>
      </c>
      <c r="B173">
        <f>YEAR(Calendar[[#This Row],[Date]])</f>
        <v>2023</v>
      </c>
      <c r="C173" s="1" t="str">
        <f>TEXT(Calendar[[#This Row],[Date]],"MMM-YYYY")</f>
        <v>Sep-2023</v>
      </c>
      <c r="D173" s="1">
        <f>DATE(YEAR(Calendar[[#This Row],[Date]]),MONTH(Calendar[[#This Row],[Date]]),1)</f>
        <v>45170</v>
      </c>
      <c r="E173" t="str">
        <f>"Q"&amp;ROUNDUP(MONTH(Calendar[[#This Row],[Date]])/3,0)</f>
        <v>Q3</v>
      </c>
    </row>
    <row r="174" spans="1:5" x14ac:dyDescent="0.3">
      <c r="A174" s="1">
        <f t="shared" si="2"/>
        <v>45189</v>
      </c>
      <c r="B174">
        <f>YEAR(Calendar[[#This Row],[Date]])</f>
        <v>2023</v>
      </c>
      <c r="C174" s="1" t="str">
        <f>TEXT(Calendar[[#This Row],[Date]],"MMM-YYYY")</f>
        <v>Sep-2023</v>
      </c>
      <c r="D174" s="1">
        <f>DATE(YEAR(Calendar[[#This Row],[Date]]),MONTH(Calendar[[#This Row],[Date]]),1)</f>
        <v>45170</v>
      </c>
      <c r="E174" t="str">
        <f>"Q"&amp;ROUNDUP(MONTH(Calendar[[#This Row],[Date]])/3,0)</f>
        <v>Q3</v>
      </c>
    </row>
    <row r="175" spans="1:5" x14ac:dyDescent="0.3">
      <c r="A175" s="1">
        <f t="shared" si="2"/>
        <v>45190</v>
      </c>
      <c r="B175">
        <f>YEAR(Calendar[[#This Row],[Date]])</f>
        <v>2023</v>
      </c>
      <c r="C175" s="1" t="str">
        <f>TEXT(Calendar[[#This Row],[Date]],"MMM-YYYY")</f>
        <v>Sep-2023</v>
      </c>
      <c r="D175" s="1">
        <f>DATE(YEAR(Calendar[[#This Row],[Date]]),MONTH(Calendar[[#This Row],[Date]]),1)</f>
        <v>45170</v>
      </c>
      <c r="E175" t="str">
        <f>"Q"&amp;ROUNDUP(MONTH(Calendar[[#This Row],[Date]])/3,0)</f>
        <v>Q3</v>
      </c>
    </row>
    <row r="176" spans="1:5" x14ac:dyDescent="0.3">
      <c r="A176" s="1">
        <f t="shared" si="2"/>
        <v>45191</v>
      </c>
      <c r="B176">
        <f>YEAR(Calendar[[#This Row],[Date]])</f>
        <v>2023</v>
      </c>
      <c r="C176" s="1" t="str">
        <f>TEXT(Calendar[[#This Row],[Date]],"MMM-YYYY")</f>
        <v>Sep-2023</v>
      </c>
      <c r="D176" s="1">
        <f>DATE(YEAR(Calendar[[#This Row],[Date]]),MONTH(Calendar[[#This Row],[Date]]),1)</f>
        <v>45170</v>
      </c>
      <c r="E176" t="str">
        <f>"Q"&amp;ROUNDUP(MONTH(Calendar[[#This Row],[Date]])/3,0)</f>
        <v>Q3</v>
      </c>
    </row>
    <row r="177" spans="1:5" x14ac:dyDescent="0.3">
      <c r="A177" s="1">
        <f t="shared" si="2"/>
        <v>45192</v>
      </c>
      <c r="B177">
        <f>YEAR(Calendar[[#This Row],[Date]])</f>
        <v>2023</v>
      </c>
      <c r="C177" s="1" t="str">
        <f>TEXT(Calendar[[#This Row],[Date]],"MMM-YYYY")</f>
        <v>Sep-2023</v>
      </c>
      <c r="D177" s="1">
        <f>DATE(YEAR(Calendar[[#This Row],[Date]]),MONTH(Calendar[[#This Row],[Date]]),1)</f>
        <v>45170</v>
      </c>
      <c r="E177" t="str">
        <f>"Q"&amp;ROUNDUP(MONTH(Calendar[[#This Row],[Date]])/3,0)</f>
        <v>Q3</v>
      </c>
    </row>
    <row r="178" spans="1:5" x14ac:dyDescent="0.3">
      <c r="A178" s="1">
        <f t="shared" si="2"/>
        <v>45193</v>
      </c>
      <c r="B178">
        <f>YEAR(Calendar[[#This Row],[Date]])</f>
        <v>2023</v>
      </c>
      <c r="C178" s="1" t="str">
        <f>TEXT(Calendar[[#This Row],[Date]],"MMM-YYYY")</f>
        <v>Sep-2023</v>
      </c>
      <c r="D178" s="1">
        <f>DATE(YEAR(Calendar[[#This Row],[Date]]),MONTH(Calendar[[#This Row],[Date]]),1)</f>
        <v>45170</v>
      </c>
      <c r="E178" t="str">
        <f>"Q"&amp;ROUNDUP(MONTH(Calendar[[#This Row],[Date]])/3,0)</f>
        <v>Q3</v>
      </c>
    </row>
    <row r="179" spans="1:5" x14ac:dyDescent="0.3">
      <c r="A179" s="1">
        <f t="shared" si="2"/>
        <v>45194</v>
      </c>
      <c r="B179">
        <f>YEAR(Calendar[[#This Row],[Date]])</f>
        <v>2023</v>
      </c>
      <c r="C179" s="1" t="str">
        <f>TEXT(Calendar[[#This Row],[Date]],"MMM-YYYY")</f>
        <v>Sep-2023</v>
      </c>
      <c r="D179" s="1">
        <f>DATE(YEAR(Calendar[[#This Row],[Date]]),MONTH(Calendar[[#This Row],[Date]]),1)</f>
        <v>45170</v>
      </c>
      <c r="E179" t="str">
        <f>"Q"&amp;ROUNDUP(MONTH(Calendar[[#This Row],[Date]])/3,0)</f>
        <v>Q3</v>
      </c>
    </row>
    <row r="180" spans="1:5" x14ac:dyDescent="0.3">
      <c r="A180" s="1">
        <f t="shared" si="2"/>
        <v>45195</v>
      </c>
      <c r="B180">
        <f>YEAR(Calendar[[#This Row],[Date]])</f>
        <v>2023</v>
      </c>
      <c r="C180" s="1" t="str">
        <f>TEXT(Calendar[[#This Row],[Date]],"MMM-YYYY")</f>
        <v>Sep-2023</v>
      </c>
      <c r="D180" s="1">
        <f>DATE(YEAR(Calendar[[#This Row],[Date]]),MONTH(Calendar[[#This Row],[Date]]),1)</f>
        <v>45170</v>
      </c>
      <c r="E180" t="str">
        <f>"Q"&amp;ROUNDUP(MONTH(Calendar[[#This Row],[Date]])/3,0)</f>
        <v>Q3</v>
      </c>
    </row>
    <row r="181" spans="1:5" x14ac:dyDescent="0.3">
      <c r="A181" s="1">
        <f t="shared" si="2"/>
        <v>45196</v>
      </c>
      <c r="B181">
        <f>YEAR(Calendar[[#This Row],[Date]])</f>
        <v>2023</v>
      </c>
      <c r="C181" s="1" t="str">
        <f>TEXT(Calendar[[#This Row],[Date]],"MMM-YYYY")</f>
        <v>Sep-2023</v>
      </c>
      <c r="D181" s="1">
        <f>DATE(YEAR(Calendar[[#This Row],[Date]]),MONTH(Calendar[[#This Row],[Date]]),1)</f>
        <v>45170</v>
      </c>
      <c r="E181" t="str">
        <f>"Q"&amp;ROUNDUP(MONTH(Calendar[[#This Row],[Date]])/3,0)</f>
        <v>Q3</v>
      </c>
    </row>
    <row r="182" spans="1:5" x14ac:dyDescent="0.3">
      <c r="A182" s="1">
        <f t="shared" si="2"/>
        <v>45197</v>
      </c>
      <c r="B182">
        <f>YEAR(Calendar[[#This Row],[Date]])</f>
        <v>2023</v>
      </c>
      <c r="C182" s="1" t="str">
        <f>TEXT(Calendar[[#This Row],[Date]],"MMM-YYYY")</f>
        <v>Sep-2023</v>
      </c>
      <c r="D182" s="1">
        <f>DATE(YEAR(Calendar[[#This Row],[Date]]),MONTH(Calendar[[#This Row],[Date]]),1)</f>
        <v>45170</v>
      </c>
      <c r="E182" t="str">
        <f>"Q"&amp;ROUNDUP(MONTH(Calendar[[#This Row],[Date]])/3,0)</f>
        <v>Q3</v>
      </c>
    </row>
    <row r="183" spans="1:5" x14ac:dyDescent="0.3">
      <c r="A183" s="1">
        <f t="shared" si="2"/>
        <v>45198</v>
      </c>
      <c r="B183">
        <f>YEAR(Calendar[[#This Row],[Date]])</f>
        <v>2023</v>
      </c>
      <c r="C183" s="1" t="str">
        <f>TEXT(Calendar[[#This Row],[Date]],"MMM-YYYY")</f>
        <v>Sep-2023</v>
      </c>
      <c r="D183" s="1">
        <f>DATE(YEAR(Calendar[[#This Row],[Date]]),MONTH(Calendar[[#This Row],[Date]]),1)</f>
        <v>45170</v>
      </c>
      <c r="E183" t="str">
        <f>"Q"&amp;ROUNDUP(MONTH(Calendar[[#This Row],[Date]])/3,0)</f>
        <v>Q3</v>
      </c>
    </row>
    <row r="184" spans="1:5" x14ac:dyDescent="0.3">
      <c r="A184" s="1">
        <f t="shared" si="2"/>
        <v>45199</v>
      </c>
      <c r="B184">
        <f>YEAR(Calendar[[#This Row],[Date]])</f>
        <v>2023</v>
      </c>
      <c r="C184" s="1" t="str">
        <f>TEXT(Calendar[[#This Row],[Date]],"MMM-YYYY")</f>
        <v>Sep-2023</v>
      </c>
      <c r="D184" s="1">
        <f>DATE(YEAR(Calendar[[#This Row],[Date]]),MONTH(Calendar[[#This Row],[Date]]),1)</f>
        <v>45170</v>
      </c>
      <c r="E184" t="str">
        <f>"Q"&amp;ROUNDUP(MONTH(Calendar[[#This Row],[Date]])/3,0)</f>
        <v>Q3</v>
      </c>
    </row>
    <row r="185" spans="1:5" x14ac:dyDescent="0.3">
      <c r="A185" s="1">
        <f t="shared" si="2"/>
        <v>45200</v>
      </c>
      <c r="B185">
        <f>YEAR(Calendar[[#This Row],[Date]])</f>
        <v>2023</v>
      </c>
      <c r="C185" s="1" t="str">
        <f>TEXT(Calendar[[#This Row],[Date]],"MMM-YYYY")</f>
        <v>Oct-2023</v>
      </c>
      <c r="D185" s="1">
        <f>DATE(YEAR(Calendar[[#This Row],[Date]]),MONTH(Calendar[[#This Row],[Date]]),1)</f>
        <v>45200</v>
      </c>
      <c r="E185" t="str">
        <f>"Q"&amp;ROUNDUP(MONTH(Calendar[[#This Row],[Date]])/3,0)</f>
        <v>Q4</v>
      </c>
    </row>
    <row r="186" spans="1:5" x14ac:dyDescent="0.3">
      <c r="A186" s="1">
        <f t="shared" si="2"/>
        <v>45201</v>
      </c>
      <c r="B186">
        <f>YEAR(Calendar[[#This Row],[Date]])</f>
        <v>2023</v>
      </c>
      <c r="C186" s="1" t="str">
        <f>TEXT(Calendar[[#This Row],[Date]],"MMM-YYYY")</f>
        <v>Oct-2023</v>
      </c>
      <c r="D186" s="1">
        <f>DATE(YEAR(Calendar[[#This Row],[Date]]),MONTH(Calendar[[#This Row],[Date]]),1)</f>
        <v>45200</v>
      </c>
      <c r="E186" t="str">
        <f>"Q"&amp;ROUNDUP(MONTH(Calendar[[#This Row],[Date]])/3,0)</f>
        <v>Q4</v>
      </c>
    </row>
    <row r="187" spans="1:5" x14ac:dyDescent="0.3">
      <c r="A187" s="1">
        <f t="shared" si="2"/>
        <v>45202</v>
      </c>
      <c r="B187">
        <f>YEAR(Calendar[[#This Row],[Date]])</f>
        <v>2023</v>
      </c>
      <c r="C187" s="1" t="str">
        <f>TEXT(Calendar[[#This Row],[Date]],"MMM-YYYY")</f>
        <v>Oct-2023</v>
      </c>
      <c r="D187" s="1">
        <f>DATE(YEAR(Calendar[[#This Row],[Date]]),MONTH(Calendar[[#This Row],[Date]]),1)</f>
        <v>45200</v>
      </c>
      <c r="E187" t="str">
        <f>"Q"&amp;ROUNDUP(MONTH(Calendar[[#This Row],[Date]])/3,0)</f>
        <v>Q4</v>
      </c>
    </row>
    <row r="188" spans="1:5" x14ac:dyDescent="0.3">
      <c r="A188" s="1">
        <f t="shared" si="2"/>
        <v>45203</v>
      </c>
      <c r="B188">
        <f>YEAR(Calendar[[#This Row],[Date]])</f>
        <v>2023</v>
      </c>
      <c r="C188" s="1" t="str">
        <f>TEXT(Calendar[[#This Row],[Date]],"MMM-YYYY")</f>
        <v>Oct-2023</v>
      </c>
      <c r="D188" s="1">
        <f>DATE(YEAR(Calendar[[#This Row],[Date]]),MONTH(Calendar[[#This Row],[Date]]),1)</f>
        <v>45200</v>
      </c>
      <c r="E188" t="str">
        <f>"Q"&amp;ROUNDUP(MONTH(Calendar[[#This Row],[Date]])/3,0)</f>
        <v>Q4</v>
      </c>
    </row>
    <row r="189" spans="1:5" x14ac:dyDescent="0.3">
      <c r="A189" s="1">
        <f t="shared" si="2"/>
        <v>45204</v>
      </c>
      <c r="B189">
        <f>YEAR(Calendar[[#This Row],[Date]])</f>
        <v>2023</v>
      </c>
      <c r="C189" s="1" t="str">
        <f>TEXT(Calendar[[#This Row],[Date]],"MMM-YYYY")</f>
        <v>Oct-2023</v>
      </c>
      <c r="D189" s="1">
        <f>DATE(YEAR(Calendar[[#This Row],[Date]]),MONTH(Calendar[[#This Row],[Date]]),1)</f>
        <v>45200</v>
      </c>
      <c r="E189" t="str">
        <f>"Q"&amp;ROUNDUP(MONTH(Calendar[[#This Row],[Date]])/3,0)</f>
        <v>Q4</v>
      </c>
    </row>
    <row r="190" spans="1:5" x14ac:dyDescent="0.3">
      <c r="A190" s="1">
        <f t="shared" si="2"/>
        <v>45205</v>
      </c>
      <c r="B190">
        <f>YEAR(Calendar[[#This Row],[Date]])</f>
        <v>2023</v>
      </c>
      <c r="C190" s="1" t="str">
        <f>TEXT(Calendar[[#This Row],[Date]],"MMM-YYYY")</f>
        <v>Oct-2023</v>
      </c>
      <c r="D190" s="1">
        <f>DATE(YEAR(Calendar[[#This Row],[Date]]),MONTH(Calendar[[#This Row],[Date]]),1)</f>
        <v>45200</v>
      </c>
      <c r="E190" t="str">
        <f>"Q"&amp;ROUNDUP(MONTH(Calendar[[#This Row],[Date]])/3,0)</f>
        <v>Q4</v>
      </c>
    </row>
    <row r="191" spans="1:5" x14ac:dyDescent="0.3">
      <c r="A191" s="1">
        <f t="shared" si="2"/>
        <v>45206</v>
      </c>
      <c r="B191">
        <f>YEAR(Calendar[[#This Row],[Date]])</f>
        <v>2023</v>
      </c>
      <c r="C191" s="1" t="str">
        <f>TEXT(Calendar[[#This Row],[Date]],"MMM-YYYY")</f>
        <v>Oct-2023</v>
      </c>
      <c r="D191" s="1">
        <f>DATE(YEAR(Calendar[[#This Row],[Date]]),MONTH(Calendar[[#This Row],[Date]]),1)</f>
        <v>45200</v>
      </c>
      <c r="E191" t="str">
        <f>"Q"&amp;ROUNDUP(MONTH(Calendar[[#This Row],[Date]])/3,0)</f>
        <v>Q4</v>
      </c>
    </row>
    <row r="192" spans="1:5" x14ac:dyDescent="0.3">
      <c r="A192" s="1">
        <f t="shared" si="2"/>
        <v>45207</v>
      </c>
      <c r="B192">
        <f>YEAR(Calendar[[#This Row],[Date]])</f>
        <v>2023</v>
      </c>
      <c r="C192" s="1" t="str">
        <f>TEXT(Calendar[[#This Row],[Date]],"MMM-YYYY")</f>
        <v>Oct-2023</v>
      </c>
      <c r="D192" s="1">
        <f>DATE(YEAR(Calendar[[#This Row],[Date]]),MONTH(Calendar[[#This Row],[Date]]),1)</f>
        <v>45200</v>
      </c>
      <c r="E192" t="str">
        <f>"Q"&amp;ROUNDUP(MONTH(Calendar[[#This Row],[Date]])/3,0)</f>
        <v>Q4</v>
      </c>
    </row>
    <row r="193" spans="1:5" x14ac:dyDescent="0.3">
      <c r="A193" s="1">
        <f t="shared" si="2"/>
        <v>45208</v>
      </c>
      <c r="B193">
        <f>YEAR(Calendar[[#This Row],[Date]])</f>
        <v>2023</v>
      </c>
      <c r="C193" s="1" t="str">
        <f>TEXT(Calendar[[#This Row],[Date]],"MMM-YYYY")</f>
        <v>Oct-2023</v>
      </c>
      <c r="D193" s="1">
        <f>DATE(YEAR(Calendar[[#This Row],[Date]]),MONTH(Calendar[[#This Row],[Date]]),1)</f>
        <v>45200</v>
      </c>
      <c r="E193" t="str">
        <f>"Q"&amp;ROUNDUP(MONTH(Calendar[[#This Row],[Date]])/3,0)</f>
        <v>Q4</v>
      </c>
    </row>
    <row r="194" spans="1:5" x14ac:dyDescent="0.3">
      <c r="A194" s="1">
        <f t="shared" si="2"/>
        <v>45209</v>
      </c>
      <c r="B194">
        <f>YEAR(Calendar[[#This Row],[Date]])</f>
        <v>2023</v>
      </c>
      <c r="C194" s="1" t="str">
        <f>TEXT(Calendar[[#This Row],[Date]],"MMM-YYYY")</f>
        <v>Oct-2023</v>
      </c>
      <c r="D194" s="1">
        <f>DATE(YEAR(Calendar[[#This Row],[Date]]),MONTH(Calendar[[#This Row],[Date]]),1)</f>
        <v>45200</v>
      </c>
      <c r="E194" t="str">
        <f>"Q"&amp;ROUNDUP(MONTH(Calendar[[#This Row],[Date]])/3,0)</f>
        <v>Q4</v>
      </c>
    </row>
    <row r="195" spans="1:5" x14ac:dyDescent="0.3">
      <c r="A195" s="1">
        <f t="shared" ref="A195:A258" si="3">A194+1</f>
        <v>45210</v>
      </c>
      <c r="B195">
        <f>YEAR(Calendar[[#This Row],[Date]])</f>
        <v>2023</v>
      </c>
      <c r="C195" s="1" t="str">
        <f>TEXT(Calendar[[#This Row],[Date]],"MMM-YYYY")</f>
        <v>Oct-2023</v>
      </c>
      <c r="D195" s="1">
        <f>DATE(YEAR(Calendar[[#This Row],[Date]]),MONTH(Calendar[[#This Row],[Date]]),1)</f>
        <v>45200</v>
      </c>
      <c r="E195" t="str">
        <f>"Q"&amp;ROUNDUP(MONTH(Calendar[[#This Row],[Date]])/3,0)</f>
        <v>Q4</v>
      </c>
    </row>
    <row r="196" spans="1:5" x14ac:dyDescent="0.3">
      <c r="A196" s="1">
        <f t="shared" si="3"/>
        <v>45211</v>
      </c>
      <c r="B196">
        <f>YEAR(Calendar[[#This Row],[Date]])</f>
        <v>2023</v>
      </c>
      <c r="C196" s="1" t="str">
        <f>TEXT(Calendar[[#This Row],[Date]],"MMM-YYYY")</f>
        <v>Oct-2023</v>
      </c>
      <c r="D196" s="1">
        <f>DATE(YEAR(Calendar[[#This Row],[Date]]),MONTH(Calendar[[#This Row],[Date]]),1)</f>
        <v>45200</v>
      </c>
      <c r="E196" t="str">
        <f>"Q"&amp;ROUNDUP(MONTH(Calendar[[#This Row],[Date]])/3,0)</f>
        <v>Q4</v>
      </c>
    </row>
    <row r="197" spans="1:5" x14ac:dyDescent="0.3">
      <c r="A197" s="1">
        <f t="shared" si="3"/>
        <v>45212</v>
      </c>
      <c r="B197">
        <f>YEAR(Calendar[[#This Row],[Date]])</f>
        <v>2023</v>
      </c>
      <c r="C197" s="1" t="str">
        <f>TEXT(Calendar[[#This Row],[Date]],"MMM-YYYY")</f>
        <v>Oct-2023</v>
      </c>
      <c r="D197" s="1">
        <f>DATE(YEAR(Calendar[[#This Row],[Date]]),MONTH(Calendar[[#This Row],[Date]]),1)</f>
        <v>45200</v>
      </c>
      <c r="E197" t="str">
        <f>"Q"&amp;ROUNDUP(MONTH(Calendar[[#This Row],[Date]])/3,0)</f>
        <v>Q4</v>
      </c>
    </row>
    <row r="198" spans="1:5" x14ac:dyDescent="0.3">
      <c r="A198" s="1">
        <f t="shared" si="3"/>
        <v>45213</v>
      </c>
      <c r="B198">
        <f>YEAR(Calendar[[#This Row],[Date]])</f>
        <v>2023</v>
      </c>
      <c r="C198" s="1" t="str">
        <f>TEXT(Calendar[[#This Row],[Date]],"MMM-YYYY")</f>
        <v>Oct-2023</v>
      </c>
      <c r="D198" s="1">
        <f>DATE(YEAR(Calendar[[#This Row],[Date]]),MONTH(Calendar[[#This Row],[Date]]),1)</f>
        <v>45200</v>
      </c>
      <c r="E198" t="str">
        <f>"Q"&amp;ROUNDUP(MONTH(Calendar[[#This Row],[Date]])/3,0)</f>
        <v>Q4</v>
      </c>
    </row>
    <row r="199" spans="1:5" x14ac:dyDescent="0.3">
      <c r="A199" s="1">
        <f t="shared" si="3"/>
        <v>45214</v>
      </c>
      <c r="B199">
        <f>YEAR(Calendar[[#This Row],[Date]])</f>
        <v>2023</v>
      </c>
      <c r="C199" s="1" t="str">
        <f>TEXT(Calendar[[#This Row],[Date]],"MMM-YYYY")</f>
        <v>Oct-2023</v>
      </c>
      <c r="D199" s="1">
        <f>DATE(YEAR(Calendar[[#This Row],[Date]]),MONTH(Calendar[[#This Row],[Date]]),1)</f>
        <v>45200</v>
      </c>
      <c r="E199" t="str">
        <f>"Q"&amp;ROUNDUP(MONTH(Calendar[[#This Row],[Date]])/3,0)</f>
        <v>Q4</v>
      </c>
    </row>
    <row r="200" spans="1:5" x14ac:dyDescent="0.3">
      <c r="A200" s="1">
        <f t="shared" si="3"/>
        <v>45215</v>
      </c>
      <c r="B200">
        <f>YEAR(Calendar[[#This Row],[Date]])</f>
        <v>2023</v>
      </c>
      <c r="C200" s="1" t="str">
        <f>TEXT(Calendar[[#This Row],[Date]],"MMM-YYYY")</f>
        <v>Oct-2023</v>
      </c>
      <c r="D200" s="1">
        <f>DATE(YEAR(Calendar[[#This Row],[Date]]),MONTH(Calendar[[#This Row],[Date]]),1)</f>
        <v>45200</v>
      </c>
      <c r="E200" t="str">
        <f>"Q"&amp;ROUNDUP(MONTH(Calendar[[#This Row],[Date]])/3,0)</f>
        <v>Q4</v>
      </c>
    </row>
    <row r="201" spans="1:5" x14ac:dyDescent="0.3">
      <c r="A201" s="1">
        <f t="shared" si="3"/>
        <v>45216</v>
      </c>
      <c r="B201">
        <f>YEAR(Calendar[[#This Row],[Date]])</f>
        <v>2023</v>
      </c>
      <c r="C201" s="1" t="str">
        <f>TEXT(Calendar[[#This Row],[Date]],"MMM-YYYY")</f>
        <v>Oct-2023</v>
      </c>
      <c r="D201" s="1">
        <f>DATE(YEAR(Calendar[[#This Row],[Date]]),MONTH(Calendar[[#This Row],[Date]]),1)</f>
        <v>45200</v>
      </c>
      <c r="E201" t="str">
        <f>"Q"&amp;ROUNDUP(MONTH(Calendar[[#This Row],[Date]])/3,0)</f>
        <v>Q4</v>
      </c>
    </row>
    <row r="202" spans="1:5" x14ac:dyDescent="0.3">
      <c r="A202" s="1">
        <f t="shared" si="3"/>
        <v>45217</v>
      </c>
      <c r="B202">
        <f>YEAR(Calendar[[#This Row],[Date]])</f>
        <v>2023</v>
      </c>
      <c r="C202" s="1" t="str">
        <f>TEXT(Calendar[[#This Row],[Date]],"MMM-YYYY")</f>
        <v>Oct-2023</v>
      </c>
      <c r="D202" s="1">
        <f>DATE(YEAR(Calendar[[#This Row],[Date]]),MONTH(Calendar[[#This Row],[Date]]),1)</f>
        <v>45200</v>
      </c>
      <c r="E202" t="str">
        <f>"Q"&amp;ROUNDUP(MONTH(Calendar[[#This Row],[Date]])/3,0)</f>
        <v>Q4</v>
      </c>
    </row>
    <row r="203" spans="1:5" x14ac:dyDescent="0.3">
      <c r="A203" s="1">
        <f t="shared" si="3"/>
        <v>45218</v>
      </c>
      <c r="B203">
        <f>YEAR(Calendar[[#This Row],[Date]])</f>
        <v>2023</v>
      </c>
      <c r="C203" s="1" t="str">
        <f>TEXT(Calendar[[#This Row],[Date]],"MMM-YYYY")</f>
        <v>Oct-2023</v>
      </c>
      <c r="D203" s="1">
        <f>DATE(YEAR(Calendar[[#This Row],[Date]]),MONTH(Calendar[[#This Row],[Date]]),1)</f>
        <v>45200</v>
      </c>
      <c r="E203" t="str">
        <f>"Q"&amp;ROUNDUP(MONTH(Calendar[[#This Row],[Date]])/3,0)</f>
        <v>Q4</v>
      </c>
    </row>
    <row r="204" spans="1:5" x14ac:dyDescent="0.3">
      <c r="A204" s="1">
        <f t="shared" si="3"/>
        <v>45219</v>
      </c>
      <c r="B204">
        <f>YEAR(Calendar[[#This Row],[Date]])</f>
        <v>2023</v>
      </c>
      <c r="C204" s="1" t="str">
        <f>TEXT(Calendar[[#This Row],[Date]],"MMM-YYYY")</f>
        <v>Oct-2023</v>
      </c>
      <c r="D204" s="1">
        <f>DATE(YEAR(Calendar[[#This Row],[Date]]),MONTH(Calendar[[#This Row],[Date]]),1)</f>
        <v>45200</v>
      </c>
      <c r="E204" t="str">
        <f>"Q"&amp;ROUNDUP(MONTH(Calendar[[#This Row],[Date]])/3,0)</f>
        <v>Q4</v>
      </c>
    </row>
    <row r="205" spans="1:5" x14ac:dyDescent="0.3">
      <c r="A205" s="1">
        <f t="shared" si="3"/>
        <v>45220</v>
      </c>
      <c r="B205">
        <f>YEAR(Calendar[[#This Row],[Date]])</f>
        <v>2023</v>
      </c>
      <c r="C205" s="1" t="str">
        <f>TEXT(Calendar[[#This Row],[Date]],"MMM-YYYY")</f>
        <v>Oct-2023</v>
      </c>
      <c r="D205" s="1">
        <f>DATE(YEAR(Calendar[[#This Row],[Date]]),MONTH(Calendar[[#This Row],[Date]]),1)</f>
        <v>45200</v>
      </c>
      <c r="E205" t="str">
        <f>"Q"&amp;ROUNDUP(MONTH(Calendar[[#This Row],[Date]])/3,0)</f>
        <v>Q4</v>
      </c>
    </row>
    <row r="206" spans="1:5" x14ac:dyDescent="0.3">
      <c r="A206" s="1">
        <f t="shared" si="3"/>
        <v>45221</v>
      </c>
      <c r="B206">
        <f>YEAR(Calendar[[#This Row],[Date]])</f>
        <v>2023</v>
      </c>
      <c r="C206" s="1" t="str">
        <f>TEXT(Calendar[[#This Row],[Date]],"MMM-YYYY")</f>
        <v>Oct-2023</v>
      </c>
      <c r="D206" s="1">
        <f>DATE(YEAR(Calendar[[#This Row],[Date]]),MONTH(Calendar[[#This Row],[Date]]),1)</f>
        <v>45200</v>
      </c>
      <c r="E206" t="str">
        <f>"Q"&amp;ROUNDUP(MONTH(Calendar[[#This Row],[Date]])/3,0)</f>
        <v>Q4</v>
      </c>
    </row>
    <row r="207" spans="1:5" x14ac:dyDescent="0.3">
      <c r="A207" s="1">
        <f t="shared" si="3"/>
        <v>45222</v>
      </c>
      <c r="B207">
        <f>YEAR(Calendar[[#This Row],[Date]])</f>
        <v>2023</v>
      </c>
      <c r="C207" s="1" t="str">
        <f>TEXT(Calendar[[#This Row],[Date]],"MMM-YYYY")</f>
        <v>Oct-2023</v>
      </c>
      <c r="D207" s="1">
        <f>DATE(YEAR(Calendar[[#This Row],[Date]]),MONTH(Calendar[[#This Row],[Date]]),1)</f>
        <v>45200</v>
      </c>
      <c r="E207" t="str">
        <f>"Q"&amp;ROUNDUP(MONTH(Calendar[[#This Row],[Date]])/3,0)</f>
        <v>Q4</v>
      </c>
    </row>
    <row r="208" spans="1:5" x14ac:dyDescent="0.3">
      <c r="A208" s="1">
        <f t="shared" si="3"/>
        <v>45223</v>
      </c>
      <c r="B208">
        <f>YEAR(Calendar[[#This Row],[Date]])</f>
        <v>2023</v>
      </c>
      <c r="C208" s="1" t="str">
        <f>TEXT(Calendar[[#This Row],[Date]],"MMM-YYYY")</f>
        <v>Oct-2023</v>
      </c>
      <c r="D208" s="1">
        <f>DATE(YEAR(Calendar[[#This Row],[Date]]),MONTH(Calendar[[#This Row],[Date]]),1)</f>
        <v>45200</v>
      </c>
      <c r="E208" t="str">
        <f>"Q"&amp;ROUNDUP(MONTH(Calendar[[#This Row],[Date]])/3,0)</f>
        <v>Q4</v>
      </c>
    </row>
    <row r="209" spans="1:5" x14ac:dyDescent="0.3">
      <c r="A209" s="1">
        <f t="shared" si="3"/>
        <v>45224</v>
      </c>
      <c r="B209">
        <f>YEAR(Calendar[[#This Row],[Date]])</f>
        <v>2023</v>
      </c>
      <c r="C209" s="1" t="str">
        <f>TEXT(Calendar[[#This Row],[Date]],"MMM-YYYY")</f>
        <v>Oct-2023</v>
      </c>
      <c r="D209" s="1">
        <f>DATE(YEAR(Calendar[[#This Row],[Date]]),MONTH(Calendar[[#This Row],[Date]]),1)</f>
        <v>45200</v>
      </c>
      <c r="E209" t="str">
        <f>"Q"&amp;ROUNDUP(MONTH(Calendar[[#This Row],[Date]])/3,0)</f>
        <v>Q4</v>
      </c>
    </row>
    <row r="210" spans="1:5" x14ac:dyDescent="0.3">
      <c r="A210" s="1">
        <f t="shared" si="3"/>
        <v>45225</v>
      </c>
      <c r="B210">
        <f>YEAR(Calendar[[#This Row],[Date]])</f>
        <v>2023</v>
      </c>
      <c r="C210" s="1" t="str">
        <f>TEXT(Calendar[[#This Row],[Date]],"MMM-YYYY")</f>
        <v>Oct-2023</v>
      </c>
      <c r="D210" s="1">
        <f>DATE(YEAR(Calendar[[#This Row],[Date]]),MONTH(Calendar[[#This Row],[Date]]),1)</f>
        <v>45200</v>
      </c>
      <c r="E210" t="str">
        <f>"Q"&amp;ROUNDUP(MONTH(Calendar[[#This Row],[Date]])/3,0)</f>
        <v>Q4</v>
      </c>
    </row>
    <row r="211" spans="1:5" x14ac:dyDescent="0.3">
      <c r="A211" s="1">
        <f t="shared" si="3"/>
        <v>45226</v>
      </c>
      <c r="B211">
        <f>YEAR(Calendar[[#This Row],[Date]])</f>
        <v>2023</v>
      </c>
      <c r="C211" s="1" t="str">
        <f>TEXT(Calendar[[#This Row],[Date]],"MMM-YYYY")</f>
        <v>Oct-2023</v>
      </c>
      <c r="D211" s="1">
        <f>DATE(YEAR(Calendar[[#This Row],[Date]]),MONTH(Calendar[[#This Row],[Date]]),1)</f>
        <v>45200</v>
      </c>
      <c r="E211" t="str">
        <f>"Q"&amp;ROUNDUP(MONTH(Calendar[[#This Row],[Date]])/3,0)</f>
        <v>Q4</v>
      </c>
    </row>
    <row r="212" spans="1:5" x14ac:dyDescent="0.3">
      <c r="A212" s="1">
        <f t="shared" si="3"/>
        <v>45227</v>
      </c>
      <c r="B212">
        <f>YEAR(Calendar[[#This Row],[Date]])</f>
        <v>2023</v>
      </c>
      <c r="C212" s="1" t="str">
        <f>TEXT(Calendar[[#This Row],[Date]],"MMM-YYYY")</f>
        <v>Oct-2023</v>
      </c>
      <c r="D212" s="1">
        <f>DATE(YEAR(Calendar[[#This Row],[Date]]),MONTH(Calendar[[#This Row],[Date]]),1)</f>
        <v>45200</v>
      </c>
      <c r="E212" t="str">
        <f>"Q"&amp;ROUNDUP(MONTH(Calendar[[#This Row],[Date]])/3,0)</f>
        <v>Q4</v>
      </c>
    </row>
    <row r="213" spans="1:5" x14ac:dyDescent="0.3">
      <c r="A213" s="1">
        <f t="shared" si="3"/>
        <v>45228</v>
      </c>
      <c r="B213">
        <f>YEAR(Calendar[[#This Row],[Date]])</f>
        <v>2023</v>
      </c>
      <c r="C213" s="1" t="str">
        <f>TEXT(Calendar[[#This Row],[Date]],"MMM-YYYY")</f>
        <v>Oct-2023</v>
      </c>
      <c r="D213" s="1">
        <f>DATE(YEAR(Calendar[[#This Row],[Date]]),MONTH(Calendar[[#This Row],[Date]]),1)</f>
        <v>45200</v>
      </c>
      <c r="E213" t="str">
        <f>"Q"&amp;ROUNDUP(MONTH(Calendar[[#This Row],[Date]])/3,0)</f>
        <v>Q4</v>
      </c>
    </row>
    <row r="214" spans="1:5" x14ac:dyDescent="0.3">
      <c r="A214" s="1">
        <f t="shared" si="3"/>
        <v>45229</v>
      </c>
      <c r="B214">
        <f>YEAR(Calendar[[#This Row],[Date]])</f>
        <v>2023</v>
      </c>
      <c r="C214" s="1" t="str">
        <f>TEXT(Calendar[[#This Row],[Date]],"MMM-YYYY")</f>
        <v>Oct-2023</v>
      </c>
      <c r="D214" s="1">
        <f>DATE(YEAR(Calendar[[#This Row],[Date]]),MONTH(Calendar[[#This Row],[Date]]),1)</f>
        <v>45200</v>
      </c>
      <c r="E214" t="str">
        <f>"Q"&amp;ROUNDUP(MONTH(Calendar[[#This Row],[Date]])/3,0)</f>
        <v>Q4</v>
      </c>
    </row>
    <row r="215" spans="1:5" x14ac:dyDescent="0.3">
      <c r="A215" s="1">
        <f t="shared" si="3"/>
        <v>45230</v>
      </c>
      <c r="B215">
        <f>YEAR(Calendar[[#This Row],[Date]])</f>
        <v>2023</v>
      </c>
      <c r="C215" s="1" t="str">
        <f>TEXT(Calendar[[#This Row],[Date]],"MMM-YYYY")</f>
        <v>Oct-2023</v>
      </c>
      <c r="D215" s="1">
        <f>DATE(YEAR(Calendar[[#This Row],[Date]]),MONTH(Calendar[[#This Row],[Date]]),1)</f>
        <v>45200</v>
      </c>
      <c r="E215" t="str">
        <f>"Q"&amp;ROUNDUP(MONTH(Calendar[[#This Row],[Date]])/3,0)</f>
        <v>Q4</v>
      </c>
    </row>
    <row r="216" spans="1:5" x14ac:dyDescent="0.3">
      <c r="A216" s="1">
        <f t="shared" si="3"/>
        <v>45231</v>
      </c>
      <c r="B216">
        <f>YEAR(Calendar[[#This Row],[Date]])</f>
        <v>2023</v>
      </c>
      <c r="C216" s="1" t="str">
        <f>TEXT(Calendar[[#This Row],[Date]],"MMM-YYYY")</f>
        <v>Nov-2023</v>
      </c>
      <c r="D216" s="1">
        <f>DATE(YEAR(Calendar[[#This Row],[Date]]),MONTH(Calendar[[#This Row],[Date]]),1)</f>
        <v>45231</v>
      </c>
      <c r="E216" t="str">
        <f>"Q"&amp;ROUNDUP(MONTH(Calendar[[#This Row],[Date]])/3,0)</f>
        <v>Q4</v>
      </c>
    </row>
    <row r="217" spans="1:5" x14ac:dyDescent="0.3">
      <c r="A217" s="1">
        <f t="shared" si="3"/>
        <v>45232</v>
      </c>
      <c r="B217">
        <f>YEAR(Calendar[[#This Row],[Date]])</f>
        <v>2023</v>
      </c>
      <c r="C217" s="1" t="str">
        <f>TEXT(Calendar[[#This Row],[Date]],"MMM-YYYY")</f>
        <v>Nov-2023</v>
      </c>
      <c r="D217" s="1">
        <f>DATE(YEAR(Calendar[[#This Row],[Date]]),MONTH(Calendar[[#This Row],[Date]]),1)</f>
        <v>45231</v>
      </c>
      <c r="E217" t="str">
        <f>"Q"&amp;ROUNDUP(MONTH(Calendar[[#This Row],[Date]])/3,0)</f>
        <v>Q4</v>
      </c>
    </row>
    <row r="218" spans="1:5" x14ac:dyDescent="0.3">
      <c r="A218" s="1">
        <f t="shared" si="3"/>
        <v>45233</v>
      </c>
      <c r="B218">
        <f>YEAR(Calendar[[#This Row],[Date]])</f>
        <v>2023</v>
      </c>
      <c r="C218" s="1" t="str">
        <f>TEXT(Calendar[[#This Row],[Date]],"MMM-YYYY")</f>
        <v>Nov-2023</v>
      </c>
      <c r="D218" s="1">
        <f>DATE(YEAR(Calendar[[#This Row],[Date]]),MONTH(Calendar[[#This Row],[Date]]),1)</f>
        <v>45231</v>
      </c>
      <c r="E218" t="str">
        <f>"Q"&amp;ROUNDUP(MONTH(Calendar[[#This Row],[Date]])/3,0)</f>
        <v>Q4</v>
      </c>
    </row>
    <row r="219" spans="1:5" x14ac:dyDescent="0.3">
      <c r="A219" s="1">
        <f t="shared" si="3"/>
        <v>45234</v>
      </c>
      <c r="B219">
        <f>YEAR(Calendar[[#This Row],[Date]])</f>
        <v>2023</v>
      </c>
      <c r="C219" s="1" t="str">
        <f>TEXT(Calendar[[#This Row],[Date]],"MMM-YYYY")</f>
        <v>Nov-2023</v>
      </c>
      <c r="D219" s="1">
        <f>DATE(YEAR(Calendar[[#This Row],[Date]]),MONTH(Calendar[[#This Row],[Date]]),1)</f>
        <v>45231</v>
      </c>
      <c r="E219" t="str">
        <f>"Q"&amp;ROUNDUP(MONTH(Calendar[[#This Row],[Date]])/3,0)</f>
        <v>Q4</v>
      </c>
    </row>
    <row r="220" spans="1:5" x14ac:dyDescent="0.3">
      <c r="A220" s="1">
        <f t="shared" si="3"/>
        <v>45235</v>
      </c>
      <c r="B220">
        <f>YEAR(Calendar[[#This Row],[Date]])</f>
        <v>2023</v>
      </c>
      <c r="C220" s="1" t="str">
        <f>TEXT(Calendar[[#This Row],[Date]],"MMM-YYYY")</f>
        <v>Nov-2023</v>
      </c>
      <c r="D220" s="1">
        <f>DATE(YEAR(Calendar[[#This Row],[Date]]),MONTH(Calendar[[#This Row],[Date]]),1)</f>
        <v>45231</v>
      </c>
      <c r="E220" t="str">
        <f>"Q"&amp;ROUNDUP(MONTH(Calendar[[#This Row],[Date]])/3,0)</f>
        <v>Q4</v>
      </c>
    </row>
    <row r="221" spans="1:5" x14ac:dyDescent="0.3">
      <c r="A221" s="1">
        <f t="shared" si="3"/>
        <v>45236</v>
      </c>
      <c r="B221">
        <f>YEAR(Calendar[[#This Row],[Date]])</f>
        <v>2023</v>
      </c>
      <c r="C221" s="1" t="str">
        <f>TEXT(Calendar[[#This Row],[Date]],"MMM-YYYY")</f>
        <v>Nov-2023</v>
      </c>
      <c r="D221" s="1">
        <f>DATE(YEAR(Calendar[[#This Row],[Date]]),MONTH(Calendar[[#This Row],[Date]]),1)</f>
        <v>45231</v>
      </c>
      <c r="E221" t="str">
        <f>"Q"&amp;ROUNDUP(MONTH(Calendar[[#This Row],[Date]])/3,0)</f>
        <v>Q4</v>
      </c>
    </row>
    <row r="222" spans="1:5" x14ac:dyDescent="0.3">
      <c r="A222" s="1">
        <f t="shared" si="3"/>
        <v>45237</v>
      </c>
      <c r="B222">
        <f>YEAR(Calendar[[#This Row],[Date]])</f>
        <v>2023</v>
      </c>
      <c r="C222" s="1" t="str">
        <f>TEXT(Calendar[[#This Row],[Date]],"MMM-YYYY")</f>
        <v>Nov-2023</v>
      </c>
      <c r="D222" s="1">
        <f>DATE(YEAR(Calendar[[#This Row],[Date]]),MONTH(Calendar[[#This Row],[Date]]),1)</f>
        <v>45231</v>
      </c>
      <c r="E222" t="str">
        <f>"Q"&amp;ROUNDUP(MONTH(Calendar[[#This Row],[Date]])/3,0)</f>
        <v>Q4</v>
      </c>
    </row>
    <row r="223" spans="1:5" x14ac:dyDescent="0.3">
      <c r="A223" s="1">
        <f t="shared" si="3"/>
        <v>45238</v>
      </c>
      <c r="B223">
        <f>YEAR(Calendar[[#This Row],[Date]])</f>
        <v>2023</v>
      </c>
      <c r="C223" s="1" t="str">
        <f>TEXT(Calendar[[#This Row],[Date]],"MMM-YYYY")</f>
        <v>Nov-2023</v>
      </c>
      <c r="D223" s="1">
        <f>DATE(YEAR(Calendar[[#This Row],[Date]]),MONTH(Calendar[[#This Row],[Date]]),1)</f>
        <v>45231</v>
      </c>
      <c r="E223" t="str">
        <f>"Q"&amp;ROUNDUP(MONTH(Calendar[[#This Row],[Date]])/3,0)</f>
        <v>Q4</v>
      </c>
    </row>
    <row r="224" spans="1:5" x14ac:dyDescent="0.3">
      <c r="A224" s="1">
        <f t="shared" si="3"/>
        <v>45239</v>
      </c>
      <c r="B224">
        <f>YEAR(Calendar[[#This Row],[Date]])</f>
        <v>2023</v>
      </c>
      <c r="C224" s="1" t="str">
        <f>TEXT(Calendar[[#This Row],[Date]],"MMM-YYYY")</f>
        <v>Nov-2023</v>
      </c>
      <c r="D224" s="1">
        <f>DATE(YEAR(Calendar[[#This Row],[Date]]),MONTH(Calendar[[#This Row],[Date]]),1)</f>
        <v>45231</v>
      </c>
      <c r="E224" t="str">
        <f>"Q"&amp;ROUNDUP(MONTH(Calendar[[#This Row],[Date]])/3,0)</f>
        <v>Q4</v>
      </c>
    </row>
    <row r="225" spans="1:5" x14ac:dyDescent="0.3">
      <c r="A225" s="1">
        <f t="shared" si="3"/>
        <v>45240</v>
      </c>
      <c r="B225">
        <f>YEAR(Calendar[[#This Row],[Date]])</f>
        <v>2023</v>
      </c>
      <c r="C225" s="1" t="str">
        <f>TEXT(Calendar[[#This Row],[Date]],"MMM-YYYY")</f>
        <v>Nov-2023</v>
      </c>
      <c r="D225" s="1">
        <f>DATE(YEAR(Calendar[[#This Row],[Date]]),MONTH(Calendar[[#This Row],[Date]]),1)</f>
        <v>45231</v>
      </c>
      <c r="E225" t="str">
        <f>"Q"&amp;ROUNDUP(MONTH(Calendar[[#This Row],[Date]])/3,0)</f>
        <v>Q4</v>
      </c>
    </row>
    <row r="226" spans="1:5" x14ac:dyDescent="0.3">
      <c r="A226" s="1">
        <f t="shared" si="3"/>
        <v>45241</v>
      </c>
      <c r="B226">
        <f>YEAR(Calendar[[#This Row],[Date]])</f>
        <v>2023</v>
      </c>
      <c r="C226" s="1" t="str">
        <f>TEXT(Calendar[[#This Row],[Date]],"MMM-YYYY")</f>
        <v>Nov-2023</v>
      </c>
      <c r="D226" s="1">
        <f>DATE(YEAR(Calendar[[#This Row],[Date]]),MONTH(Calendar[[#This Row],[Date]]),1)</f>
        <v>45231</v>
      </c>
      <c r="E226" t="str">
        <f>"Q"&amp;ROUNDUP(MONTH(Calendar[[#This Row],[Date]])/3,0)</f>
        <v>Q4</v>
      </c>
    </row>
    <row r="227" spans="1:5" x14ac:dyDescent="0.3">
      <c r="A227" s="1">
        <f t="shared" si="3"/>
        <v>45242</v>
      </c>
      <c r="B227">
        <f>YEAR(Calendar[[#This Row],[Date]])</f>
        <v>2023</v>
      </c>
      <c r="C227" s="1" t="str">
        <f>TEXT(Calendar[[#This Row],[Date]],"MMM-YYYY")</f>
        <v>Nov-2023</v>
      </c>
      <c r="D227" s="1">
        <f>DATE(YEAR(Calendar[[#This Row],[Date]]),MONTH(Calendar[[#This Row],[Date]]),1)</f>
        <v>45231</v>
      </c>
      <c r="E227" t="str">
        <f>"Q"&amp;ROUNDUP(MONTH(Calendar[[#This Row],[Date]])/3,0)</f>
        <v>Q4</v>
      </c>
    </row>
    <row r="228" spans="1:5" x14ac:dyDescent="0.3">
      <c r="A228" s="1">
        <f t="shared" si="3"/>
        <v>45243</v>
      </c>
      <c r="B228">
        <f>YEAR(Calendar[[#This Row],[Date]])</f>
        <v>2023</v>
      </c>
      <c r="C228" s="1" t="str">
        <f>TEXT(Calendar[[#This Row],[Date]],"MMM-YYYY")</f>
        <v>Nov-2023</v>
      </c>
      <c r="D228" s="1">
        <f>DATE(YEAR(Calendar[[#This Row],[Date]]),MONTH(Calendar[[#This Row],[Date]]),1)</f>
        <v>45231</v>
      </c>
      <c r="E228" t="str">
        <f>"Q"&amp;ROUNDUP(MONTH(Calendar[[#This Row],[Date]])/3,0)</f>
        <v>Q4</v>
      </c>
    </row>
    <row r="229" spans="1:5" x14ac:dyDescent="0.3">
      <c r="A229" s="1">
        <f t="shared" si="3"/>
        <v>45244</v>
      </c>
      <c r="B229">
        <f>YEAR(Calendar[[#This Row],[Date]])</f>
        <v>2023</v>
      </c>
      <c r="C229" s="1" t="str">
        <f>TEXT(Calendar[[#This Row],[Date]],"MMM-YYYY")</f>
        <v>Nov-2023</v>
      </c>
      <c r="D229" s="1">
        <f>DATE(YEAR(Calendar[[#This Row],[Date]]),MONTH(Calendar[[#This Row],[Date]]),1)</f>
        <v>45231</v>
      </c>
      <c r="E229" t="str">
        <f>"Q"&amp;ROUNDUP(MONTH(Calendar[[#This Row],[Date]])/3,0)</f>
        <v>Q4</v>
      </c>
    </row>
    <row r="230" spans="1:5" x14ac:dyDescent="0.3">
      <c r="A230" s="1">
        <f t="shared" si="3"/>
        <v>45245</v>
      </c>
      <c r="B230">
        <f>YEAR(Calendar[[#This Row],[Date]])</f>
        <v>2023</v>
      </c>
      <c r="C230" s="1" t="str">
        <f>TEXT(Calendar[[#This Row],[Date]],"MMM-YYYY")</f>
        <v>Nov-2023</v>
      </c>
      <c r="D230" s="1">
        <f>DATE(YEAR(Calendar[[#This Row],[Date]]),MONTH(Calendar[[#This Row],[Date]]),1)</f>
        <v>45231</v>
      </c>
      <c r="E230" t="str">
        <f>"Q"&amp;ROUNDUP(MONTH(Calendar[[#This Row],[Date]])/3,0)</f>
        <v>Q4</v>
      </c>
    </row>
    <row r="231" spans="1:5" x14ac:dyDescent="0.3">
      <c r="A231" s="1">
        <f t="shared" si="3"/>
        <v>45246</v>
      </c>
      <c r="B231">
        <f>YEAR(Calendar[[#This Row],[Date]])</f>
        <v>2023</v>
      </c>
      <c r="C231" s="1" t="str">
        <f>TEXT(Calendar[[#This Row],[Date]],"MMM-YYYY")</f>
        <v>Nov-2023</v>
      </c>
      <c r="D231" s="1">
        <f>DATE(YEAR(Calendar[[#This Row],[Date]]),MONTH(Calendar[[#This Row],[Date]]),1)</f>
        <v>45231</v>
      </c>
      <c r="E231" t="str">
        <f>"Q"&amp;ROUNDUP(MONTH(Calendar[[#This Row],[Date]])/3,0)</f>
        <v>Q4</v>
      </c>
    </row>
    <row r="232" spans="1:5" x14ac:dyDescent="0.3">
      <c r="A232" s="1">
        <f t="shared" si="3"/>
        <v>45247</v>
      </c>
      <c r="B232">
        <f>YEAR(Calendar[[#This Row],[Date]])</f>
        <v>2023</v>
      </c>
      <c r="C232" s="1" t="str">
        <f>TEXT(Calendar[[#This Row],[Date]],"MMM-YYYY")</f>
        <v>Nov-2023</v>
      </c>
      <c r="D232" s="1">
        <f>DATE(YEAR(Calendar[[#This Row],[Date]]),MONTH(Calendar[[#This Row],[Date]]),1)</f>
        <v>45231</v>
      </c>
      <c r="E232" t="str">
        <f>"Q"&amp;ROUNDUP(MONTH(Calendar[[#This Row],[Date]])/3,0)</f>
        <v>Q4</v>
      </c>
    </row>
    <row r="233" spans="1:5" x14ac:dyDescent="0.3">
      <c r="A233" s="1">
        <f t="shared" si="3"/>
        <v>45248</v>
      </c>
      <c r="B233">
        <f>YEAR(Calendar[[#This Row],[Date]])</f>
        <v>2023</v>
      </c>
      <c r="C233" s="1" t="str">
        <f>TEXT(Calendar[[#This Row],[Date]],"MMM-YYYY")</f>
        <v>Nov-2023</v>
      </c>
      <c r="D233" s="1">
        <f>DATE(YEAR(Calendar[[#This Row],[Date]]),MONTH(Calendar[[#This Row],[Date]]),1)</f>
        <v>45231</v>
      </c>
      <c r="E233" t="str">
        <f>"Q"&amp;ROUNDUP(MONTH(Calendar[[#This Row],[Date]])/3,0)</f>
        <v>Q4</v>
      </c>
    </row>
    <row r="234" spans="1:5" x14ac:dyDescent="0.3">
      <c r="A234" s="1">
        <f t="shared" si="3"/>
        <v>45249</v>
      </c>
      <c r="B234">
        <f>YEAR(Calendar[[#This Row],[Date]])</f>
        <v>2023</v>
      </c>
      <c r="C234" s="1" t="str">
        <f>TEXT(Calendar[[#This Row],[Date]],"MMM-YYYY")</f>
        <v>Nov-2023</v>
      </c>
      <c r="D234" s="1">
        <f>DATE(YEAR(Calendar[[#This Row],[Date]]),MONTH(Calendar[[#This Row],[Date]]),1)</f>
        <v>45231</v>
      </c>
      <c r="E234" t="str">
        <f>"Q"&amp;ROUNDUP(MONTH(Calendar[[#This Row],[Date]])/3,0)</f>
        <v>Q4</v>
      </c>
    </row>
    <row r="235" spans="1:5" x14ac:dyDescent="0.3">
      <c r="A235" s="1">
        <f t="shared" si="3"/>
        <v>45250</v>
      </c>
      <c r="B235">
        <f>YEAR(Calendar[[#This Row],[Date]])</f>
        <v>2023</v>
      </c>
      <c r="C235" s="1" t="str">
        <f>TEXT(Calendar[[#This Row],[Date]],"MMM-YYYY")</f>
        <v>Nov-2023</v>
      </c>
      <c r="D235" s="1">
        <f>DATE(YEAR(Calendar[[#This Row],[Date]]),MONTH(Calendar[[#This Row],[Date]]),1)</f>
        <v>45231</v>
      </c>
      <c r="E235" t="str">
        <f>"Q"&amp;ROUNDUP(MONTH(Calendar[[#This Row],[Date]])/3,0)</f>
        <v>Q4</v>
      </c>
    </row>
    <row r="236" spans="1:5" x14ac:dyDescent="0.3">
      <c r="A236" s="1">
        <f t="shared" si="3"/>
        <v>45251</v>
      </c>
      <c r="B236">
        <f>YEAR(Calendar[[#This Row],[Date]])</f>
        <v>2023</v>
      </c>
      <c r="C236" s="1" t="str">
        <f>TEXT(Calendar[[#This Row],[Date]],"MMM-YYYY")</f>
        <v>Nov-2023</v>
      </c>
      <c r="D236" s="1">
        <f>DATE(YEAR(Calendar[[#This Row],[Date]]),MONTH(Calendar[[#This Row],[Date]]),1)</f>
        <v>45231</v>
      </c>
      <c r="E236" t="str">
        <f>"Q"&amp;ROUNDUP(MONTH(Calendar[[#This Row],[Date]])/3,0)</f>
        <v>Q4</v>
      </c>
    </row>
    <row r="237" spans="1:5" x14ac:dyDescent="0.3">
      <c r="A237" s="1">
        <f t="shared" si="3"/>
        <v>45252</v>
      </c>
      <c r="B237">
        <f>YEAR(Calendar[[#This Row],[Date]])</f>
        <v>2023</v>
      </c>
      <c r="C237" s="1" t="str">
        <f>TEXT(Calendar[[#This Row],[Date]],"MMM-YYYY")</f>
        <v>Nov-2023</v>
      </c>
      <c r="D237" s="1">
        <f>DATE(YEAR(Calendar[[#This Row],[Date]]),MONTH(Calendar[[#This Row],[Date]]),1)</f>
        <v>45231</v>
      </c>
      <c r="E237" t="str">
        <f>"Q"&amp;ROUNDUP(MONTH(Calendar[[#This Row],[Date]])/3,0)</f>
        <v>Q4</v>
      </c>
    </row>
    <row r="238" spans="1:5" x14ac:dyDescent="0.3">
      <c r="A238" s="1">
        <f t="shared" si="3"/>
        <v>45253</v>
      </c>
      <c r="B238">
        <f>YEAR(Calendar[[#This Row],[Date]])</f>
        <v>2023</v>
      </c>
      <c r="C238" s="1" t="str">
        <f>TEXT(Calendar[[#This Row],[Date]],"MMM-YYYY")</f>
        <v>Nov-2023</v>
      </c>
      <c r="D238" s="1">
        <f>DATE(YEAR(Calendar[[#This Row],[Date]]),MONTH(Calendar[[#This Row],[Date]]),1)</f>
        <v>45231</v>
      </c>
      <c r="E238" t="str">
        <f>"Q"&amp;ROUNDUP(MONTH(Calendar[[#This Row],[Date]])/3,0)</f>
        <v>Q4</v>
      </c>
    </row>
    <row r="239" spans="1:5" x14ac:dyDescent="0.3">
      <c r="A239" s="1">
        <f t="shared" si="3"/>
        <v>45254</v>
      </c>
      <c r="B239">
        <f>YEAR(Calendar[[#This Row],[Date]])</f>
        <v>2023</v>
      </c>
      <c r="C239" s="1" t="str">
        <f>TEXT(Calendar[[#This Row],[Date]],"MMM-YYYY")</f>
        <v>Nov-2023</v>
      </c>
      <c r="D239" s="1">
        <f>DATE(YEAR(Calendar[[#This Row],[Date]]),MONTH(Calendar[[#This Row],[Date]]),1)</f>
        <v>45231</v>
      </c>
      <c r="E239" t="str">
        <f>"Q"&amp;ROUNDUP(MONTH(Calendar[[#This Row],[Date]])/3,0)</f>
        <v>Q4</v>
      </c>
    </row>
    <row r="240" spans="1:5" x14ac:dyDescent="0.3">
      <c r="A240" s="1">
        <f t="shared" si="3"/>
        <v>45255</v>
      </c>
      <c r="B240">
        <f>YEAR(Calendar[[#This Row],[Date]])</f>
        <v>2023</v>
      </c>
      <c r="C240" s="1" t="str">
        <f>TEXT(Calendar[[#This Row],[Date]],"MMM-YYYY")</f>
        <v>Nov-2023</v>
      </c>
      <c r="D240" s="1">
        <f>DATE(YEAR(Calendar[[#This Row],[Date]]),MONTH(Calendar[[#This Row],[Date]]),1)</f>
        <v>45231</v>
      </c>
      <c r="E240" t="str">
        <f>"Q"&amp;ROUNDUP(MONTH(Calendar[[#This Row],[Date]])/3,0)</f>
        <v>Q4</v>
      </c>
    </row>
    <row r="241" spans="1:5" x14ac:dyDescent="0.3">
      <c r="A241" s="1">
        <f t="shared" si="3"/>
        <v>45256</v>
      </c>
      <c r="B241">
        <f>YEAR(Calendar[[#This Row],[Date]])</f>
        <v>2023</v>
      </c>
      <c r="C241" s="1" t="str">
        <f>TEXT(Calendar[[#This Row],[Date]],"MMM-YYYY")</f>
        <v>Nov-2023</v>
      </c>
      <c r="D241" s="1">
        <f>DATE(YEAR(Calendar[[#This Row],[Date]]),MONTH(Calendar[[#This Row],[Date]]),1)</f>
        <v>45231</v>
      </c>
      <c r="E241" t="str">
        <f>"Q"&amp;ROUNDUP(MONTH(Calendar[[#This Row],[Date]])/3,0)</f>
        <v>Q4</v>
      </c>
    </row>
    <row r="242" spans="1:5" x14ac:dyDescent="0.3">
      <c r="A242" s="1">
        <f t="shared" si="3"/>
        <v>45257</v>
      </c>
      <c r="B242">
        <f>YEAR(Calendar[[#This Row],[Date]])</f>
        <v>2023</v>
      </c>
      <c r="C242" s="1" t="str">
        <f>TEXT(Calendar[[#This Row],[Date]],"MMM-YYYY")</f>
        <v>Nov-2023</v>
      </c>
      <c r="D242" s="1">
        <f>DATE(YEAR(Calendar[[#This Row],[Date]]),MONTH(Calendar[[#This Row],[Date]]),1)</f>
        <v>45231</v>
      </c>
      <c r="E242" t="str">
        <f>"Q"&amp;ROUNDUP(MONTH(Calendar[[#This Row],[Date]])/3,0)</f>
        <v>Q4</v>
      </c>
    </row>
    <row r="243" spans="1:5" x14ac:dyDescent="0.3">
      <c r="A243" s="1">
        <f t="shared" si="3"/>
        <v>45258</v>
      </c>
      <c r="B243">
        <f>YEAR(Calendar[[#This Row],[Date]])</f>
        <v>2023</v>
      </c>
      <c r="C243" s="1" t="str">
        <f>TEXT(Calendar[[#This Row],[Date]],"MMM-YYYY")</f>
        <v>Nov-2023</v>
      </c>
      <c r="D243" s="1">
        <f>DATE(YEAR(Calendar[[#This Row],[Date]]),MONTH(Calendar[[#This Row],[Date]]),1)</f>
        <v>45231</v>
      </c>
      <c r="E243" t="str">
        <f>"Q"&amp;ROUNDUP(MONTH(Calendar[[#This Row],[Date]])/3,0)</f>
        <v>Q4</v>
      </c>
    </row>
    <row r="244" spans="1:5" x14ac:dyDescent="0.3">
      <c r="A244" s="1">
        <f t="shared" si="3"/>
        <v>45259</v>
      </c>
      <c r="B244">
        <f>YEAR(Calendar[[#This Row],[Date]])</f>
        <v>2023</v>
      </c>
      <c r="C244" s="1" t="str">
        <f>TEXT(Calendar[[#This Row],[Date]],"MMM-YYYY")</f>
        <v>Nov-2023</v>
      </c>
      <c r="D244" s="1">
        <f>DATE(YEAR(Calendar[[#This Row],[Date]]),MONTH(Calendar[[#This Row],[Date]]),1)</f>
        <v>45231</v>
      </c>
      <c r="E244" t="str">
        <f>"Q"&amp;ROUNDUP(MONTH(Calendar[[#This Row],[Date]])/3,0)</f>
        <v>Q4</v>
      </c>
    </row>
    <row r="245" spans="1:5" x14ac:dyDescent="0.3">
      <c r="A245" s="1">
        <f t="shared" si="3"/>
        <v>45260</v>
      </c>
      <c r="B245">
        <f>YEAR(Calendar[[#This Row],[Date]])</f>
        <v>2023</v>
      </c>
      <c r="C245" s="1" t="str">
        <f>TEXT(Calendar[[#This Row],[Date]],"MMM-YYYY")</f>
        <v>Nov-2023</v>
      </c>
      <c r="D245" s="1">
        <f>DATE(YEAR(Calendar[[#This Row],[Date]]),MONTH(Calendar[[#This Row],[Date]]),1)</f>
        <v>45231</v>
      </c>
      <c r="E245" t="str">
        <f>"Q"&amp;ROUNDUP(MONTH(Calendar[[#This Row],[Date]])/3,0)</f>
        <v>Q4</v>
      </c>
    </row>
    <row r="246" spans="1:5" x14ac:dyDescent="0.3">
      <c r="A246" s="1">
        <f t="shared" si="3"/>
        <v>45261</v>
      </c>
      <c r="B246">
        <f>YEAR(Calendar[[#This Row],[Date]])</f>
        <v>2023</v>
      </c>
      <c r="C246" s="1" t="str">
        <f>TEXT(Calendar[[#This Row],[Date]],"MMM-YYYY")</f>
        <v>Dec-2023</v>
      </c>
      <c r="D246" s="1">
        <f>DATE(YEAR(Calendar[[#This Row],[Date]]),MONTH(Calendar[[#This Row],[Date]]),1)</f>
        <v>45261</v>
      </c>
      <c r="E246" t="str">
        <f>"Q"&amp;ROUNDUP(MONTH(Calendar[[#This Row],[Date]])/3,0)</f>
        <v>Q4</v>
      </c>
    </row>
    <row r="247" spans="1:5" x14ac:dyDescent="0.3">
      <c r="A247" s="1">
        <f t="shared" si="3"/>
        <v>45262</v>
      </c>
      <c r="B247">
        <f>YEAR(Calendar[[#This Row],[Date]])</f>
        <v>2023</v>
      </c>
      <c r="C247" s="1" t="str">
        <f>TEXT(Calendar[[#This Row],[Date]],"MMM-YYYY")</f>
        <v>Dec-2023</v>
      </c>
      <c r="D247" s="1">
        <f>DATE(YEAR(Calendar[[#This Row],[Date]]),MONTH(Calendar[[#This Row],[Date]]),1)</f>
        <v>45261</v>
      </c>
      <c r="E247" t="str">
        <f>"Q"&amp;ROUNDUP(MONTH(Calendar[[#This Row],[Date]])/3,0)</f>
        <v>Q4</v>
      </c>
    </row>
    <row r="248" spans="1:5" x14ac:dyDescent="0.3">
      <c r="A248" s="1">
        <f t="shared" si="3"/>
        <v>45263</v>
      </c>
      <c r="B248">
        <f>YEAR(Calendar[[#This Row],[Date]])</f>
        <v>2023</v>
      </c>
      <c r="C248" s="1" t="str">
        <f>TEXT(Calendar[[#This Row],[Date]],"MMM-YYYY")</f>
        <v>Dec-2023</v>
      </c>
      <c r="D248" s="1">
        <f>DATE(YEAR(Calendar[[#This Row],[Date]]),MONTH(Calendar[[#This Row],[Date]]),1)</f>
        <v>45261</v>
      </c>
      <c r="E248" t="str">
        <f>"Q"&amp;ROUNDUP(MONTH(Calendar[[#This Row],[Date]])/3,0)</f>
        <v>Q4</v>
      </c>
    </row>
    <row r="249" spans="1:5" x14ac:dyDescent="0.3">
      <c r="A249" s="1">
        <f t="shared" si="3"/>
        <v>45264</v>
      </c>
      <c r="B249">
        <f>YEAR(Calendar[[#This Row],[Date]])</f>
        <v>2023</v>
      </c>
      <c r="C249" s="1" t="str">
        <f>TEXT(Calendar[[#This Row],[Date]],"MMM-YYYY")</f>
        <v>Dec-2023</v>
      </c>
      <c r="D249" s="1">
        <f>DATE(YEAR(Calendar[[#This Row],[Date]]),MONTH(Calendar[[#This Row],[Date]]),1)</f>
        <v>45261</v>
      </c>
      <c r="E249" t="str">
        <f>"Q"&amp;ROUNDUP(MONTH(Calendar[[#This Row],[Date]])/3,0)</f>
        <v>Q4</v>
      </c>
    </row>
    <row r="250" spans="1:5" x14ac:dyDescent="0.3">
      <c r="A250" s="1">
        <f t="shared" si="3"/>
        <v>45265</v>
      </c>
      <c r="B250">
        <f>YEAR(Calendar[[#This Row],[Date]])</f>
        <v>2023</v>
      </c>
      <c r="C250" s="1" t="str">
        <f>TEXT(Calendar[[#This Row],[Date]],"MMM-YYYY")</f>
        <v>Dec-2023</v>
      </c>
      <c r="D250" s="1">
        <f>DATE(YEAR(Calendar[[#This Row],[Date]]),MONTH(Calendar[[#This Row],[Date]]),1)</f>
        <v>45261</v>
      </c>
      <c r="E250" t="str">
        <f>"Q"&amp;ROUNDUP(MONTH(Calendar[[#This Row],[Date]])/3,0)</f>
        <v>Q4</v>
      </c>
    </row>
    <row r="251" spans="1:5" x14ac:dyDescent="0.3">
      <c r="A251" s="1">
        <f t="shared" si="3"/>
        <v>45266</v>
      </c>
      <c r="B251">
        <f>YEAR(Calendar[[#This Row],[Date]])</f>
        <v>2023</v>
      </c>
      <c r="C251" s="1" t="str">
        <f>TEXT(Calendar[[#This Row],[Date]],"MMM-YYYY")</f>
        <v>Dec-2023</v>
      </c>
      <c r="D251" s="1">
        <f>DATE(YEAR(Calendar[[#This Row],[Date]]),MONTH(Calendar[[#This Row],[Date]]),1)</f>
        <v>45261</v>
      </c>
      <c r="E251" t="str">
        <f>"Q"&amp;ROUNDUP(MONTH(Calendar[[#This Row],[Date]])/3,0)</f>
        <v>Q4</v>
      </c>
    </row>
    <row r="252" spans="1:5" x14ac:dyDescent="0.3">
      <c r="A252" s="1">
        <f t="shared" si="3"/>
        <v>45267</v>
      </c>
      <c r="B252">
        <f>YEAR(Calendar[[#This Row],[Date]])</f>
        <v>2023</v>
      </c>
      <c r="C252" s="1" t="str">
        <f>TEXT(Calendar[[#This Row],[Date]],"MMM-YYYY")</f>
        <v>Dec-2023</v>
      </c>
      <c r="D252" s="1">
        <f>DATE(YEAR(Calendar[[#This Row],[Date]]),MONTH(Calendar[[#This Row],[Date]]),1)</f>
        <v>45261</v>
      </c>
      <c r="E252" t="str">
        <f>"Q"&amp;ROUNDUP(MONTH(Calendar[[#This Row],[Date]])/3,0)</f>
        <v>Q4</v>
      </c>
    </row>
    <row r="253" spans="1:5" x14ac:dyDescent="0.3">
      <c r="A253" s="1">
        <f t="shared" si="3"/>
        <v>45268</v>
      </c>
      <c r="B253">
        <f>YEAR(Calendar[[#This Row],[Date]])</f>
        <v>2023</v>
      </c>
      <c r="C253" s="1" t="str">
        <f>TEXT(Calendar[[#This Row],[Date]],"MMM-YYYY")</f>
        <v>Dec-2023</v>
      </c>
      <c r="D253" s="1">
        <f>DATE(YEAR(Calendar[[#This Row],[Date]]),MONTH(Calendar[[#This Row],[Date]]),1)</f>
        <v>45261</v>
      </c>
      <c r="E253" t="str">
        <f>"Q"&amp;ROUNDUP(MONTH(Calendar[[#This Row],[Date]])/3,0)</f>
        <v>Q4</v>
      </c>
    </row>
    <row r="254" spans="1:5" x14ac:dyDescent="0.3">
      <c r="A254" s="1">
        <f t="shared" si="3"/>
        <v>45269</v>
      </c>
      <c r="B254">
        <f>YEAR(Calendar[[#This Row],[Date]])</f>
        <v>2023</v>
      </c>
      <c r="C254" s="1" t="str">
        <f>TEXT(Calendar[[#This Row],[Date]],"MMM-YYYY")</f>
        <v>Dec-2023</v>
      </c>
      <c r="D254" s="1">
        <f>DATE(YEAR(Calendar[[#This Row],[Date]]),MONTH(Calendar[[#This Row],[Date]]),1)</f>
        <v>45261</v>
      </c>
      <c r="E254" t="str">
        <f>"Q"&amp;ROUNDUP(MONTH(Calendar[[#This Row],[Date]])/3,0)</f>
        <v>Q4</v>
      </c>
    </row>
    <row r="255" spans="1:5" x14ac:dyDescent="0.3">
      <c r="A255" s="1">
        <f t="shared" si="3"/>
        <v>45270</v>
      </c>
      <c r="B255">
        <f>YEAR(Calendar[[#This Row],[Date]])</f>
        <v>2023</v>
      </c>
      <c r="C255" s="1" t="str">
        <f>TEXT(Calendar[[#This Row],[Date]],"MMM-YYYY")</f>
        <v>Dec-2023</v>
      </c>
      <c r="D255" s="1">
        <f>DATE(YEAR(Calendar[[#This Row],[Date]]),MONTH(Calendar[[#This Row],[Date]]),1)</f>
        <v>45261</v>
      </c>
      <c r="E255" t="str">
        <f>"Q"&amp;ROUNDUP(MONTH(Calendar[[#This Row],[Date]])/3,0)</f>
        <v>Q4</v>
      </c>
    </row>
    <row r="256" spans="1:5" x14ac:dyDescent="0.3">
      <c r="A256" s="1">
        <f t="shared" si="3"/>
        <v>45271</v>
      </c>
      <c r="B256">
        <f>YEAR(Calendar[[#This Row],[Date]])</f>
        <v>2023</v>
      </c>
      <c r="C256" s="1" t="str">
        <f>TEXT(Calendar[[#This Row],[Date]],"MMM-YYYY")</f>
        <v>Dec-2023</v>
      </c>
      <c r="D256" s="1">
        <f>DATE(YEAR(Calendar[[#This Row],[Date]]),MONTH(Calendar[[#This Row],[Date]]),1)</f>
        <v>45261</v>
      </c>
      <c r="E256" t="str">
        <f>"Q"&amp;ROUNDUP(MONTH(Calendar[[#This Row],[Date]])/3,0)</f>
        <v>Q4</v>
      </c>
    </row>
    <row r="257" spans="1:5" x14ac:dyDescent="0.3">
      <c r="A257" s="1">
        <f t="shared" si="3"/>
        <v>45272</v>
      </c>
      <c r="B257">
        <f>YEAR(Calendar[[#This Row],[Date]])</f>
        <v>2023</v>
      </c>
      <c r="C257" s="1" t="str">
        <f>TEXT(Calendar[[#This Row],[Date]],"MMM-YYYY")</f>
        <v>Dec-2023</v>
      </c>
      <c r="D257" s="1">
        <f>DATE(YEAR(Calendar[[#This Row],[Date]]),MONTH(Calendar[[#This Row],[Date]]),1)</f>
        <v>45261</v>
      </c>
      <c r="E257" t="str">
        <f>"Q"&amp;ROUNDUP(MONTH(Calendar[[#This Row],[Date]])/3,0)</f>
        <v>Q4</v>
      </c>
    </row>
    <row r="258" spans="1:5" x14ac:dyDescent="0.3">
      <c r="A258" s="1">
        <f t="shared" si="3"/>
        <v>45273</v>
      </c>
      <c r="B258">
        <f>YEAR(Calendar[[#This Row],[Date]])</f>
        <v>2023</v>
      </c>
      <c r="C258" s="1" t="str">
        <f>TEXT(Calendar[[#This Row],[Date]],"MMM-YYYY")</f>
        <v>Dec-2023</v>
      </c>
      <c r="D258" s="1">
        <f>DATE(YEAR(Calendar[[#This Row],[Date]]),MONTH(Calendar[[#This Row],[Date]]),1)</f>
        <v>45261</v>
      </c>
      <c r="E258" t="str">
        <f>"Q"&amp;ROUNDUP(MONTH(Calendar[[#This Row],[Date]])/3,0)</f>
        <v>Q4</v>
      </c>
    </row>
    <row r="259" spans="1:5" x14ac:dyDescent="0.3">
      <c r="A259" s="1">
        <f t="shared" ref="A259:A322" si="4">A258+1</f>
        <v>45274</v>
      </c>
      <c r="B259">
        <f>YEAR(Calendar[[#This Row],[Date]])</f>
        <v>2023</v>
      </c>
      <c r="C259" s="1" t="str">
        <f>TEXT(Calendar[[#This Row],[Date]],"MMM-YYYY")</f>
        <v>Dec-2023</v>
      </c>
      <c r="D259" s="1">
        <f>DATE(YEAR(Calendar[[#This Row],[Date]]),MONTH(Calendar[[#This Row],[Date]]),1)</f>
        <v>45261</v>
      </c>
      <c r="E259" t="str">
        <f>"Q"&amp;ROUNDUP(MONTH(Calendar[[#This Row],[Date]])/3,0)</f>
        <v>Q4</v>
      </c>
    </row>
    <row r="260" spans="1:5" x14ac:dyDescent="0.3">
      <c r="A260" s="1">
        <f t="shared" si="4"/>
        <v>45275</v>
      </c>
      <c r="B260">
        <f>YEAR(Calendar[[#This Row],[Date]])</f>
        <v>2023</v>
      </c>
      <c r="C260" s="1" t="str">
        <f>TEXT(Calendar[[#This Row],[Date]],"MMM-YYYY")</f>
        <v>Dec-2023</v>
      </c>
      <c r="D260" s="1">
        <f>DATE(YEAR(Calendar[[#This Row],[Date]]),MONTH(Calendar[[#This Row],[Date]]),1)</f>
        <v>45261</v>
      </c>
      <c r="E260" t="str">
        <f>"Q"&amp;ROUNDUP(MONTH(Calendar[[#This Row],[Date]])/3,0)</f>
        <v>Q4</v>
      </c>
    </row>
    <row r="261" spans="1:5" x14ac:dyDescent="0.3">
      <c r="A261" s="1">
        <f t="shared" si="4"/>
        <v>45276</v>
      </c>
      <c r="B261">
        <f>YEAR(Calendar[[#This Row],[Date]])</f>
        <v>2023</v>
      </c>
      <c r="C261" s="1" t="str">
        <f>TEXT(Calendar[[#This Row],[Date]],"MMM-YYYY")</f>
        <v>Dec-2023</v>
      </c>
      <c r="D261" s="1">
        <f>DATE(YEAR(Calendar[[#This Row],[Date]]),MONTH(Calendar[[#This Row],[Date]]),1)</f>
        <v>45261</v>
      </c>
      <c r="E261" t="str">
        <f>"Q"&amp;ROUNDUP(MONTH(Calendar[[#This Row],[Date]])/3,0)</f>
        <v>Q4</v>
      </c>
    </row>
    <row r="262" spans="1:5" x14ac:dyDescent="0.3">
      <c r="A262" s="1">
        <f t="shared" si="4"/>
        <v>45277</v>
      </c>
      <c r="B262">
        <f>YEAR(Calendar[[#This Row],[Date]])</f>
        <v>2023</v>
      </c>
      <c r="C262" s="1" t="str">
        <f>TEXT(Calendar[[#This Row],[Date]],"MMM-YYYY")</f>
        <v>Dec-2023</v>
      </c>
      <c r="D262" s="1">
        <f>DATE(YEAR(Calendar[[#This Row],[Date]]),MONTH(Calendar[[#This Row],[Date]]),1)</f>
        <v>45261</v>
      </c>
      <c r="E262" t="str">
        <f>"Q"&amp;ROUNDUP(MONTH(Calendar[[#This Row],[Date]])/3,0)</f>
        <v>Q4</v>
      </c>
    </row>
    <row r="263" spans="1:5" x14ac:dyDescent="0.3">
      <c r="A263" s="1">
        <f t="shared" si="4"/>
        <v>45278</v>
      </c>
      <c r="B263">
        <f>YEAR(Calendar[[#This Row],[Date]])</f>
        <v>2023</v>
      </c>
      <c r="C263" s="1" t="str">
        <f>TEXT(Calendar[[#This Row],[Date]],"MMM-YYYY")</f>
        <v>Dec-2023</v>
      </c>
      <c r="D263" s="1">
        <f>DATE(YEAR(Calendar[[#This Row],[Date]]),MONTH(Calendar[[#This Row],[Date]]),1)</f>
        <v>45261</v>
      </c>
      <c r="E263" t="str">
        <f>"Q"&amp;ROUNDUP(MONTH(Calendar[[#This Row],[Date]])/3,0)</f>
        <v>Q4</v>
      </c>
    </row>
    <row r="264" spans="1:5" x14ac:dyDescent="0.3">
      <c r="A264" s="1">
        <f t="shared" si="4"/>
        <v>45279</v>
      </c>
      <c r="B264">
        <f>YEAR(Calendar[[#This Row],[Date]])</f>
        <v>2023</v>
      </c>
      <c r="C264" s="1" t="str">
        <f>TEXT(Calendar[[#This Row],[Date]],"MMM-YYYY")</f>
        <v>Dec-2023</v>
      </c>
      <c r="D264" s="1">
        <f>DATE(YEAR(Calendar[[#This Row],[Date]]),MONTH(Calendar[[#This Row],[Date]]),1)</f>
        <v>45261</v>
      </c>
      <c r="E264" t="str">
        <f>"Q"&amp;ROUNDUP(MONTH(Calendar[[#This Row],[Date]])/3,0)</f>
        <v>Q4</v>
      </c>
    </row>
    <row r="265" spans="1:5" x14ac:dyDescent="0.3">
      <c r="A265" s="1">
        <f t="shared" si="4"/>
        <v>45280</v>
      </c>
      <c r="B265">
        <f>YEAR(Calendar[[#This Row],[Date]])</f>
        <v>2023</v>
      </c>
      <c r="C265" s="1" t="str">
        <f>TEXT(Calendar[[#This Row],[Date]],"MMM-YYYY")</f>
        <v>Dec-2023</v>
      </c>
      <c r="D265" s="1">
        <f>DATE(YEAR(Calendar[[#This Row],[Date]]),MONTH(Calendar[[#This Row],[Date]]),1)</f>
        <v>45261</v>
      </c>
      <c r="E265" t="str">
        <f>"Q"&amp;ROUNDUP(MONTH(Calendar[[#This Row],[Date]])/3,0)</f>
        <v>Q4</v>
      </c>
    </row>
    <row r="266" spans="1:5" x14ac:dyDescent="0.3">
      <c r="A266" s="1">
        <f t="shared" si="4"/>
        <v>45281</v>
      </c>
      <c r="B266">
        <f>YEAR(Calendar[[#This Row],[Date]])</f>
        <v>2023</v>
      </c>
      <c r="C266" s="1" t="str">
        <f>TEXT(Calendar[[#This Row],[Date]],"MMM-YYYY")</f>
        <v>Dec-2023</v>
      </c>
      <c r="D266" s="1">
        <f>DATE(YEAR(Calendar[[#This Row],[Date]]),MONTH(Calendar[[#This Row],[Date]]),1)</f>
        <v>45261</v>
      </c>
      <c r="E266" t="str">
        <f>"Q"&amp;ROUNDUP(MONTH(Calendar[[#This Row],[Date]])/3,0)</f>
        <v>Q4</v>
      </c>
    </row>
    <row r="267" spans="1:5" x14ac:dyDescent="0.3">
      <c r="A267" s="1">
        <f t="shared" si="4"/>
        <v>45282</v>
      </c>
      <c r="B267">
        <f>YEAR(Calendar[[#This Row],[Date]])</f>
        <v>2023</v>
      </c>
      <c r="C267" s="1" t="str">
        <f>TEXT(Calendar[[#This Row],[Date]],"MMM-YYYY")</f>
        <v>Dec-2023</v>
      </c>
      <c r="D267" s="1">
        <f>DATE(YEAR(Calendar[[#This Row],[Date]]),MONTH(Calendar[[#This Row],[Date]]),1)</f>
        <v>45261</v>
      </c>
      <c r="E267" t="str">
        <f>"Q"&amp;ROUNDUP(MONTH(Calendar[[#This Row],[Date]])/3,0)</f>
        <v>Q4</v>
      </c>
    </row>
    <row r="268" spans="1:5" x14ac:dyDescent="0.3">
      <c r="A268" s="1">
        <f t="shared" si="4"/>
        <v>45283</v>
      </c>
      <c r="B268">
        <f>YEAR(Calendar[[#This Row],[Date]])</f>
        <v>2023</v>
      </c>
      <c r="C268" s="1" t="str">
        <f>TEXT(Calendar[[#This Row],[Date]],"MMM-YYYY")</f>
        <v>Dec-2023</v>
      </c>
      <c r="D268" s="1">
        <f>DATE(YEAR(Calendar[[#This Row],[Date]]),MONTH(Calendar[[#This Row],[Date]]),1)</f>
        <v>45261</v>
      </c>
      <c r="E268" t="str">
        <f>"Q"&amp;ROUNDUP(MONTH(Calendar[[#This Row],[Date]])/3,0)</f>
        <v>Q4</v>
      </c>
    </row>
    <row r="269" spans="1:5" x14ac:dyDescent="0.3">
      <c r="A269" s="1">
        <f t="shared" si="4"/>
        <v>45284</v>
      </c>
      <c r="B269">
        <f>YEAR(Calendar[[#This Row],[Date]])</f>
        <v>2023</v>
      </c>
      <c r="C269" s="1" t="str">
        <f>TEXT(Calendar[[#This Row],[Date]],"MMM-YYYY")</f>
        <v>Dec-2023</v>
      </c>
      <c r="D269" s="1">
        <f>DATE(YEAR(Calendar[[#This Row],[Date]]),MONTH(Calendar[[#This Row],[Date]]),1)</f>
        <v>45261</v>
      </c>
      <c r="E269" t="str">
        <f>"Q"&amp;ROUNDUP(MONTH(Calendar[[#This Row],[Date]])/3,0)</f>
        <v>Q4</v>
      </c>
    </row>
    <row r="270" spans="1:5" x14ac:dyDescent="0.3">
      <c r="A270" s="1">
        <f t="shared" si="4"/>
        <v>45285</v>
      </c>
      <c r="B270">
        <f>YEAR(Calendar[[#This Row],[Date]])</f>
        <v>2023</v>
      </c>
      <c r="C270" s="1" t="str">
        <f>TEXT(Calendar[[#This Row],[Date]],"MMM-YYYY")</f>
        <v>Dec-2023</v>
      </c>
      <c r="D270" s="1">
        <f>DATE(YEAR(Calendar[[#This Row],[Date]]),MONTH(Calendar[[#This Row],[Date]]),1)</f>
        <v>45261</v>
      </c>
      <c r="E270" t="str">
        <f>"Q"&amp;ROUNDUP(MONTH(Calendar[[#This Row],[Date]])/3,0)</f>
        <v>Q4</v>
      </c>
    </row>
    <row r="271" spans="1:5" x14ac:dyDescent="0.3">
      <c r="A271" s="1">
        <f t="shared" si="4"/>
        <v>45286</v>
      </c>
      <c r="B271">
        <f>YEAR(Calendar[[#This Row],[Date]])</f>
        <v>2023</v>
      </c>
      <c r="C271" s="1" t="str">
        <f>TEXT(Calendar[[#This Row],[Date]],"MMM-YYYY")</f>
        <v>Dec-2023</v>
      </c>
      <c r="D271" s="1">
        <f>DATE(YEAR(Calendar[[#This Row],[Date]]),MONTH(Calendar[[#This Row],[Date]]),1)</f>
        <v>45261</v>
      </c>
      <c r="E271" t="str">
        <f>"Q"&amp;ROUNDUP(MONTH(Calendar[[#This Row],[Date]])/3,0)</f>
        <v>Q4</v>
      </c>
    </row>
    <row r="272" spans="1:5" x14ac:dyDescent="0.3">
      <c r="A272" s="1">
        <f t="shared" si="4"/>
        <v>45287</v>
      </c>
      <c r="B272">
        <f>YEAR(Calendar[[#This Row],[Date]])</f>
        <v>2023</v>
      </c>
      <c r="C272" s="1" t="str">
        <f>TEXT(Calendar[[#This Row],[Date]],"MMM-YYYY")</f>
        <v>Dec-2023</v>
      </c>
      <c r="D272" s="1">
        <f>DATE(YEAR(Calendar[[#This Row],[Date]]),MONTH(Calendar[[#This Row],[Date]]),1)</f>
        <v>45261</v>
      </c>
      <c r="E272" t="str">
        <f>"Q"&amp;ROUNDUP(MONTH(Calendar[[#This Row],[Date]])/3,0)</f>
        <v>Q4</v>
      </c>
    </row>
    <row r="273" spans="1:5" x14ac:dyDescent="0.3">
      <c r="A273" s="1">
        <f t="shared" si="4"/>
        <v>45288</v>
      </c>
      <c r="B273">
        <f>YEAR(Calendar[[#This Row],[Date]])</f>
        <v>2023</v>
      </c>
      <c r="C273" s="1" t="str">
        <f>TEXT(Calendar[[#This Row],[Date]],"MMM-YYYY")</f>
        <v>Dec-2023</v>
      </c>
      <c r="D273" s="1">
        <f>DATE(YEAR(Calendar[[#This Row],[Date]]),MONTH(Calendar[[#This Row],[Date]]),1)</f>
        <v>45261</v>
      </c>
      <c r="E273" t="str">
        <f>"Q"&amp;ROUNDUP(MONTH(Calendar[[#This Row],[Date]])/3,0)</f>
        <v>Q4</v>
      </c>
    </row>
    <row r="274" spans="1:5" x14ac:dyDescent="0.3">
      <c r="A274" s="1">
        <f t="shared" si="4"/>
        <v>45289</v>
      </c>
      <c r="B274">
        <f>YEAR(Calendar[[#This Row],[Date]])</f>
        <v>2023</v>
      </c>
      <c r="C274" s="1" t="str">
        <f>TEXT(Calendar[[#This Row],[Date]],"MMM-YYYY")</f>
        <v>Dec-2023</v>
      </c>
      <c r="D274" s="1">
        <f>DATE(YEAR(Calendar[[#This Row],[Date]]),MONTH(Calendar[[#This Row],[Date]]),1)</f>
        <v>45261</v>
      </c>
      <c r="E274" t="str">
        <f>"Q"&amp;ROUNDUP(MONTH(Calendar[[#This Row],[Date]])/3,0)</f>
        <v>Q4</v>
      </c>
    </row>
    <row r="275" spans="1:5" x14ac:dyDescent="0.3">
      <c r="A275" s="1">
        <f t="shared" si="4"/>
        <v>45290</v>
      </c>
      <c r="B275">
        <f>YEAR(Calendar[[#This Row],[Date]])</f>
        <v>2023</v>
      </c>
      <c r="C275" s="1" t="str">
        <f>TEXT(Calendar[[#This Row],[Date]],"MMM-YYYY")</f>
        <v>Dec-2023</v>
      </c>
      <c r="D275" s="1">
        <f>DATE(YEAR(Calendar[[#This Row],[Date]]),MONTH(Calendar[[#This Row],[Date]]),1)</f>
        <v>45261</v>
      </c>
      <c r="E275" t="str">
        <f>"Q"&amp;ROUNDUP(MONTH(Calendar[[#This Row],[Date]])/3,0)</f>
        <v>Q4</v>
      </c>
    </row>
    <row r="276" spans="1:5" x14ac:dyDescent="0.3">
      <c r="A276" s="1">
        <f t="shared" si="4"/>
        <v>45291</v>
      </c>
      <c r="B276">
        <f>YEAR(Calendar[[#This Row],[Date]])</f>
        <v>2023</v>
      </c>
      <c r="C276" s="1" t="str">
        <f>TEXT(Calendar[[#This Row],[Date]],"MMM-YYYY")</f>
        <v>Dec-2023</v>
      </c>
      <c r="D276" s="1">
        <f>DATE(YEAR(Calendar[[#This Row],[Date]]),MONTH(Calendar[[#This Row],[Date]]),1)</f>
        <v>45261</v>
      </c>
      <c r="E276" t="str">
        <f>"Q"&amp;ROUNDUP(MONTH(Calendar[[#This Row],[Date]])/3,0)</f>
        <v>Q4</v>
      </c>
    </row>
    <row r="277" spans="1:5" x14ac:dyDescent="0.3">
      <c r="A277" s="1">
        <f t="shared" si="4"/>
        <v>45292</v>
      </c>
      <c r="B277">
        <f>YEAR(Calendar[[#This Row],[Date]])</f>
        <v>2024</v>
      </c>
      <c r="C277" s="1" t="str">
        <f>TEXT(Calendar[[#This Row],[Date]],"MMM-YYYY")</f>
        <v>Jan-2024</v>
      </c>
      <c r="D277" s="1">
        <f>DATE(YEAR(Calendar[[#This Row],[Date]]),MONTH(Calendar[[#This Row],[Date]]),1)</f>
        <v>45292</v>
      </c>
      <c r="E277" t="str">
        <f>"Q"&amp;ROUNDUP(MONTH(Calendar[[#This Row],[Date]])/3,0)</f>
        <v>Q1</v>
      </c>
    </row>
    <row r="278" spans="1:5" x14ac:dyDescent="0.3">
      <c r="A278" s="1">
        <f t="shared" si="4"/>
        <v>45293</v>
      </c>
      <c r="B278">
        <f>YEAR(Calendar[[#This Row],[Date]])</f>
        <v>2024</v>
      </c>
      <c r="C278" s="1" t="str">
        <f>TEXT(Calendar[[#This Row],[Date]],"MMM-YYYY")</f>
        <v>Jan-2024</v>
      </c>
      <c r="D278" s="1">
        <f>DATE(YEAR(Calendar[[#This Row],[Date]]),MONTH(Calendar[[#This Row],[Date]]),1)</f>
        <v>45292</v>
      </c>
      <c r="E278" t="str">
        <f>"Q"&amp;ROUNDUP(MONTH(Calendar[[#This Row],[Date]])/3,0)</f>
        <v>Q1</v>
      </c>
    </row>
    <row r="279" spans="1:5" x14ac:dyDescent="0.3">
      <c r="A279" s="1">
        <f t="shared" si="4"/>
        <v>45294</v>
      </c>
      <c r="B279">
        <f>YEAR(Calendar[[#This Row],[Date]])</f>
        <v>2024</v>
      </c>
      <c r="C279" s="1" t="str">
        <f>TEXT(Calendar[[#This Row],[Date]],"MMM-YYYY")</f>
        <v>Jan-2024</v>
      </c>
      <c r="D279" s="1">
        <f>DATE(YEAR(Calendar[[#This Row],[Date]]),MONTH(Calendar[[#This Row],[Date]]),1)</f>
        <v>45292</v>
      </c>
      <c r="E279" t="str">
        <f>"Q"&amp;ROUNDUP(MONTH(Calendar[[#This Row],[Date]])/3,0)</f>
        <v>Q1</v>
      </c>
    </row>
    <row r="280" spans="1:5" x14ac:dyDescent="0.3">
      <c r="A280" s="1">
        <f t="shared" si="4"/>
        <v>45295</v>
      </c>
      <c r="B280">
        <f>YEAR(Calendar[[#This Row],[Date]])</f>
        <v>2024</v>
      </c>
      <c r="C280" s="1" t="str">
        <f>TEXT(Calendar[[#This Row],[Date]],"MMM-YYYY")</f>
        <v>Jan-2024</v>
      </c>
      <c r="D280" s="1">
        <f>DATE(YEAR(Calendar[[#This Row],[Date]]),MONTH(Calendar[[#This Row],[Date]]),1)</f>
        <v>45292</v>
      </c>
      <c r="E280" t="str">
        <f>"Q"&amp;ROUNDUP(MONTH(Calendar[[#This Row],[Date]])/3,0)</f>
        <v>Q1</v>
      </c>
    </row>
    <row r="281" spans="1:5" x14ac:dyDescent="0.3">
      <c r="A281" s="1">
        <f t="shared" si="4"/>
        <v>45296</v>
      </c>
      <c r="B281">
        <f>YEAR(Calendar[[#This Row],[Date]])</f>
        <v>2024</v>
      </c>
      <c r="C281" s="1" t="str">
        <f>TEXT(Calendar[[#This Row],[Date]],"MMM-YYYY")</f>
        <v>Jan-2024</v>
      </c>
      <c r="D281" s="1">
        <f>DATE(YEAR(Calendar[[#This Row],[Date]]),MONTH(Calendar[[#This Row],[Date]]),1)</f>
        <v>45292</v>
      </c>
      <c r="E281" t="str">
        <f>"Q"&amp;ROUNDUP(MONTH(Calendar[[#This Row],[Date]])/3,0)</f>
        <v>Q1</v>
      </c>
    </row>
    <row r="282" spans="1:5" x14ac:dyDescent="0.3">
      <c r="A282" s="1">
        <f t="shared" si="4"/>
        <v>45297</v>
      </c>
      <c r="B282">
        <f>YEAR(Calendar[[#This Row],[Date]])</f>
        <v>2024</v>
      </c>
      <c r="C282" s="1" t="str">
        <f>TEXT(Calendar[[#This Row],[Date]],"MMM-YYYY")</f>
        <v>Jan-2024</v>
      </c>
      <c r="D282" s="1">
        <f>DATE(YEAR(Calendar[[#This Row],[Date]]),MONTH(Calendar[[#This Row],[Date]]),1)</f>
        <v>45292</v>
      </c>
      <c r="E282" t="str">
        <f>"Q"&amp;ROUNDUP(MONTH(Calendar[[#This Row],[Date]])/3,0)</f>
        <v>Q1</v>
      </c>
    </row>
    <row r="283" spans="1:5" x14ac:dyDescent="0.3">
      <c r="A283" s="1">
        <f t="shared" si="4"/>
        <v>45298</v>
      </c>
      <c r="B283">
        <f>YEAR(Calendar[[#This Row],[Date]])</f>
        <v>2024</v>
      </c>
      <c r="C283" s="1" t="str">
        <f>TEXT(Calendar[[#This Row],[Date]],"MMM-YYYY")</f>
        <v>Jan-2024</v>
      </c>
      <c r="D283" s="1">
        <f>DATE(YEAR(Calendar[[#This Row],[Date]]),MONTH(Calendar[[#This Row],[Date]]),1)</f>
        <v>45292</v>
      </c>
      <c r="E283" t="str">
        <f>"Q"&amp;ROUNDUP(MONTH(Calendar[[#This Row],[Date]])/3,0)</f>
        <v>Q1</v>
      </c>
    </row>
    <row r="284" spans="1:5" x14ac:dyDescent="0.3">
      <c r="A284" s="1">
        <f t="shared" si="4"/>
        <v>45299</v>
      </c>
      <c r="B284">
        <f>YEAR(Calendar[[#This Row],[Date]])</f>
        <v>2024</v>
      </c>
      <c r="C284" s="1" t="str">
        <f>TEXT(Calendar[[#This Row],[Date]],"MMM-YYYY")</f>
        <v>Jan-2024</v>
      </c>
      <c r="D284" s="1">
        <f>DATE(YEAR(Calendar[[#This Row],[Date]]),MONTH(Calendar[[#This Row],[Date]]),1)</f>
        <v>45292</v>
      </c>
      <c r="E284" t="str">
        <f>"Q"&amp;ROUNDUP(MONTH(Calendar[[#This Row],[Date]])/3,0)</f>
        <v>Q1</v>
      </c>
    </row>
    <row r="285" spans="1:5" x14ac:dyDescent="0.3">
      <c r="A285" s="1">
        <f t="shared" si="4"/>
        <v>45300</v>
      </c>
      <c r="B285">
        <f>YEAR(Calendar[[#This Row],[Date]])</f>
        <v>2024</v>
      </c>
      <c r="C285" s="1" t="str">
        <f>TEXT(Calendar[[#This Row],[Date]],"MMM-YYYY")</f>
        <v>Jan-2024</v>
      </c>
      <c r="D285" s="1">
        <f>DATE(YEAR(Calendar[[#This Row],[Date]]),MONTH(Calendar[[#This Row],[Date]]),1)</f>
        <v>45292</v>
      </c>
      <c r="E285" t="str">
        <f>"Q"&amp;ROUNDUP(MONTH(Calendar[[#This Row],[Date]])/3,0)</f>
        <v>Q1</v>
      </c>
    </row>
    <row r="286" spans="1:5" x14ac:dyDescent="0.3">
      <c r="A286" s="1">
        <f t="shared" si="4"/>
        <v>45301</v>
      </c>
      <c r="B286">
        <f>YEAR(Calendar[[#This Row],[Date]])</f>
        <v>2024</v>
      </c>
      <c r="C286" s="1" t="str">
        <f>TEXT(Calendar[[#This Row],[Date]],"MMM-YYYY")</f>
        <v>Jan-2024</v>
      </c>
      <c r="D286" s="1">
        <f>DATE(YEAR(Calendar[[#This Row],[Date]]),MONTH(Calendar[[#This Row],[Date]]),1)</f>
        <v>45292</v>
      </c>
      <c r="E286" t="str">
        <f>"Q"&amp;ROUNDUP(MONTH(Calendar[[#This Row],[Date]])/3,0)</f>
        <v>Q1</v>
      </c>
    </row>
    <row r="287" spans="1:5" x14ac:dyDescent="0.3">
      <c r="A287" s="1">
        <f t="shared" si="4"/>
        <v>45302</v>
      </c>
      <c r="B287">
        <f>YEAR(Calendar[[#This Row],[Date]])</f>
        <v>2024</v>
      </c>
      <c r="C287" s="1" t="str">
        <f>TEXT(Calendar[[#This Row],[Date]],"MMM-YYYY")</f>
        <v>Jan-2024</v>
      </c>
      <c r="D287" s="1">
        <f>DATE(YEAR(Calendar[[#This Row],[Date]]),MONTH(Calendar[[#This Row],[Date]]),1)</f>
        <v>45292</v>
      </c>
      <c r="E287" t="str">
        <f>"Q"&amp;ROUNDUP(MONTH(Calendar[[#This Row],[Date]])/3,0)</f>
        <v>Q1</v>
      </c>
    </row>
    <row r="288" spans="1:5" x14ac:dyDescent="0.3">
      <c r="A288" s="1">
        <f t="shared" si="4"/>
        <v>45303</v>
      </c>
      <c r="B288">
        <f>YEAR(Calendar[[#This Row],[Date]])</f>
        <v>2024</v>
      </c>
      <c r="C288" s="1" t="str">
        <f>TEXT(Calendar[[#This Row],[Date]],"MMM-YYYY")</f>
        <v>Jan-2024</v>
      </c>
      <c r="D288" s="1">
        <f>DATE(YEAR(Calendar[[#This Row],[Date]]),MONTH(Calendar[[#This Row],[Date]]),1)</f>
        <v>45292</v>
      </c>
      <c r="E288" t="str">
        <f>"Q"&amp;ROUNDUP(MONTH(Calendar[[#This Row],[Date]])/3,0)</f>
        <v>Q1</v>
      </c>
    </row>
    <row r="289" spans="1:5" x14ac:dyDescent="0.3">
      <c r="A289" s="1">
        <f t="shared" si="4"/>
        <v>45304</v>
      </c>
      <c r="B289">
        <f>YEAR(Calendar[[#This Row],[Date]])</f>
        <v>2024</v>
      </c>
      <c r="C289" s="1" t="str">
        <f>TEXT(Calendar[[#This Row],[Date]],"MMM-YYYY")</f>
        <v>Jan-2024</v>
      </c>
      <c r="D289" s="1">
        <f>DATE(YEAR(Calendar[[#This Row],[Date]]),MONTH(Calendar[[#This Row],[Date]]),1)</f>
        <v>45292</v>
      </c>
      <c r="E289" t="str">
        <f>"Q"&amp;ROUNDUP(MONTH(Calendar[[#This Row],[Date]])/3,0)</f>
        <v>Q1</v>
      </c>
    </row>
    <row r="290" spans="1:5" x14ac:dyDescent="0.3">
      <c r="A290" s="1">
        <f t="shared" si="4"/>
        <v>45305</v>
      </c>
      <c r="B290">
        <f>YEAR(Calendar[[#This Row],[Date]])</f>
        <v>2024</v>
      </c>
      <c r="C290" s="1" t="str">
        <f>TEXT(Calendar[[#This Row],[Date]],"MMM-YYYY")</f>
        <v>Jan-2024</v>
      </c>
      <c r="D290" s="1">
        <f>DATE(YEAR(Calendar[[#This Row],[Date]]),MONTH(Calendar[[#This Row],[Date]]),1)</f>
        <v>45292</v>
      </c>
      <c r="E290" t="str">
        <f>"Q"&amp;ROUNDUP(MONTH(Calendar[[#This Row],[Date]])/3,0)</f>
        <v>Q1</v>
      </c>
    </row>
    <row r="291" spans="1:5" x14ac:dyDescent="0.3">
      <c r="A291" s="1">
        <f t="shared" si="4"/>
        <v>45306</v>
      </c>
      <c r="B291">
        <f>YEAR(Calendar[[#This Row],[Date]])</f>
        <v>2024</v>
      </c>
      <c r="C291" s="1" t="str">
        <f>TEXT(Calendar[[#This Row],[Date]],"MMM-YYYY")</f>
        <v>Jan-2024</v>
      </c>
      <c r="D291" s="1">
        <f>DATE(YEAR(Calendar[[#This Row],[Date]]),MONTH(Calendar[[#This Row],[Date]]),1)</f>
        <v>45292</v>
      </c>
      <c r="E291" t="str">
        <f>"Q"&amp;ROUNDUP(MONTH(Calendar[[#This Row],[Date]])/3,0)</f>
        <v>Q1</v>
      </c>
    </row>
    <row r="292" spans="1:5" x14ac:dyDescent="0.3">
      <c r="A292" s="1">
        <f t="shared" si="4"/>
        <v>45307</v>
      </c>
      <c r="B292">
        <f>YEAR(Calendar[[#This Row],[Date]])</f>
        <v>2024</v>
      </c>
      <c r="C292" s="1" t="str">
        <f>TEXT(Calendar[[#This Row],[Date]],"MMM-YYYY")</f>
        <v>Jan-2024</v>
      </c>
      <c r="D292" s="1">
        <f>DATE(YEAR(Calendar[[#This Row],[Date]]),MONTH(Calendar[[#This Row],[Date]]),1)</f>
        <v>45292</v>
      </c>
      <c r="E292" t="str">
        <f>"Q"&amp;ROUNDUP(MONTH(Calendar[[#This Row],[Date]])/3,0)</f>
        <v>Q1</v>
      </c>
    </row>
    <row r="293" spans="1:5" x14ac:dyDescent="0.3">
      <c r="A293" s="1">
        <f t="shared" si="4"/>
        <v>45308</v>
      </c>
      <c r="B293">
        <f>YEAR(Calendar[[#This Row],[Date]])</f>
        <v>2024</v>
      </c>
      <c r="C293" s="1" t="str">
        <f>TEXT(Calendar[[#This Row],[Date]],"MMM-YYYY")</f>
        <v>Jan-2024</v>
      </c>
      <c r="D293" s="1">
        <f>DATE(YEAR(Calendar[[#This Row],[Date]]),MONTH(Calendar[[#This Row],[Date]]),1)</f>
        <v>45292</v>
      </c>
      <c r="E293" t="str">
        <f>"Q"&amp;ROUNDUP(MONTH(Calendar[[#This Row],[Date]])/3,0)</f>
        <v>Q1</v>
      </c>
    </row>
    <row r="294" spans="1:5" x14ac:dyDescent="0.3">
      <c r="A294" s="1">
        <f t="shared" si="4"/>
        <v>45309</v>
      </c>
      <c r="B294">
        <f>YEAR(Calendar[[#This Row],[Date]])</f>
        <v>2024</v>
      </c>
      <c r="C294" s="1" t="str">
        <f>TEXT(Calendar[[#This Row],[Date]],"MMM-YYYY")</f>
        <v>Jan-2024</v>
      </c>
      <c r="D294" s="1">
        <f>DATE(YEAR(Calendar[[#This Row],[Date]]),MONTH(Calendar[[#This Row],[Date]]),1)</f>
        <v>45292</v>
      </c>
      <c r="E294" t="str">
        <f>"Q"&amp;ROUNDUP(MONTH(Calendar[[#This Row],[Date]])/3,0)</f>
        <v>Q1</v>
      </c>
    </row>
    <row r="295" spans="1:5" x14ac:dyDescent="0.3">
      <c r="A295" s="1">
        <f t="shared" si="4"/>
        <v>45310</v>
      </c>
      <c r="B295">
        <f>YEAR(Calendar[[#This Row],[Date]])</f>
        <v>2024</v>
      </c>
      <c r="C295" s="1" t="str">
        <f>TEXT(Calendar[[#This Row],[Date]],"MMM-YYYY")</f>
        <v>Jan-2024</v>
      </c>
      <c r="D295" s="1">
        <f>DATE(YEAR(Calendar[[#This Row],[Date]]),MONTH(Calendar[[#This Row],[Date]]),1)</f>
        <v>45292</v>
      </c>
      <c r="E295" t="str">
        <f>"Q"&amp;ROUNDUP(MONTH(Calendar[[#This Row],[Date]])/3,0)</f>
        <v>Q1</v>
      </c>
    </row>
    <row r="296" spans="1:5" x14ac:dyDescent="0.3">
      <c r="A296" s="1">
        <f t="shared" si="4"/>
        <v>45311</v>
      </c>
      <c r="B296">
        <f>YEAR(Calendar[[#This Row],[Date]])</f>
        <v>2024</v>
      </c>
      <c r="C296" s="1" t="str">
        <f>TEXT(Calendar[[#This Row],[Date]],"MMM-YYYY")</f>
        <v>Jan-2024</v>
      </c>
      <c r="D296" s="1">
        <f>DATE(YEAR(Calendar[[#This Row],[Date]]),MONTH(Calendar[[#This Row],[Date]]),1)</f>
        <v>45292</v>
      </c>
      <c r="E296" t="str">
        <f>"Q"&amp;ROUNDUP(MONTH(Calendar[[#This Row],[Date]])/3,0)</f>
        <v>Q1</v>
      </c>
    </row>
    <row r="297" spans="1:5" x14ac:dyDescent="0.3">
      <c r="A297" s="1">
        <f t="shared" si="4"/>
        <v>45312</v>
      </c>
      <c r="B297">
        <f>YEAR(Calendar[[#This Row],[Date]])</f>
        <v>2024</v>
      </c>
      <c r="C297" s="1" t="str">
        <f>TEXT(Calendar[[#This Row],[Date]],"MMM-YYYY")</f>
        <v>Jan-2024</v>
      </c>
      <c r="D297" s="1">
        <f>DATE(YEAR(Calendar[[#This Row],[Date]]),MONTH(Calendar[[#This Row],[Date]]),1)</f>
        <v>45292</v>
      </c>
      <c r="E297" t="str">
        <f>"Q"&amp;ROUNDUP(MONTH(Calendar[[#This Row],[Date]])/3,0)</f>
        <v>Q1</v>
      </c>
    </row>
    <row r="298" spans="1:5" x14ac:dyDescent="0.3">
      <c r="A298" s="1">
        <f t="shared" si="4"/>
        <v>45313</v>
      </c>
      <c r="B298">
        <f>YEAR(Calendar[[#This Row],[Date]])</f>
        <v>2024</v>
      </c>
      <c r="C298" s="1" t="str">
        <f>TEXT(Calendar[[#This Row],[Date]],"MMM-YYYY")</f>
        <v>Jan-2024</v>
      </c>
      <c r="D298" s="1">
        <f>DATE(YEAR(Calendar[[#This Row],[Date]]),MONTH(Calendar[[#This Row],[Date]]),1)</f>
        <v>45292</v>
      </c>
      <c r="E298" t="str">
        <f>"Q"&amp;ROUNDUP(MONTH(Calendar[[#This Row],[Date]])/3,0)</f>
        <v>Q1</v>
      </c>
    </row>
    <row r="299" spans="1:5" x14ac:dyDescent="0.3">
      <c r="A299" s="1">
        <f t="shared" si="4"/>
        <v>45314</v>
      </c>
      <c r="B299">
        <f>YEAR(Calendar[[#This Row],[Date]])</f>
        <v>2024</v>
      </c>
      <c r="C299" s="1" t="str">
        <f>TEXT(Calendar[[#This Row],[Date]],"MMM-YYYY")</f>
        <v>Jan-2024</v>
      </c>
      <c r="D299" s="1">
        <f>DATE(YEAR(Calendar[[#This Row],[Date]]),MONTH(Calendar[[#This Row],[Date]]),1)</f>
        <v>45292</v>
      </c>
      <c r="E299" t="str">
        <f>"Q"&amp;ROUNDUP(MONTH(Calendar[[#This Row],[Date]])/3,0)</f>
        <v>Q1</v>
      </c>
    </row>
    <row r="300" spans="1:5" x14ac:dyDescent="0.3">
      <c r="A300" s="1">
        <f t="shared" si="4"/>
        <v>45315</v>
      </c>
      <c r="B300">
        <f>YEAR(Calendar[[#This Row],[Date]])</f>
        <v>2024</v>
      </c>
      <c r="C300" s="1" t="str">
        <f>TEXT(Calendar[[#This Row],[Date]],"MMM-YYYY")</f>
        <v>Jan-2024</v>
      </c>
      <c r="D300" s="1">
        <f>DATE(YEAR(Calendar[[#This Row],[Date]]),MONTH(Calendar[[#This Row],[Date]]),1)</f>
        <v>45292</v>
      </c>
      <c r="E300" t="str">
        <f>"Q"&amp;ROUNDUP(MONTH(Calendar[[#This Row],[Date]])/3,0)</f>
        <v>Q1</v>
      </c>
    </row>
    <row r="301" spans="1:5" x14ac:dyDescent="0.3">
      <c r="A301" s="1">
        <f t="shared" si="4"/>
        <v>45316</v>
      </c>
      <c r="B301">
        <f>YEAR(Calendar[[#This Row],[Date]])</f>
        <v>2024</v>
      </c>
      <c r="C301" s="1" t="str">
        <f>TEXT(Calendar[[#This Row],[Date]],"MMM-YYYY")</f>
        <v>Jan-2024</v>
      </c>
      <c r="D301" s="1">
        <f>DATE(YEAR(Calendar[[#This Row],[Date]]),MONTH(Calendar[[#This Row],[Date]]),1)</f>
        <v>45292</v>
      </c>
      <c r="E301" t="str">
        <f>"Q"&amp;ROUNDUP(MONTH(Calendar[[#This Row],[Date]])/3,0)</f>
        <v>Q1</v>
      </c>
    </row>
    <row r="302" spans="1:5" x14ac:dyDescent="0.3">
      <c r="A302" s="1">
        <f t="shared" si="4"/>
        <v>45317</v>
      </c>
      <c r="B302">
        <f>YEAR(Calendar[[#This Row],[Date]])</f>
        <v>2024</v>
      </c>
      <c r="C302" s="1" t="str">
        <f>TEXT(Calendar[[#This Row],[Date]],"MMM-YYYY")</f>
        <v>Jan-2024</v>
      </c>
      <c r="D302" s="1">
        <f>DATE(YEAR(Calendar[[#This Row],[Date]]),MONTH(Calendar[[#This Row],[Date]]),1)</f>
        <v>45292</v>
      </c>
      <c r="E302" t="str">
        <f>"Q"&amp;ROUNDUP(MONTH(Calendar[[#This Row],[Date]])/3,0)</f>
        <v>Q1</v>
      </c>
    </row>
    <row r="303" spans="1:5" x14ac:dyDescent="0.3">
      <c r="A303" s="1">
        <f t="shared" si="4"/>
        <v>45318</v>
      </c>
      <c r="B303">
        <f>YEAR(Calendar[[#This Row],[Date]])</f>
        <v>2024</v>
      </c>
      <c r="C303" s="1" t="str">
        <f>TEXT(Calendar[[#This Row],[Date]],"MMM-YYYY")</f>
        <v>Jan-2024</v>
      </c>
      <c r="D303" s="1">
        <f>DATE(YEAR(Calendar[[#This Row],[Date]]),MONTH(Calendar[[#This Row],[Date]]),1)</f>
        <v>45292</v>
      </c>
      <c r="E303" t="str">
        <f>"Q"&amp;ROUNDUP(MONTH(Calendar[[#This Row],[Date]])/3,0)</f>
        <v>Q1</v>
      </c>
    </row>
    <row r="304" spans="1:5" x14ac:dyDescent="0.3">
      <c r="A304" s="1">
        <f t="shared" si="4"/>
        <v>45319</v>
      </c>
      <c r="B304">
        <f>YEAR(Calendar[[#This Row],[Date]])</f>
        <v>2024</v>
      </c>
      <c r="C304" s="1" t="str">
        <f>TEXT(Calendar[[#This Row],[Date]],"MMM-YYYY")</f>
        <v>Jan-2024</v>
      </c>
      <c r="D304" s="1">
        <f>DATE(YEAR(Calendar[[#This Row],[Date]]),MONTH(Calendar[[#This Row],[Date]]),1)</f>
        <v>45292</v>
      </c>
      <c r="E304" t="str">
        <f>"Q"&amp;ROUNDUP(MONTH(Calendar[[#This Row],[Date]])/3,0)</f>
        <v>Q1</v>
      </c>
    </row>
    <row r="305" spans="1:5" x14ac:dyDescent="0.3">
      <c r="A305" s="1">
        <f t="shared" si="4"/>
        <v>45320</v>
      </c>
      <c r="B305">
        <f>YEAR(Calendar[[#This Row],[Date]])</f>
        <v>2024</v>
      </c>
      <c r="C305" s="1" t="str">
        <f>TEXT(Calendar[[#This Row],[Date]],"MMM-YYYY")</f>
        <v>Jan-2024</v>
      </c>
      <c r="D305" s="1">
        <f>DATE(YEAR(Calendar[[#This Row],[Date]]),MONTH(Calendar[[#This Row],[Date]]),1)</f>
        <v>45292</v>
      </c>
      <c r="E305" t="str">
        <f>"Q"&amp;ROUNDUP(MONTH(Calendar[[#This Row],[Date]])/3,0)</f>
        <v>Q1</v>
      </c>
    </row>
    <row r="306" spans="1:5" x14ac:dyDescent="0.3">
      <c r="A306" s="1">
        <f t="shared" si="4"/>
        <v>45321</v>
      </c>
      <c r="B306">
        <f>YEAR(Calendar[[#This Row],[Date]])</f>
        <v>2024</v>
      </c>
      <c r="C306" s="1" t="str">
        <f>TEXT(Calendar[[#This Row],[Date]],"MMM-YYYY")</f>
        <v>Jan-2024</v>
      </c>
      <c r="D306" s="1">
        <f>DATE(YEAR(Calendar[[#This Row],[Date]]),MONTH(Calendar[[#This Row],[Date]]),1)</f>
        <v>45292</v>
      </c>
      <c r="E306" t="str">
        <f>"Q"&amp;ROUNDUP(MONTH(Calendar[[#This Row],[Date]])/3,0)</f>
        <v>Q1</v>
      </c>
    </row>
    <row r="307" spans="1:5" x14ac:dyDescent="0.3">
      <c r="A307" s="1">
        <f t="shared" si="4"/>
        <v>45322</v>
      </c>
      <c r="B307">
        <f>YEAR(Calendar[[#This Row],[Date]])</f>
        <v>2024</v>
      </c>
      <c r="C307" s="1" t="str">
        <f>TEXT(Calendar[[#This Row],[Date]],"MMM-YYYY")</f>
        <v>Jan-2024</v>
      </c>
      <c r="D307" s="1">
        <f>DATE(YEAR(Calendar[[#This Row],[Date]]),MONTH(Calendar[[#This Row],[Date]]),1)</f>
        <v>45292</v>
      </c>
      <c r="E307" t="str">
        <f>"Q"&amp;ROUNDUP(MONTH(Calendar[[#This Row],[Date]])/3,0)</f>
        <v>Q1</v>
      </c>
    </row>
    <row r="308" spans="1:5" x14ac:dyDescent="0.3">
      <c r="A308" s="1">
        <f t="shared" si="4"/>
        <v>45323</v>
      </c>
      <c r="B308">
        <f>YEAR(Calendar[[#This Row],[Date]])</f>
        <v>2024</v>
      </c>
      <c r="C308" s="1" t="str">
        <f>TEXT(Calendar[[#This Row],[Date]],"MMM-YYYY")</f>
        <v>Feb-2024</v>
      </c>
      <c r="D308" s="1">
        <f>DATE(YEAR(Calendar[[#This Row],[Date]]),MONTH(Calendar[[#This Row],[Date]]),1)</f>
        <v>45323</v>
      </c>
      <c r="E308" t="str">
        <f>"Q"&amp;ROUNDUP(MONTH(Calendar[[#This Row],[Date]])/3,0)</f>
        <v>Q1</v>
      </c>
    </row>
    <row r="309" spans="1:5" x14ac:dyDescent="0.3">
      <c r="A309" s="1">
        <f t="shared" si="4"/>
        <v>45324</v>
      </c>
      <c r="B309">
        <f>YEAR(Calendar[[#This Row],[Date]])</f>
        <v>2024</v>
      </c>
      <c r="C309" s="1" t="str">
        <f>TEXT(Calendar[[#This Row],[Date]],"MMM-YYYY")</f>
        <v>Feb-2024</v>
      </c>
      <c r="D309" s="1">
        <f>DATE(YEAR(Calendar[[#This Row],[Date]]),MONTH(Calendar[[#This Row],[Date]]),1)</f>
        <v>45323</v>
      </c>
      <c r="E309" t="str">
        <f>"Q"&amp;ROUNDUP(MONTH(Calendar[[#This Row],[Date]])/3,0)</f>
        <v>Q1</v>
      </c>
    </row>
    <row r="310" spans="1:5" x14ac:dyDescent="0.3">
      <c r="A310" s="1">
        <f t="shared" si="4"/>
        <v>45325</v>
      </c>
      <c r="B310">
        <f>YEAR(Calendar[[#This Row],[Date]])</f>
        <v>2024</v>
      </c>
      <c r="C310" s="1" t="str">
        <f>TEXT(Calendar[[#This Row],[Date]],"MMM-YYYY")</f>
        <v>Feb-2024</v>
      </c>
      <c r="D310" s="1">
        <f>DATE(YEAR(Calendar[[#This Row],[Date]]),MONTH(Calendar[[#This Row],[Date]]),1)</f>
        <v>45323</v>
      </c>
      <c r="E310" t="str">
        <f>"Q"&amp;ROUNDUP(MONTH(Calendar[[#This Row],[Date]])/3,0)</f>
        <v>Q1</v>
      </c>
    </row>
    <row r="311" spans="1:5" x14ac:dyDescent="0.3">
      <c r="A311" s="1">
        <f t="shared" si="4"/>
        <v>45326</v>
      </c>
      <c r="B311">
        <f>YEAR(Calendar[[#This Row],[Date]])</f>
        <v>2024</v>
      </c>
      <c r="C311" s="1" t="str">
        <f>TEXT(Calendar[[#This Row],[Date]],"MMM-YYYY")</f>
        <v>Feb-2024</v>
      </c>
      <c r="D311" s="1">
        <f>DATE(YEAR(Calendar[[#This Row],[Date]]),MONTH(Calendar[[#This Row],[Date]]),1)</f>
        <v>45323</v>
      </c>
      <c r="E311" t="str">
        <f>"Q"&amp;ROUNDUP(MONTH(Calendar[[#This Row],[Date]])/3,0)</f>
        <v>Q1</v>
      </c>
    </row>
    <row r="312" spans="1:5" x14ac:dyDescent="0.3">
      <c r="A312" s="1">
        <f t="shared" si="4"/>
        <v>45327</v>
      </c>
      <c r="B312">
        <f>YEAR(Calendar[[#This Row],[Date]])</f>
        <v>2024</v>
      </c>
      <c r="C312" s="1" t="str">
        <f>TEXT(Calendar[[#This Row],[Date]],"MMM-YYYY")</f>
        <v>Feb-2024</v>
      </c>
      <c r="D312" s="1">
        <f>DATE(YEAR(Calendar[[#This Row],[Date]]),MONTH(Calendar[[#This Row],[Date]]),1)</f>
        <v>45323</v>
      </c>
      <c r="E312" t="str">
        <f>"Q"&amp;ROUNDUP(MONTH(Calendar[[#This Row],[Date]])/3,0)</f>
        <v>Q1</v>
      </c>
    </row>
    <row r="313" spans="1:5" x14ac:dyDescent="0.3">
      <c r="A313" s="1">
        <f t="shared" si="4"/>
        <v>45328</v>
      </c>
      <c r="B313">
        <f>YEAR(Calendar[[#This Row],[Date]])</f>
        <v>2024</v>
      </c>
      <c r="C313" s="1" t="str">
        <f>TEXT(Calendar[[#This Row],[Date]],"MMM-YYYY")</f>
        <v>Feb-2024</v>
      </c>
      <c r="D313" s="1">
        <f>DATE(YEAR(Calendar[[#This Row],[Date]]),MONTH(Calendar[[#This Row],[Date]]),1)</f>
        <v>45323</v>
      </c>
      <c r="E313" t="str">
        <f>"Q"&amp;ROUNDUP(MONTH(Calendar[[#This Row],[Date]])/3,0)</f>
        <v>Q1</v>
      </c>
    </row>
    <row r="314" spans="1:5" x14ac:dyDescent="0.3">
      <c r="A314" s="1">
        <f t="shared" si="4"/>
        <v>45329</v>
      </c>
      <c r="B314">
        <f>YEAR(Calendar[[#This Row],[Date]])</f>
        <v>2024</v>
      </c>
      <c r="C314" s="1" t="str">
        <f>TEXT(Calendar[[#This Row],[Date]],"MMM-YYYY")</f>
        <v>Feb-2024</v>
      </c>
      <c r="D314" s="1">
        <f>DATE(YEAR(Calendar[[#This Row],[Date]]),MONTH(Calendar[[#This Row],[Date]]),1)</f>
        <v>45323</v>
      </c>
      <c r="E314" t="str">
        <f>"Q"&amp;ROUNDUP(MONTH(Calendar[[#This Row],[Date]])/3,0)</f>
        <v>Q1</v>
      </c>
    </row>
    <row r="315" spans="1:5" x14ac:dyDescent="0.3">
      <c r="A315" s="1">
        <f t="shared" si="4"/>
        <v>45330</v>
      </c>
      <c r="B315">
        <f>YEAR(Calendar[[#This Row],[Date]])</f>
        <v>2024</v>
      </c>
      <c r="C315" s="1" t="str">
        <f>TEXT(Calendar[[#This Row],[Date]],"MMM-YYYY")</f>
        <v>Feb-2024</v>
      </c>
      <c r="D315" s="1">
        <f>DATE(YEAR(Calendar[[#This Row],[Date]]),MONTH(Calendar[[#This Row],[Date]]),1)</f>
        <v>45323</v>
      </c>
      <c r="E315" t="str">
        <f>"Q"&amp;ROUNDUP(MONTH(Calendar[[#This Row],[Date]])/3,0)</f>
        <v>Q1</v>
      </c>
    </row>
    <row r="316" spans="1:5" x14ac:dyDescent="0.3">
      <c r="A316" s="1">
        <f t="shared" si="4"/>
        <v>45331</v>
      </c>
      <c r="B316">
        <f>YEAR(Calendar[[#This Row],[Date]])</f>
        <v>2024</v>
      </c>
      <c r="C316" s="1" t="str">
        <f>TEXT(Calendar[[#This Row],[Date]],"MMM-YYYY")</f>
        <v>Feb-2024</v>
      </c>
      <c r="D316" s="1">
        <f>DATE(YEAR(Calendar[[#This Row],[Date]]),MONTH(Calendar[[#This Row],[Date]]),1)</f>
        <v>45323</v>
      </c>
      <c r="E316" t="str">
        <f>"Q"&amp;ROUNDUP(MONTH(Calendar[[#This Row],[Date]])/3,0)</f>
        <v>Q1</v>
      </c>
    </row>
    <row r="317" spans="1:5" x14ac:dyDescent="0.3">
      <c r="A317" s="1">
        <f t="shared" si="4"/>
        <v>45332</v>
      </c>
      <c r="B317">
        <f>YEAR(Calendar[[#This Row],[Date]])</f>
        <v>2024</v>
      </c>
      <c r="C317" s="1" t="str">
        <f>TEXT(Calendar[[#This Row],[Date]],"MMM-YYYY")</f>
        <v>Feb-2024</v>
      </c>
      <c r="D317" s="1">
        <f>DATE(YEAR(Calendar[[#This Row],[Date]]),MONTH(Calendar[[#This Row],[Date]]),1)</f>
        <v>45323</v>
      </c>
      <c r="E317" t="str">
        <f>"Q"&amp;ROUNDUP(MONTH(Calendar[[#This Row],[Date]])/3,0)</f>
        <v>Q1</v>
      </c>
    </row>
    <row r="318" spans="1:5" x14ac:dyDescent="0.3">
      <c r="A318" s="1">
        <f t="shared" si="4"/>
        <v>45333</v>
      </c>
      <c r="B318">
        <f>YEAR(Calendar[[#This Row],[Date]])</f>
        <v>2024</v>
      </c>
      <c r="C318" s="1" t="str">
        <f>TEXT(Calendar[[#This Row],[Date]],"MMM-YYYY")</f>
        <v>Feb-2024</v>
      </c>
      <c r="D318" s="1">
        <f>DATE(YEAR(Calendar[[#This Row],[Date]]),MONTH(Calendar[[#This Row],[Date]]),1)</f>
        <v>45323</v>
      </c>
      <c r="E318" t="str">
        <f>"Q"&amp;ROUNDUP(MONTH(Calendar[[#This Row],[Date]])/3,0)</f>
        <v>Q1</v>
      </c>
    </row>
    <row r="319" spans="1:5" x14ac:dyDescent="0.3">
      <c r="A319" s="1">
        <f t="shared" si="4"/>
        <v>45334</v>
      </c>
      <c r="B319">
        <f>YEAR(Calendar[[#This Row],[Date]])</f>
        <v>2024</v>
      </c>
      <c r="C319" s="1" t="str">
        <f>TEXT(Calendar[[#This Row],[Date]],"MMM-YYYY")</f>
        <v>Feb-2024</v>
      </c>
      <c r="D319" s="1">
        <f>DATE(YEAR(Calendar[[#This Row],[Date]]),MONTH(Calendar[[#This Row],[Date]]),1)</f>
        <v>45323</v>
      </c>
      <c r="E319" t="str">
        <f>"Q"&amp;ROUNDUP(MONTH(Calendar[[#This Row],[Date]])/3,0)</f>
        <v>Q1</v>
      </c>
    </row>
    <row r="320" spans="1:5" x14ac:dyDescent="0.3">
      <c r="A320" s="1">
        <f t="shared" si="4"/>
        <v>45335</v>
      </c>
      <c r="B320">
        <f>YEAR(Calendar[[#This Row],[Date]])</f>
        <v>2024</v>
      </c>
      <c r="C320" s="1" t="str">
        <f>TEXT(Calendar[[#This Row],[Date]],"MMM-YYYY")</f>
        <v>Feb-2024</v>
      </c>
      <c r="D320" s="1">
        <f>DATE(YEAR(Calendar[[#This Row],[Date]]),MONTH(Calendar[[#This Row],[Date]]),1)</f>
        <v>45323</v>
      </c>
      <c r="E320" t="str">
        <f>"Q"&amp;ROUNDUP(MONTH(Calendar[[#This Row],[Date]])/3,0)</f>
        <v>Q1</v>
      </c>
    </row>
    <row r="321" spans="1:5" x14ac:dyDescent="0.3">
      <c r="A321" s="1">
        <f t="shared" si="4"/>
        <v>45336</v>
      </c>
      <c r="B321">
        <f>YEAR(Calendar[[#This Row],[Date]])</f>
        <v>2024</v>
      </c>
      <c r="C321" s="1" t="str">
        <f>TEXT(Calendar[[#This Row],[Date]],"MMM-YYYY")</f>
        <v>Feb-2024</v>
      </c>
      <c r="D321" s="1">
        <f>DATE(YEAR(Calendar[[#This Row],[Date]]),MONTH(Calendar[[#This Row],[Date]]),1)</f>
        <v>45323</v>
      </c>
      <c r="E321" t="str">
        <f>"Q"&amp;ROUNDUP(MONTH(Calendar[[#This Row],[Date]])/3,0)</f>
        <v>Q1</v>
      </c>
    </row>
    <row r="322" spans="1:5" x14ac:dyDescent="0.3">
      <c r="A322" s="1">
        <f t="shared" si="4"/>
        <v>45337</v>
      </c>
      <c r="B322">
        <f>YEAR(Calendar[[#This Row],[Date]])</f>
        <v>2024</v>
      </c>
      <c r="C322" s="1" t="str">
        <f>TEXT(Calendar[[#This Row],[Date]],"MMM-YYYY")</f>
        <v>Feb-2024</v>
      </c>
      <c r="D322" s="1">
        <f>DATE(YEAR(Calendar[[#This Row],[Date]]),MONTH(Calendar[[#This Row],[Date]]),1)</f>
        <v>45323</v>
      </c>
      <c r="E322" t="str">
        <f>"Q"&amp;ROUNDUP(MONTH(Calendar[[#This Row],[Date]])/3,0)</f>
        <v>Q1</v>
      </c>
    </row>
    <row r="323" spans="1:5" x14ac:dyDescent="0.3">
      <c r="A323" s="1">
        <f t="shared" ref="A323:A367" si="5">A322+1</f>
        <v>45338</v>
      </c>
      <c r="B323">
        <f>YEAR(Calendar[[#This Row],[Date]])</f>
        <v>2024</v>
      </c>
      <c r="C323" s="1" t="str">
        <f>TEXT(Calendar[[#This Row],[Date]],"MMM-YYYY")</f>
        <v>Feb-2024</v>
      </c>
      <c r="D323" s="1">
        <f>DATE(YEAR(Calendar[[#This Row],[Date]]),MONTH(Calendar[[#This Row],[Date]]),1)</f>
        <v>45323</v>
      </c>
      <c r="E323" t="str">
        <f>"Q"&amp;ROUNDUP(MONTH(Calendar[[#This Row],[Date]])/3,0)</f>
        <v>Q1</v>
      </c>
    </row>
    <row r="324" spans="1:5" x14ac:dyDescent="0.3">
      <c r="A324" s="1">
        <f t="shared" si="5"/>
        <v>45339</v>
      </c>
      <c r="B324">
        <f>YEAR(Calendar[[#This Row],[Date]])</f>
        <v>2024</v>
      </c>
      <c r="C324" s="1" t="str">
        <f>TEXT(Calendar[[#This Row],[Date]],"MMM-YYYY")</f>
        <v>Feb-2024</v>
      </c>
      <c r="D324" s="1">
        <f>DATE(YEAR(Calendar[[#This Row],[Date]]),MONTH(Calendar[[#This Row],[Date]]),1)</f>
        <v>45323</v>
      </c>
      <c r="E324" t="str">
        <f>"Q"&amp;ROUNDUP(MONTH(Calendar[[#This Row],[Date]])/3,0)</f>
        <v>Q1</v>
      </c>
    </row>
    <row r="325" spans="1:5" x14ac:dyDescent="0.3">
      <c r="A325" s="1">
        <f t="shared" si="5"/>
        <v>45340</v>
      </c>
      <c r="B325">
        <f>YEAR(Calendar[[#This Row],[Date]])</f>
        <v>2024</v>
      </c>
      <c r="C325" s="1" t="str">
        <f>TEXT(Calendar[[#This Row],[Date]],"MMM-YYYY")</f>
        <v>Feb-2024</v>
      </c>
      <c r="D325" s="1">
        <f>DATE(YEAR(Calendar[[#This Row],[Date]]),MONTH(Calendar[[#This Row],[Date]]),1)</f>
        <v>45323</v>
      </c>
      <c r="E325" t="str">
        <f>"Q"&amp;ROUNDUP(MONTH(Calendar[[#This Row],[Date]])/3,0)</f>
        <v>Q1</v>
      </c>
    </row>
    <row r="326" spans="1:5" x14ac:dyDescent="0.3">
      <c r="A326" s="1">
        <f t="shared" si="5"/>
        <v>45341</v>
      </c>
      <c r="B326">
        <f>YEAR(Calendar[[#This Row],[Date]])</f>
        <v>2024</v>
      </c>
      <c r="C326" s="1" t="str">
        <f>TEXT(Calendar[[#This Row],[Date]],"MMM-YYYY")</f>
        <v>Feb-2024</v>
      </c>
      <c r="D326" s="1">
        <f>DATE(YEAR(Calendar[[#This Row],[Date]]),MONTH(Calendar[[#This Row],[Date]]),1)</f>
        <v>45323</v>
      </c>
      <c r="E326" t="str">
        <f>"Q"&amp;ROUNDUP(MONTH(Calendar[[#This Row],[Date]])/3,0)</f>
        <v>Q1</v>
      </c>
    </row>
    <row r="327" spans="1:5" x14ac:dyDescent="0.3">
      <c r="A327" s="1">
        <f t="shared" si="5"/>
        <v>45342</v>
      </c>
      <c r="B327">
        <f>YEAR(Calendar[[#This Row],[Date]])</f>
        <v>2024</v>
      </c>
      <c r="C327" s="1" t="str">
        <f>TEXT(Calendar[[#This Row],[Date]],"MMM-YYYY")</f>
        <v>Feb-2024</v>
      </c>
      <c r="D327" s="1">
        <f>DATE(YEAR(Calendar[[#This Row],[Date]]),MONTH(Calendar[[#This Row],[Date]]),1)</f>
        <v>45323</v>
      </c>
      <c r="E327" t="str">
        <f>"Q"&amp;ROUNDUP(MONTH(Calendar[[#This Row],[Date]])/3,0)</f>
        <v>Q1</v>
      </c>
    </row>
    <row r="328" spans="1:5" x14ac:dyDescent="0.3">
      <c r="A328" s="1">
        <f t="shared" si="5"/>
        <v>45343</v>
      </c>
      <c r="B328">
        <f>YEAR(Calendar[[#This Row],[Date]])</f>
        <v>2024</v>
      </c>
      <c r="C328" s="1" t="str">
        <f>TEXT(Calendar[[#This Row],[Date]],"MMM-YYYY")</f>
        <v>Feb-2024</v>
      </c>
      <c r="D328" s="1">
        <f>DATE(YEAR(Calendar[[#This Row],[Date]]),MONTH(Calendar[[#This Row],[Date]]),1)</f>
        <v>45323</v>
      </c>
      <c r="E328" t="str">
        <f>"Q"&amp;ROUNDUP(MONTH(Calendar[[#This Row],[Date]])/3,0)</f>
        <v>Q1</v>
      </c>
    </row>
    <row r="329" spans="1:5" x14ac:dyDescent="0.3">
      <c r="A329" s="1">
        <f t="shared" si="5"/>
        <v>45344</v>
      </c>
      <c r="B329">
        <f>YEAR(Calendar[[#This Row],[Date]])</f>
        <v>2024</v>
      </c>
      <c r="C329" s="1" t="str">
        <f>TEXT(Calendar[[#This Row],[Date]],"MMM-YYYY")</f>
        <v>Feb-2024</v>
      </c>
      <c r="D329" s="1">
        <f>DATE(YEAR(Calendar[[#This Row],[Date]]),MONTH(Calendar[[#This Row],[Date]]),1)</f>
        <v>45323</v>
      </c>
      <c r="E329" t="str">
        <f>"Q"&amp;ROUNDUP(MONTH(Calendar[[#This Row],[Date]])/3,0)</f>
        <v>Q1</v>
      </c>
    </row>
    <row r="330" spans="1:5" x14ac:dyDescent="0.3">
      <c r="A330" s="1">
        <f t="shared" si="5"/>
        <v>45345</v>
      </c>
      <c r="B330">
        <f>YEAR(Calendar[[#This Row],[Date]])</f>
        <v>2024</v>
      </c>
      <c r="C330" s="1" t="str">
        <f>TEXT(Calendar[[#This Row],[Date]],"MMM-YYYY")</f>
        <v>Feb-2024</v>
      </c>
      <c r="D330" s="1">
        <f>DATE(YEAR(Calendar[[#This Row],[Date]]),MONTH(Calendar[[#This Row],[Date]]),1)</f>
        <v>45323</v>
      </c>
      <c r="E330" t="str">
        <f>"Q"&amp;ROUNDUP(MONTH(Calendar[[#This Row],[Date]])/3,0)</f>
        <v>Q1</v>
      </c>
    </row>
    <row r="331" spans="1:5" x14ac:dyDescent="0.3">
      <c r="A331" s="1">
        <f t="shared" si="5"/>
        <v>45346</v>
      </c>
      <c r="B331">
        <f>YEAR(Calendar[[#This Row],[Date]])</f>
        <v>2024</v>
      </c>
      <c r="C331" s="1" t="str">
        <f>TEXT(Calendar[[#This Row],[Date]],"MMM-YYYY")</f>
        <v>Feb-2024</v>
      </c>
      <c r="D331" s="1">
        <f>DATE(YEAR(Calendar[[#This Row],[Date]]),MONTH(Calendar[[#This Row],[Date]]),1)</f>
        <v>45323</v>
      </c>
      <c r="E331" t="str">
        <f>"Q"&amp;ROUNDUP(MONTH(Calendar[[#This Row],[Date]])/3,0)</f>
        <v>Q1</v>
      </c>
    </row>
    <row r="332" spans="1:5" x14ac:dyDescent="0.3">
      <c r="A332" s="1">
        <f t="shared" si="5"/>
        <v>45347</v>
      </c>
      <c r="B332">
        <f>YEAR(Calendar[[#This Row],[Date]])</f>
        <v>2024</v>
      </c>
      <c r="C332" s="1" t="str">
        <f>TEXT(Calendar[[#This Row],[Date]],"MMM-YYYY")</f>
        <v>Feb-2024</v>
      </c>
      <c r="D332" s="1">
        <f>DATE(YEAR(Calendar[[#This Row],[Date]]),MONTH(Calendar[[#This Row],[Date]]),1)</f>
        <v>45323</v>
      </c>
      <c r="E332" t="str">
        <f>"Q"&amp;ROUNDUP(MONTH(Calendar[[#This Row],[Date]])/3,0)</f>
        <v>Q1</v>
      </c>
    </row>
    <row r="333" spans="1:5" x14ac:dyDescent="0.3">
      <c r="A333" s="1">
        <f t="shared" si="5"/>
        <v>45348</v>
      </c>
      <c r="B333">
        <f>YEAR(Calendar[[#This Row],[Date]])</f>
        <v>2024</v>
      </c>
      <c r="C333" s="1" t="str">
        <f>TEXT(Calendar[[#This Row],[Date]],"MMM-YYYY")</f>
        <v>Feb-2024</v>
      </c>
      <c r="D333" s="1">
        <f>DATE(YEAR(Calendar[[#This Row],[Date]]),MONTH(Calendar[[#This Row],[Date]]),1)</f>
        <v>45323</v>
      </c>
      <c r="E333" t="str">
        <f>"Q"&amp;ROUNDUP(MONTH(Calendar[[#This Row],[Date]])/3,0)</f>
        <v>Q1</v>
      </c>
    </row>
    <row r="334" spans="1:5" x14ac:dyDescent="0.3">
      <c r="A334" s="1">
        <f t="shared" si="5"/>
        <v>45349</v>
      </c>
      <c r="B334">
        <f>YEAR(Calendar[[#This Row],[Date]])</f>
        <v>2024</v>
      </c>
      <c r="C334" s="1" t="str">
        <f>TEXT(Calendar[[#This Row],[Date]],"MMM-YYYY")</f>
        <v>Feb-2024</v>
      </c>
      <c r="D334" s="1">
        <f>DATE(YEAR(Calendar[[#This Row],[Date]]),MONTH(Calendar[[#This Row],[Date]]),1)</f>
        <v>45323</v>
      </c>
      <c r="E334" t="str">
        <f>"Q"&amp;ROUNDUP(MONTH(Calendar[[#This Row],[Date]])/3,0)</f>
        <v>Q1</v>
      </c>
    </row>
    <row r="335" spans="1:5" x14ac:dyDescent="0.3">
      <c r="A335" s="1">
        <f t="shared" si="5"/>
        <v>45350</v>
      </c>
      <c r="B335">
        <f>YEAR(Calendar[[#This Row],[Date]])</f>
        <v>2024</v>
      </c>
      <c r="C335" s="1" t="str">
        <f>TEXT(Calendar[[#This Row],[Date]],"MMM-YYYY")</f>
        <v>Feb-2024</v>
      </c>
      <c r="D335" s="1">
        <f>DATE(YEAR(Calendar[[#This Row],[Date]]),MONTH(Calendar[[#This Row],[Date]]),1)</f>
        <v>45323</v>
      </c>
      <c r="E335" t="str">
        <f>"Q"&amp;ROUNDUP(MONTH(Calendar[[#This Row],[Date]])/3,0)</f>
        <v>Q1</v>
      </c>
    </row>
    <row r="336" spans="1:5" x14ac:dyDescent="0.3">
      <c r="A336" s="1">
        <f t="shared" si="5"/>
        <v>45351</v>
      </c>
      <c r="B336">
        <f>YEAR(Calendar[[#This Row],[Date]])</f>
        <v>2024</v>
      </c>
      <c r="C336" s="1" t="str">
        <f>TEXT(Calendar[[#This Row],[Date]],"MMM-YYYY")</f>
        <v>Feb-2024</v>
      </c>
      <c r="D336" s="1">
        <f>DATE(YEAR(Calendar[[#This Row],[Date]]),MONTH(Calendar[[#This Row],[Date]]),1)</f>
        <v>45323</v>
      </c>
      <c r="E336" t="str">
        <f>"Q"&amp;ROUNDUP(MONTH(Calendar[[#This Row],[Date]])/3,0)</f>
        <v>Q1</v>
      </c>
    </row>
    <row r="337" spans="1:5" x14ac:dyDescent="0.3">
      <c r="A337" s="1">
        <f t="shared" si="5"/>
        <v>45352</v>
      </c>
      <c r="B337">
        <f>YEAR(Calendar[[#This Row],[Date]])</f>
        <v>2024</v>
      </c>
      <c r="C337" s="1" t="str">
        <f>TEXT(Calendar[[#This Row],[Date]],"MMM-YYYY")</f>
        <v>Mar-2024</v>
      </c>
      <c r="D337" s="1">
        <f>DATE(YEAR(Calendar[[#This Row],[Date]]),MONTH(Calendar[[#This Row],[Date]]),1)</f>
        <v>45352</v>
      </c>
      <c r="E337" t="str">
        <f>"Q"&amp;ROUNDUP(MONTH(Calendar[[#This Row],[Date]])/3,0)</f>
        <v>Q1</v>
      </c>
    </row>
    <row r="338" spans="1:5" x14ac:dyDescent="0.3">
      <c r="A338" s="1">
        <f t="shared" si="5"/>
        <v>45353</v>
      </c>
      <c r="B338">
        <f>YEAR(Calendar[[#This Row],[Date]])</f>
        <v>2024</v>
      </c>
      <c r="C338" s="1" t="str">
        <f>TEXT(Calendar[[#This Row],[Date]],"MMM-YYYY")</f>
        <v>Mar-2024</v>
      </c>
      <c r="D338" s="1">
        <f>DATE(YEAR(Calendar[[#This Row],[Date]]),MONTH(Calendar[[#This Row],[Date]]),1)</f>
        <v>45352</v>
      </c>
      <c r="E338" t="str">
        <f>"Q"&amp;ROUNDUP(MONTH(Calendar[[#This Row],[Date]])/3,0)</f>
        <v>Q1</v>
      </c>
    </row>
    <row r="339" spans="1:5" x14ac:dyDescent="0.3">
      <c r="A339" s="1">
        <f t="shared" si="5"/>
        <v>45354</v>
      </c>
      <c r="B339">
        <f>YEAR(Calendar[[#This Row],[Date]])</f>
        <v>2024</v>
      </c>
      <c r="C339" s="1" t="str">
        <f>TEXT(Calendar[[#This Row],[Date]],"MMM-YYYY")</f>
        <v>Mar-2024</v>
      </c>
      <c r="D339" s="1">
        <f>DATE(YEAR(Calendar[[#This Row],[Date]]),MONTH(Calendar[[#This Row],[Date]]),1)</f>
        <v>45352</v>
      </c>
      <c r="E339" t="str">
        <f>"Q"&amp;ROUNDUP(MONTH(Calendar[[#This Row],[Date]])/3,0)</f>
        <v>Q1</v>
      </c>
    </row>
    <row r="340" spans="1:5" x14ac:dyDescent="0.3">
      <c r="A340" s="1">
        <f t="shared" si="5"/>
        <v>45355</v>
      </c>
      <c r="B340">
        <f>YEAR(Calendar[[#This Row],[Date]])</f>
        <v>2024</v>
      </c>
      <c r="C340" s="1" t="str">
        <f>TEXT(Calendar[[#This Row],[Date]],"MMM-YYYY")</f>
        <v>Mar-2024</v>
      </c>
      <c r="D340" s="1">
        <f>DATE(YEAR(Calendar[[#This Row],[Date]]),MONTH(Calendar[[#This Row],[Date]]),1)</f>
        <v>45352</v>
      </c>
      <c r="E340" t="str">
        <f>"Q"&amp;ROUNDUP(MONTH(Calendar[[#This Row],[Date]])/3,0)</f>
        <v>Q1</v>
      </c>
    </row>
    <row r="341" spans="1:5" x14ac:dyDescent="0.3">
      <c r="A341" s="1">
        <f t="shared" si="5"/>
        <v>45356</v>
      </c>
      <c r="B341">
        <f>YEAR(Calendar[[#This Row],[Date]])</f>
        <v>2024</v>
      </c>
      <c r="C341" s="1" t="str">
        <f>TEXT(Calendar[[#This Row],[Date]],"MMM-YYYY")</f>
        <v>Mar-2024</v>
      </c>
      <c r="D341" s="1">
        <f>DATE(YEAR(Calendar[[#This Row],[Date]]),MONTH(Calendar[[#This Row],[Date]]),1)</f>
        <v>45352</v>
      </c>
      <c r="E341" t="str">
        <f>"Q"&amp;ROUNDUP(MONTH(Calendar[[#This Row],[Date]])/3,0)</f>
        <v>Q1</v>
      </c>
    </row>
    <row r="342" spans="1:5" x14ac:dyDescent="0.3">
      <c r="A342" s="1">
        <f t="shared" si="5"/>
        <v>45357</v>
      </c>
      <c r="B342">
        <f>YEAR(Calendar[[#This Row],[Date]])</f>
        <v>2024</v>
      </c>
      <c r="C342" s="1" t="str">
        <f>TEXT(Calendar[[#This Row],[Date]],"MMM-YYYY")</f>
        <v>Mar-2024</v>
      </c>
      <c r="D342" s="1">
        <f>DATE(YEAR(Calendar[[#This Row],[Date]]),MONTH(Calendar[[#This Row],[Date]]),1)</f>
        <v>45352</v>
      </c>
      <c r="E342" t="str">
        <f>"Q"&amp;ROUNDUP(MONTH(Calendar[[#This Row],[Date]])/3,0)</f>
        <v>Q1</v>
      </c>
    </row>
    <row r="343" spans="1:5" x14ac:dyDescent="0.3">
      <c r="A343" s="1">
        <f t="shared" si="5"/>
        <v>45358</v>
      </c>
      <c r="B343">
        <f>YEAR(Calendar[[#This Row],[Date]])</f>
        <v>2024</v>
      </c>
      <c r="C343" s="1" t="str">
        <f>TEXT(Calendar[[#This Row],[Date]],"MMM-YYYY")</f>
        <v>Mar-2024</v>
      </c>
      <c r="D343" s="1">
        <f>DATE(YEAR(Calendar[[#This Row],[Date]]),MONTH(Calendar[[#This Row],[Date]]),1)</f>
        <v>45352</v>
      </c>
      <c r="E343" t="str">
        <f>"Q"&amp;ROUNDUP(MONTH(Calendar[[#This Row],[Date]])/3,0)</f>
        <v>Q1</v>
      </c>
    </row>
    <row r="344" spans="1:5" x14ac:dyDescent="0.3">
      <c r="A344" s="1">
        <f t="shared" si="5"/>
        <v>45359</v>
      </c>
      <c r="B344">
        <f>YEAR(Calendar[[#This Row],[Date]])</f>
        <v>2024</v>
      </c>
      <c r="C344" s="1" t="str">
        <f>TEXT(Calendar[[#This Row],[Date]],"MMM-YYYY")</f>
        <v>Mar-2024</v>
      </c>
      <c r="D344" s="1">
        <f>DATE(YEAR(Calendar[[#This Row],[Date]]),MONTH(Calendar[[#This Row],[Date]]),1)</f>
        <v>45352</v>
      </c>
      <c r="E344" t="str">
        <f>"Q"&amp;ROUNDUP(MONTH(Calendar[[#This Row],[Date]])/3,0)</f>
        <v>Q1</v>
      </c>
    </row>
    <row r="345" spans="1:5" x14ac:dyDescent="0.3">
      <c r="A345" s="1">
        <f t="shared" si="5"/>
        <v>45360</v>
      </c>
      <c r="B345">
        <f>YEAR(Calendar[[#This Row],[Date]])</f>
        <v>2024</v>
      </c>
      <c r="C345" s="1" t="str">
        <f>TEXT(Calendar[[#This Row],[Date]],"MMM-YYYY")</f>
        <v>Mar-2024</v>
      </c>
      <c r="D345" s="1">
        <f>DATE(YEAR(Calendar[[#This Row],[Date]]),MONTH(Calendar[[#This Row],[Date]]),1)</f>
        <v>45352</v>
      </c>
      <c r="E345" t="str">
        <f>"Q"&amp;ROUNDUP(MONTH(Calendar[[#This Row],[Date]])/3,0)</f>
        <v>Q1</v>
      </c>
    </row>
    <row r="346" spans="1:5" x14ac:dyDescent="0.3">
      <c r="A346" s="1">
        <f t="shared" si="5"/>
        <v>45361</v>
      </c>
      <c r="B346">
        <f>YEAR(Calendar[[#This Row],[Date]])</f>
        <v>2024</v>
      </c>
      <c r="C346" s="1" t="str">
        <f>TEXT(Calendar[[#This Row],[Date]],"MMM-YYYY")</f>
        <v>Mar-2024</v>
      </c>
      <c r="D346" s="1">
        <f>DATE(YEAR(Calendar[[#This Row],[Date]]),MONTH(Calendar[[#This Row],[Date]]),1)</f>
        <v>45352</v>
      </c>
      <c r="E346" t="str">
        <f>"Q"&amp;ROUNDUP(MONTH(Calendar[[#This Row],[Date]])/3,0)</f>
        <v>Q1</v>
      </c>
    </row>
    <row r="347" spans="1:5" x14ac:dyDescent="0.3">
      <c r="A347" s="1">
        <f t="shared" si="5"/>
        <v>45362</v>
      </c>
      <c r="B347">
        <f>YEAR(Calendar[[#This Row],[Date]])</f>
        <v>2024</v>
      </c>
      <c r="C347" s="1" t="str">
        <f>TEXT(Calendar[[#This Row],[Date]],"MMM-YYYY")</f>
        <v>Mar-2024</v>
      </c>
      <c r="D347" s="1">
        <f>DATE(YEAR(Calendar[[#This Row],[Date]]),MONTH(Calendar[[#This Row],[Date]]),1)</f>
        <v>45352</v>
      </c>
      <c r="E347" t="str">
        <f>"Q"&amp;ROUNDUP(MONTH(Calendar[[#This Row],[Date]])/3,0)</f>
        <v>Q1</v>
      </c>
    </row>
    <row r="348" spans="1:5" x14ac:dyDescent="0.3">
      <c r="A348" s="1">
        <f t="shared" si="5"/>
        <v>45363</v>
      </c>
      <c r="B348">
        <f>YEAR(Calendar[[#This Row],[Date]])</f>
        <v>2024</v>
      </c>
      <c r="C348" s="1" t="str">
        <f>TEXT(Calendar[[#This Row],[Date]],"MMM-YYYY")</f>
        <v>Mar-2024</v>
      </c>
      <c r="D348" s="1">
        <f>DATE(YEAR(Calendar[[#This Row],[Date]]),MONTH(Calendar[[#This Row],[Date]]),1)</f>
        <v>45352</v>
      </c>
      <c r="E348" t="str">
        <f>"Q"&amp;ROUNDUP(MONTH(Calendar[[#This Row],[Date]])/3,0)</f>
        <v>Q1</v>
      </c>
    </row>
    <row r="349" spans="1:5" x14ac:dyDescent="0.3">
      <c r="A349" s="1">
        <f t="shared" si="5"/>
        <v>45364</v>
      </c>
      <c r="B349">
        <f>YEAR(Calendar[[#This Row],[Date]])</f>
        <v>2024</v>
      </c>
      <c r="C349" s="1" t="str">
        <f>TEXT(Calendar[[#This Row],[Date]],"MMM-YYYY")</f>
        <v>Mar-2024</v>
      </c>
      <c r="D349" s="1">
        <f>DATE(YEAR(Calendar[[#This Row],[Date]]),MONTH(Calendar[[#This Row],[Date]]),1)</f>
        <v>45352</v>
      </c>
      <c r="E349" t="str">
        <f>"Q"&amp;ROUNDUP(MONTH(Calendar[[#This Row],[Date]])/3,0)</f>
        <v>Q1</v>
      </c>
    </row>
    <row r="350" spans="1:5" x14ac:dyDescent="0.3">
      <c r="A350" s="1">
        <f t="shared" si="5"/>
        <v>45365</v>
      </c>
      <c r="B350">
        <f>YEAR(Calendar[[#This Row],[Date]])</f>
        <v>2024</v>
      </c>
      <c r="C350" s="1" t="str">
        <f>TEXT(Calendar[[#This Row],[Date]],"MMM-YYYY")</f>
        <v>Mar-2024</v>
      </c>
      <c r="D350" s="1">
        <f>DATE(YEAR(Calendar[[#This Row],[Date]]),MONTH(Calendar[[#This Row],[Date]]),1)</f>
        <v>45352</v>
      </c>
      <c r="E350" t="str">
        <f>"Q"&amp;ROUNDUP(MONTH(Calendar[[#This Row],[Date]])/3,0)</f>
        <v>Q1</v>
      </c>
    </row>
    <row r="351" spans="1:5" x14ac:dyDescent="0.3">
      <c r="A351" s="1">
        <f t="shared" si="5"/>
        <v>45366</v>
      </c>
      <c r="B351">
        <f>YEAR(Calendar[[#This Row],[Date]])</f>
        <v>2024</v>
      </c>
      <c r="C351" s="1" t="str">
        <f>TEXT(Calendar[[#This Row],[Date]],"MMM-YYYY")</f>
        <v>Mar-2024</v>
      </c>
      <c r="D351" s="1">
        <f>DATE(YEAR(Calendar[[#This Row],[Date]]),MONTH(Calendar[[#This Row],[Date]]),1)</f>
        <v>45352</v>
      </c>
      <c r="E351" t="str">
        <f>"Q"&amp;ROUNDUP(MONTH(Calendar[[#This Row],[Date]])/3,0)</f>
        <v>Q1</v>
      </c>
    </row>
    <row r="352" spans="1:5" x14ac:dyDescent="0.3">
      <c r="A352" s="1">
        <f t="shared" si="5"/>
        <v>45367</v>
      </c>
      <c r="B352">
        <f>YEAR(Calendar[[#This Row],[Date]])</f>
        <v>2024</v>
      </c>
      <c r="C352" s="1" t="str">
        <f>TEXT(Calendar[[#This Row],[Date]],"MMM-YYYY")</f>
        <v>Mar-2024</v>
      </c>
      <c r="D352" s="1">
        <f>DATE(YEAR(Calendar[[#This Row],[Date]]),MONTH(Calendar[[#This Row],[Date]]),1)</f>
        <v>45352</v>
      </c>
      <c r="E352" t="str">
        <f>"Q"&amp;ROUNDUP(MONTH(Calendar[[#This Row],[Date]])/3,0)</f>
        <v>Q1</v>
      </c>
    </row>
    <row r="353" spans="1:5" x14ac:dyDescent="0.3">
      <c r="A353" s="1">
        <f t="shared" si="5"/>
        <v>45368</v>
      </c>
      <c r="B353">
        <f>YEAR(Calendar[[#This Row],[Date]])</f>
        <v>2024</v>
      </c>
      <c r="C353" s="1" t="str">
        <f>TEXT(Calendar[[#This Row],[Date]],"MMM-YYYY")</f>
        <v>Mar-2024</v>
      </c>
      <c r="D353" s="1">
        <f>DATE(YEAR(Calendar[[#This Row],[Date]]),MONTH(Calendar[[#This Row],[Date]]),1)</f>
        <v>45352</v>
      </c>
      <c r="E353" t="str">
        <f>"Q"&amp;ROUNDUP(MONTH(Calendar[[#This Row],[Date]])/3,0)</f>
        <v>Q1</v>
      </c>
    </row>
    <row r="354" spans="1:5" x14ac:dyDescent="0.3">
      <c r="A354" s="1">
        <f t="shared" si="5"/>
        <v>45369</v>
      </c>
      <c r="B354">
        <f>YEAR(Calendar[[#This Row],[Date]])</f>
        <v>2024</v>
      </c>
      <c r="C354" s="1" t="str">
        <f>TEXT(Calendar[[#This Row],[Date]],"MMM-YYYY")</f>
        <v>Mar-2024</v>
      </c>
      <c r="D354" s="1">
        <f>DATE(YEAR(Calendar[[#This Row],[Date]]),MONTH(Calendar[[#This Row],[Date]]),1)</f>
        <v>45352</v>
      </c>
      <c r="E354" t="str">
        <f>"Q"&amp;ROUNDUP(MONTH(Calendar[[#This Row],[Date]])/3,0)</f>
        <v>Q1</v>
      </c>
    </row>
    <row r="355" spans="1:5" x14ac:dyDescent="0.3">
      <c r="A355" s="1">
        <f t="shared" si="5"/>
        <v>45370</v>
      </c>
      <c r="B355">
        <f>YEAR(Calendar[[#This Row],[Date]])</f>
        <v>2024</v>
      </c>
      <c r="C355" s="1" t="str">
        <f>TEXT(Calendar[[#This Row],[Date]],"MMM-YYYY")</f>
        <v>Mar-2024</v>
      </c>
      <c r="D355" s="1">
        <f>DATE(YEAR(Calendar[[#This Row],[Date]]),MONTH(Calendar[[#This Row],[Date]]),1)</f>
        <v>45352</v>
      </c>
      <c r="E355" t="str">
        <f>"Q"&amp;ROUNDUP(MONTH(Calendar[[#This Row],[Date]])/3,0)</f>
        <v>Q1</v>
      </c>
    </row>
    <row r="356" spans="1:5" x14ac:dyDescent="0.3">
      <c r="A356" s="1">
        <f t="shared" si="5"/>
        <v>45371</v>
      </c>
      <c r="B356">
        <f>YEAR(Calendar[[#This Row],[Date]])</f>
        <v>2024</v>
      </c>
      <c r="C356" s="1" t="str">
        <f>TEXT(Calendar[[#This Row],[Date]],"MMM-YYYY")</f>
        <v>Mar-2024</v>
      </c>
      <c r="D356" s="1">
        <f>DATE(YEAR(Calendar[[#This Row],[Date]]),MONTH(Calendar[[#This Row],[Date]]),1)</f>
        <v>45352</v>
      </c>
      <c r="E356" t="str">
        <f>"Q"&amp;ROUNDUP(MONTH(Calendar[[#This Row],[Date]])/3,0)</f>
        <v>Q1</v>
      </c>
    </row>
    <row r="357" spans="1:5" x14ac:dyDescent="0.3">
      <c r="A357" s="1">
        <f t="shared" si="5"/>
        <v>45372</v>
      </c>
      <c r="B357">
        <f>YEAR(Calendar[[#This Row],[Date]])</f>
        <v>2024</v>
      </c>
      <c r="C357" s="1" t="str">
        <f>TEXT(Calendar[[#This Row],[Date]],"MMM-YYYY")</f>
        <v>Mar-2024</v>
      </c>
      <c r="D357" s="1">
        <f>DATE(YEAR(Calendar[[#This Row],[Date]]),MONTH(Calendar[[#This Row],[Date]]),1)</f>
        <v>45352</v>
      </c>
      <c r="E357" t="str">
        <f>"Q"&amp;ROUNDUP(MONTH(Calendar[[#This Row],[Date]])/3,0)</f>
        <v>Q1</v>
      </c>
    </row>
    <row r="358" spans="1:5" x14ac:dyDescent="0.3">
      <c r="A358" s="1">
        <f t="shared" si="5"/>
        <v>45373</v>
      </c>
      <c r="B358">
        <f>YEAR(Calendar[[#This Row],[Date]])</f>
        <v>2024</v>
      </c>
      <c r="C358" s="1" t="str">
        <f>TEXT(Calendar[[#This Row],[Date]],"MMM-YYYY")</f>
        <v>Mar-2024</v>
      </c>
      <c r="D358" s="1">
        <f>DATE(YEAR(Calendar[[#This Row],[Date]]),MONTH(Calendar[[#This Row],[Date]]),1)</f>
        <v>45352</v>
      </c>
      <c r="E358" t="str">
        <f>"Q"&amp;ROUNDUP(MONTH(Calendar[[#This Row],[Date]])/3,0)</f>
        <v>Q1</v>
      </c>
    </row>
    <row r="359" spans="1:5" x14ac:dyDescent="0.3">
      <c r="A359" s="1">
        <f t="shared" si="5"/>
        <v>45374</v>
      </c>
      <c r="B359">
        <f>YEAR(Calendar[[#This Row],[Date]])</f>
        <v>2024</v>
      </c>
      <c r="C359" s="1" t="str">
        <f>TEXT(Calendar[[#This Row],[Date]],"MMM-YYYY")</f>
        <v>Mar-2024</v>
      </c>
      <c r="D359" s="1">
        <f>DATE(YEAR(Calendar[[#This Row],[Date]]),MONTH(Calendar[[#This Row],[Date]]),1)</f>
        <v>45352</v>
      </c>
      <c r="E359" t="str">
        <f>"Q"&amp;ROUNDUP(MONTH(Calendar[[#This Row],[Date]])/3,0)</f>
        <v>Q1</v>
      </c>
    </row>
    <row r="360" spans="1:5" x14ac:dyDescent="0.3">
      <c r="A360" s="1">
        <f t="shared" si="5"/>
        <v>45375</v>
      </c>
      <c r="B360">
        <f>YEAR(Calendar[[#This Row],[Date]])</f>
        <v>2024</v>
      </c>
      <c r="C360" s="1" t="str">
        <f>TEXT(Calendar[[#This Row],[Date]],"MMM-YYYY")</f>
        <v>Mar-2024</v>
      </c>
      <c r="D360" s="1">
        <f>DATE(YEAR(Calendar[[#This Row],[Date]]),MONTH(Calendar[[#This Row],[Date]]),1)</f>
        <v>45352</v>
      </c>
      <c r="E360" t="str">
        <f>"Q"&amp;ROUNDUP(MONTH(Calendar[[#This Row],[Date]])/3,0)</f>
        <v>Q1</v>
      </c>
    </row>
    <row r="361" spans="1:5" x14ac:dyDescent="0.3">
      <c r="A361" s="1">
        <f t="shared" si="5"/>
        <v>45376</v>
      </c>
      <c r="B361">
        <f>YEAR(Calendar[[#This Row],[Date]])</f>
        <v>2024</v>
      </c>
      <c r="C361" s="1" t="str">
        <f>TEXT(Calendar[[#This Row],[Date]],"MMM-YYYY")</f>
        <v>Mar-2024</v>
      </c>
      <c r="D361" s="1">
        <f>DATE(YEAR(Calendar[[#This Row],[Date]]),MONTH(Calendar[[#This Row],[Date]]),1)</f>
        <v>45352</v>
      </c>
      <c r="E361" t="str">
        <f>"Q"&amp;ROUNDUP(MONTH(Calendar[[#This Row],[Date]])/3,0)</f>
        <v>Q1</v>
      </c>
    </row>
    <row r="362" spans="1:5" x14ac:dyDescent="0.3">
      <c r="A362" s="1">
        <f t="shared" si="5"/>
        <v>45377</v>
      </c>
      <c r="B362">
        <f>YEAR(Calendar[[#This Row],[Date]])</f>
        <v>2024</v>
      </c>
      <c r="C362" s="1" t="str">
        <f>TEXT(Calendar[[#This Row],[Date]],"MMM-YYYY")</f>
        <v>Mar-2024</v>
      </c>
      <c r="D362" s="1">
        <f>DATE(YEAR(Calendar[[#This Row],[Date]]),MONTH(Calendar[[#This Row],[Date]]),1)</f>
        <v>45352</v>
      </c>
      <c r="E362" t="str">
        <f>"Q"&amp;ROUNDUP(MONTH(Calendar[[#This Row],[Date]])/3,0)</f>
        <v>Q1</v>
      </c>
    </row>
    <row r="363" spans="1:5" x14ac:dyDescent="0.3">
      <c r="A363" s="1">
        <f t="shared" si="5"/>
        <v>45378</v>
      </c>
      <c r="B363">
        <f>YEAR(Calendar[[#This Row],[Date]])</f>
        <v>2024</v>
      </c>
      <c r="C363" s="1" t="str">
        <f>TEXT(Calendar[[#This Row],[Date]],"MMM-YYYY")</f>
        <v>Mar-2024</v>
      </c>
      <c r="D363" s="1">
        <f>DATE(YEAR(Calendar[[#This Row],[Date]]),MONTH(Calendar[[#This Row],[Date]]),1)</f>
        <v>45352</v>
      </c>
      <c r="E363" t="str">
        <f>"Q"&amp;ROUNDUP(MONTH(Calendar[[#This Row],[Date]])/3,0)</f>
        <v>Q1</v>
      </c>
    </row>
    <row r="364" spans="1:5" x14ac:dyDescent="0.3">
      <c r="A364" s="1">
        <f t="shared" si="5"/>
        <v>45379</v>
      </c>
      <c r="B364">
        <f>YEAR(Calendar[[#This Row],[Date]])</f>
        <v>2024</v>
      </c>
      <c r="C364" s="1" t="str">
        <f>TEXT(Calendar[[#This Row],[Date]],"MMM-YYYY")</f>
        <v>Mar-2024</v>
      </c>
      <c r="D364" s="1">
        <f>DATE(YEAR(Calendar[[#This Row],[Date]]),MONTH(Calendar[[#This Row],[Date]]),1)</f>
        <v>45352</v>
      </c>
      <c r="E364" t="str">
        <f>"Q"&amp;ROUNDUP(MONTH(Calendar[[#This Row],[Date]])/3,0)</f>
        <v>Q1</v>
      </c>
    </row>
    <row r="365" spans="1:5" x14ac:dyDescent="0.3">
      <c r="A365" s="1">
        <f t="shared" si="5"/>
        <v>45380</v>
      </c>
      <c r="B365">
        <f>YEAR(Calendar[[#This Row],[Date]])</f>
        <v>2024</v>
      </c>
      <c r="C365" s="1" t="str">
        <f>TEXT(Calendar[[#This Row],[Date]],"MMM-YYYY")</f>
        <v>Mar-2024</v>
      </c>
      <c r="D365" s="1">
        <f>DATE(YEAR(Calendar[[#This Row],[Date]]),MONTH(Calendar[[#This Row],[Date]]),1)</f>
        <v>45352</v>
      </c>
      <c r="E365" t="str">
        <f>"Q"&amp;ROUNDUP(MONTH(Calendar[[#This Row],[Date]])/3,0)</f>
        <v>Q1</v>
      </c>
    </row>
    <row r="366" spans="1:5" x14ac:dyDescent="0.3">
      <c r="A366" s="1">
        <f t="shared" si="5"/>
        <v>45381</v>
      </c>
      <c r="B366">
        <f>YEAR(Calendar[[#This Row],[Date]])</f>
        <v>2024</v>
      </c>
      <c r="C366" s="1" t="str">
        <f>TEXT(Calendar[[#This Row],[Date]],"MMM-YYYY")</f>
        <v>Mar-2024</v>
      </c>
      <c r="D366" s="1">
        <f>DATE(YEAR(Calendar[[#This Row],[Date]]),MONTH(Calendar[[#This Row],[Date]]),1)</f>
        <v>45352</v>
      </c>
      <c r="E366" t="str">
        <f>"Q"&amp;ROUNDUP(MONTH(Calendar[[#This Row],[Date]])/3,0)</f>
        <v>Q1</v>
      </c>
    </row>
    <row r="367" spans="1:5" x14ac:dyDescent="0.3">
      <c r="A367" s="1">
        <f t="shared" si="5"/>
        <v>45382</v>
      </c>
      <c r="B367">
        <f>YEAR(Calendar[[#This Row],[Date]])</f>
        <v>2024</v>
      </c>
      <c r="C367" s="1" t="str">
        <f>TEXT(Calendar[[#This Row],[Date]],"MMM-YYYY")</f>
        <v>Mar-2024</v>
      </c>
      <c r="D367" s="1">
        <f>DATE(YEAR(Calendar[[#This Row],[Date]]),MONTH(Calendar[[#This Row],[Date]]),1)</f>
        <v>45352</v>
      </c>
      <c r="E367" t="str">
        <f>"Q"&amp;ROUNDUP(MONTH(Calendar[[#This Row],[Date]])/3,0)</f>
        <v>Q1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DB4E-ED38-457D-9947-EECDF3330E7F}">
  <dimension ref="A1:A14"/>
  <sheetViews>
    <sheetView workbookViewId="0">
      <selection sqref="A1:A13"/>
    </sheetView>
  </sheetViews>
  <sheetFormatPr defaultRowHeight="14.4" x14ac:dyDescent="0.3"/>
  <cols>
    <col min="1" max="1" width="12.6640625" customWidth="1"/>
  </cols>
  <sheetData>
    <row r="1" spans="1:1" x14ac:dyDescent="0.3">
      <c r="A1" t="s">
        <v>3</v>
      </c>
    </row>
    <row r="2" spans="1:1" x14ac:dyDescent="0.3">
      <c r="A2" s="1">
        <v>45017</v>
      </c>
    </row>
    <row r="3" spans="1:1" x14ac:dyDescent="0.3">
      <c r="A3" s="1">
        <v>45047</v>
      </c>
    </row>
    <row r="4" spans="1:1" x14ac:dyDescent="0.3">
      <c r="A4" s="1">
        <v>45078</v>
      </c>
    </row>
    <row r="5" spans="1:1" x14ac:dyDescent="0.3">
      <c r="A5" s="1">
        <v>45108</v>
      </c>
    </row>
    <row r="6" spans="1:1" x14ac:dyDescent="0.3">
      <c r="A6" s="1">
        <v>45139</v>
      </c>
    </row>
    <row r="7" spans="1:1" x14ac:dyDescent="0.3">
      <c r="A7" s="1">
        <v>45170</v>
      </c>
    </row>
    <row r="8" spans="1:1" x14ac:dyDescent="0.3">
      <c r="A8" s="1">
        <v>45200</v>
      </c>
    </row>
    <row r="9" spans="1:1" x14ac:dyDescent="0.3">
      <c r="A9" s="1">
        <v>45231</v>
      </c>
    </row>
    <row r="10" spans="1:1" x14ac:dyDescent="0.3">
      <c r="A10" s="1">
        <v>45261</v>
      </c>
    </row>
    <row r="11" spans="1:1" x14ac:dyDescent="0.3">
      <c r="A11" s="1">
        <v>45292</v>
      </c>
    </row>
    <row r="12" spans="1:1" x14ac:dyDescent="0.3">
      <c r="A12" s="1">
        <v>45323</v>
      </c>
    </row>
    <row r="13" spans="1:1" x14ac:dyDescent="0.3">
      <c r="A13" s="1">
        <v>45352</v>
      </c>
    </row>
    <row r="14" spans="1:1" x14ac:dyDescent="0.3">
      <c r="A14"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77AD-D91C-43F2-8849-20D72ACFEF36}">
  <dimension ref="A1:G54"/>
  <sheetViews>
    <sheetView tabSelected="1" topLeftCell="A47" zoomScale="105" workbookViewId="0">
      <selection activeCell="E58" sqref="E58"/>
    </sheetView>
  </sheetViews>
  <sheetFormatPr defaultRowHeight="14.4" x14ac:dyDescent="0.3"/>
  <cols>
    <col min="1" max="1" width="17.88671875" bestFit="1" customWidth="1"/>
    <col min="2" max="2" width="20.77734375" bestFit="1" customWidth="1"/>
    <col min="3" max="3" width="16.33203125" bestFit="1" customWidth="1"/>
    <col min="4" max="4" width="17" bestFit="1" customWidth="1"/>
    <col min="5" max="5" width="14.21875" bestFit="1" customWidth="1"/>
    <col min="6" max="7" width="15.21875" bestFit="1" customWidth="1"/>
    <col min="8" max="8" width="12.44140625" bestFit="1" customWidth="1"/>
    <col min="9" max="84" width="23.21875" bestFit="1" customWidth="1"/>
    <col min="85" max="85" width="18.44140625" bestFit="1" customWidth="1"/>
    <col min="86" max="86" width="16.21875" bestFit="1" customWidth="1"/>
    <col min="87" max="87" width="16" bestFit="1" customWidth="1"/>
    <col min="88" max="88" width="19.5546875" bestFit="1" customWidth="1"/>
    <col min="89" max="89" width="28.109375" bestFit="1" customWidth="1"/>
    <col min="90" max="90" width="15.109375" bestFit="1" customWidth="1"/>
    <col min="91" max="92" width="17.88671875" bestFit="1" customWidth="1"/>
  </cols>
  <sheetData>
    <row r="1" spans="1:5" x14ac:dyDescent="0.3">
      <c r="A1" s="2" t="s">
        <v>1765</v>
      </c>
      <c r="B1" t="s">
        <v>1770</v>
      </c>
      <c r="C1" t="s">
        <v>1771</v>
      </c>
      <c r="D1" t="s">
        <v>1772</v>
      </c>
      <c r="E1" t="s">
        <v>1773</v>
      </c>
    </row>
    <row r="2" spans="1:5" x14ac:dyDescent="0.3">
      <c r="A2" s="8">
        <v>45017</v>
      </c>
      <c r="B2" s="5">
        <v>13415773.32</v>
      </c>
      <c r="C2" s="6">
        <v>9022916.2100000009</v>
      </c>
      <c r="D2" s="6">
        <v>4392857.1099999994</v>
      </c>
      <c r="E2" s="4">
        <v>0.32743972376539821</v>
      </c>
    </row>
    <row r="3" spans="1:5" x14ac:dyDescent="0.3">
      <c r="A3" s="8">
        <v>45047</v>
      </c>
      <c r="B3" s="5">
        <v>16832150.079999998</v>
      </c>
      <c r="C3" s="6">
        <v>11581586.800000001</v>
      </c>
      <c r="D3" s="6">
        <v>5250563.2799999975</v>
      </c>
      <c r="E3" s="4">
        <v>0.3119365770293796</v>
      </c>
    </row>
    <row r="4" spans="1:5" x14ac:dyDescent="0.3">
      <c r="A4" s="8">
        <v>45078</v>
      </c>
      <c r="B4" s="5">
        <v>16663848.640000001</v>
      </c>
      <c r="C4" s="6">
        <v>11478924.689999999</v>
      </c>
      <c r="D4" s="6">
        <v>5184923.9500000011</v>
      </c>
      <c r="E4" s="4">
        <v>0.31114804640952387</v>
      </c>
    </row>
    <row r="5" spans="1:5" x14ac:dyDescent="0.3">
      <c r="A5" s="8">
        <v>45108</v>
      </c>
      <c r="B5" s="5">
        <v>22487765.309999999</v>
      </c>
      <c r="C5" s="6">
        <v>15651041.119999999</v>
      </c>
      <c r="D5" s="6">
        <v>6836724.1899999995</v>
      </c>
      <c r="E5" s="4">
        <v>0.30401972342533307</v>
      </c>
    </row>
    <row r="6" spans="1:5" x14ac:dyDescent="0.3">
      <c r="A6" s="8">
        <v>45139</v>
      </c>
      <c r="B6" s="5">
        <v>15933009.779999999</v>
      </c>
      <c r="C6" s="6">
        <v>10912092.609999999</v>
      </c>
      <c r="D6" s="6">
        <v>5020917.17</v>
      </c>
      <c r="E6" s="4">
        <v>0.31512672365911271</v>
      </c>
    </row>
    <row r="7" spans="1:5" x14ac:dyDescent="0.3">
      <c r="A7" s="8">
        <v>45170</v>
      </c>
      <c r="B7" s="5">
        <v>7747920.46</v>
      </c>
      <c r="C7" s="6">
        <v>5112653.6900000004</v>
      </c>
      <c r="D7" s="6">
        <v>2635266.7699999996</v>
      </c>
      <c r="E7" s="4">
        <v>0.34012568709307578</v>
      </c>
    </row>
    <row r="8" spans="1:5" x14ac:dyDescent="0.3">
      <c r="A8" s="8">
        <v>45200</v>
      </c>
      <c r="B8" s="5">
        <v>17440794.379999999</v>
      </c>
      <c r="C8" s="6">
        <v>12057117.66</v>
      </c>
      <c r="D8" s="6">
        <v>5383676.7199999988</v>
      </c>
      <c r="E8" s="4">
        <v>0.30868299933480431</v>
      </c>
    </row>
    <row r="9" spans="1:5" x14ac:dyDescent="0.3">
      <c r="A9" s="8">
        <v>45231</v>
      </c>
      <c r="B9" s="5">
        <v>18652055</v>
      </c>
      <c r="C9" s="6">
        <v>12883597.779999999</v>
      </c>
      <c r="D9" s="6">
        <v>5768457.2200000007</v>
      </c>
      <c r="E9" s="4">
        <v>0.30926657786501277</v>
      </c>
    </row>
    <row r="10" spans="1:5" x14ac:dyDescent="0.3">
      <c r="A10" s="8">
        <v>45261</v>
      </c>
      <c r="B10" s="5">
        <v>20993830.460000001</v>
      </c>
      <c r="C10" s="6">
        <v>14572333.220000001</v>
      </c>
      <c r="D10" s="6">
        <v>6421497.2400000002</v>
      </c>
      <c r="E10" s="4">
        <v>0.30587544527593558</v>
      </c>
    </row>
    <row r="11" spans="1:5" x14ac:dyDescent="0.3">
      <c r="A11" s="8">
        <v>45292</v>
      </c>
      <c r="B11" s="5">
        <v>21246168.670000002</v>
      </c>
      <c r="C11" s="6">
        <v>14667811.960000001</v>
      </c>
      <c r="D11" s="6">
        <v>6578356.7100000009</v>
      </c>
      <c r="E11" s="4">
        <v>0.30962555236082479</v>
      </c>
    </row>
    <row r="12" spans="1:5" x14ac:dyDescent="0.3">
      <c r="A12" s="8">
        <v>45323</v>
      </c>
      <c r="B12" s="5">
        <v>21752224.829999998</v>
      </c>
      <c r="C12" s="6">
        <v>15057202.119999999</v>
      </c>
      <c r="D12" s="6">
        <v>6695022.709999999</v>
      </c>
      <c r="E12" s="4">
        <v>0.30778565237917321</v>
      </c>
    </row>
    <row r="13" spans="1:5" x14ac:dyDescent="0.3">
      <c r="A13" s="8">
        <v>45352</v>
      </c>
      <c r="B13" s="5">
        <v>24036539.579999998</v>
      </c>
      <c r="C13" s="6">
        <v>16667749.119999999</v>
      </c>
      <c r="D13" s="6">
        <v>7368790.459999999</v>
      </c>
      <c r="E13" s="4">
        <v>0.30656619416762149</v>
      </c>
    </row>
    <row r="14" spans="1:5" x14ac:dyDescent="0.3">
      <c r="A14" s="3" t="s">
        <v>1766</v>
      </c>
      <c r="B14" s="5">
        <v>217202080.50999999</v>
      </c>
      <c r="C14" s="6">
        <v>149665026.97999999</v>
      </c>
      <c r="D14" s="6">
        <v>67537053.530000001</v>
      </c>
      <c r="E14" s="4">
        <v>0.31094109859086083</v>
      </c>
    </row>
    <row r="17" spans="1:7" x14ac:dyDescent="0.3">
      <c r="A17" s="7" t="s">
        <v>1776</v>
      </c>
    </row>
    <row r="18" spans="1:7" x14ac:dyDescent="0.3">
      <c r="A18" s="2" t="s">
        <v>1774</v>
      </c>
      <c r="B18" s="2" t="s">
        <v>1767</v>
      </c>
    </row>
    <row r="19" spans="1:7" x14ac:dyDescent="0.3">
      <c r="A19" s="2" t="s">
        <v>1765</v>
      </c>
      <c r="B19" t="s">
        <v>25</v>
      </c>
      <c r="C19" t="s">
        <v>205</v>
      </c>
      <c r="D19" t="s">
        <v>201</v>
      </c>
      <c r="E19" t="s">
        <v>165</v>
      </c>
      <c r="F19" t="s">
        <v>119</v>
      </c>
      <c r="G19" t="s">
        <v>1766</v>
      </c>
    </row>
    <row r="20" spans="1:7" x14ac:dyDescent="0.3">
      <c r="A20" s="3" t="s">
        <v>39</v>
      </c>
      <c r="B20" s="6">
        <v>2064873.56</v>
      </c>
      <c r="C20" s="6">
        <v>40145013.43</v>
      </c>
      <c r="D20" s="6">
        <v>4767547.83</v>
      </c>
      <c r="E20" s="6">
        <v>2709817.53</v>
      </c>
      <c r="F20" s="6">
        <v>2786789.44</v>
      </c>
      <c r="G20" s="6">
        <v>52474041.789999999</v>
      </c>
    </row>
    <row r="21" spans="1:7" x14ac:dyDescent="0.3">
      <c r="A21" s="3" t="s">
        <v>1766</v>
      </c>
      <c r="B21" s="6">
        <v>2064873.56</v>
      </c>
      <c r="C21" s="6">
        <v>40145013.43</v>
      </c>
      <c r="D21" s="6">
        <v>4767547.83</v>
      </c>
      <c r="E21" s="6">
        <v>2709817.53</v>
      </c>
      <c r="F21" s="6">
        <v>2786789.44</v>
      </c>
      <c r="G21" s="6">
        <v>52474041.789999999</v>
      </c>
    </row>
    <row r="26" spans="1:7" x14ac:dyDescent="0.3">
      <c r="A26" s="7" t="s">
        <v>1777</v>
      </c>
    </row>
    <row r="27" spans="1:7" x14ac:dyDescent="0.3">
      <c r="A27" s="2" t="s">
        <v>1765</v>
      </c>
      <c r="B27" t="s">
        <v>1770</v>
      </c>
    </row>
    <row r="28" spans="1:7" x14ac:dyDescent="0.3">
      <c r="A28" s="3" t="s">
        <v>1768</v>
      </c>
      <c r="B28" s="6">
        <v>150167147.43000001</v>
      </c>
    </row>
    <row r="29" spans="1:7" x14ac:dyDescent="0.3">
      <c r="A29" s="3" t="s">
        <v>1769</v>
      </c>
      <c r="B29" s="6">
        <v>67034933.079999998</v>
      </c>
    </row>
    <row r="30" spans="1:7" x14ac:dyDescent="0.3">
      <c r="A30" s="3" t="s">
        <v>1766</v>
      </c>
      <c r="B30" s="6">
        <v>217202080.50999999</v>
      </c>
    </row>
    <row r="33" spans="1:2" x14ac:dyDescent="0.3">
      <c r="A33" s="36" t="s">
        <v>1785</v>
      </c>
    </row>
    <row r="34" spans="1:2" x14ac:dyDescent="0.3">
      <c r="A34" s="2" t="s">
        <v>1765</v>
      </c>
      <c r="B34" t="s">
        <v>1770</v>
      </c>
    </row>
    <row r="35" spans="1:2" x14ac:dyDescent="0.3">
      <c r="A35" s="3" t="s">
        <v>186</v>
      </c>
      <c r="B35" s="6">
        <v>3216381.52</v>
      </c>
    </row>
    <row r="36" spans="1:2" x14ac:dyDescent="0.3">
      <c r="A36" s="3" t="s">
        <v>189</v>
      </c>
      <c r="B36" s="6">
        <v>5112579.0999999996</v>
      </c>
    </row>
    <row r="37" spans="1:2" x14ac:dyDescent="0.3">
      <c r="A37" s="3" t="s">
        <v>64</v>
      </c>
      <c r="B37" s="6">
        <v>2985187.46</v>
      </c>
    </row>
    <row r="38" spans="1:2" x14ac:dyDescent="0.3">
      <c r="A38" s="3" t="s">
        <v>31</v>
      </c>
      <c r="B38" s="6">
        <v>2998796.97</v>
      </c>
    </row>
    <row r="39" spans="1:2" x14ac:dyDescent="0.3">
      <c r="A39" s="3" t="s">
        <v>157</v>
      </c>
      <c r="B39" s="6">
        <v>2790977.2</v>
      </c>
    </row>
    <row r="40" spans="1:2" x14ac:dyDescent="0.3">
      <c r="A40" s="3" t="s">
        <v>220</v>
      </c>
      <c r="B40" s="6">
        <v>2716416.8</v>
      </c>
    </row>
    <row r="41" spans="1:2" x14ac:dyDescent="0.3">
      <c r="A41" s="3" t="s">
        <v>69</v>
      </c>
      <c r="B41" s="6">
        <v>2906215.08</v>
      </c>
    </row>
    <row r="42" spans="1:2" x14ac:dyDescent="0.3">
      <c r="A42" s="3" t="s">
        <v>84</v>
      </c>
      <c r="B42" s="6">
        <v>2876506.25</v>
      </c>
    </row>
    <row r="43" spans="1:2" x14ac:dyDescent="0.3">
      <c r="A43" s="3" t="s">
        <v>270</v>
      </c>
      <c r="B43" s="6">
        <v>4903799.74</v>
      </c>
    </row>
    <row r="44" spans="1:2" x14ac:dyDescent="0.3">
      <c r="A44" s="3" t="s">
        <v>94</v>
      </c>
      <c r="B44" s="6">
        <v>2585849.75</v>
      </c>
    </row>
    <row r="45" spans="1:2" x14ac:dyDescent="0.3">
      <c r="A45" s="3" t="s">
        <v>1766</v>
      </c>
      <c r="B45" s="6">
        <v>33092709.870000001</v>
      </c>
    </row>
    <row r="48" spans="1:2" x14ac:dyDescent="0.3">
      <c r="A48" s="7" t="s">
        <v>1778</v>
      </c>
    </row>
    <row r="49" spans="1:3" x14ac:dyDescent="0.3">
      <c r="A49" s="2" t="s">
        <v>1765</v>
      </c>
      <c r="B49" t="s">
        <v>1775</v>
      </c>
      <c r="C49" t="s">
        <v>1770</v>
      </c>
    </row>
    <row r="50" spans="1:3" x14ac:dyDescent="0.3">
      <c r="A50" s="3" t="s">
        <v>304</v>
      </c>
      <c r="B50" s="9">
        <v>130</v>
      </c>
      <c r="C50" s="6">
        <v>19965384.920000002</v>
      </c>
    </row>
    <row r="51" spans="1:3" x14ac:dyDescent="0.3">
      <c r="A51" s="3" t="s">
        <v>28</v>
      </c>
      <c r="B51" s="9">
        <v>1102</v>
      </c>
      <c r="C51" s="6">
        <v>162156631.63999999</v>
      </c>
    </row>
    <row r="52" spans="1:3" x14ac:dyDescent="0.3">
      <c r="A52" s="3" t="s">
        <v>302</v>
      </c>
      <c r="B52" s="9">
        <v>198</v>
      </c>
      <c r="C52" s="6">
        <v>23736068.460000001</v>
      </c>
    </row>
    <row r="53" spans="1:3" x14ac:dyDescent="0.3">
      <c r="A53" s="3" t="s">
        <v>305</v>
      </c>
      <c r="B53" s="9">
        <v>60</v>
      </c>
      <c r="C53" s="6">
        <v>11343995.49</v>
      </c>
    </row>
    <row r="54" spans="1:3" x14ac:dyDescent="0.3">
      <c r="A54" s="3" t="s">
        <v>1766</v>
      </c>
      <c r="B54" s="9">
        <v>1488</v>
      </c>
      <c r="C54" s="6">
        <v>217202080.50999999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2295-A407-4503-88B0-748FA410031D}">
  <dimension ref="A1:P1499"/>
  <sheetViews>
    <sheetView workbookViewId="0">
      <selection sqref="A1:P4270"/>
    </sheetView>
  </sheetViews>
  <sheetFormatPr defaultRowHeight="14.4" x14ac:dyDescent="0.3"/>
  <cols>
    <col min="1" max="1" width="10.77734375" bestFit="1" customWidth="1"/>
    <col min="2" max="2" width="9" bestFit="1" customWidth="1"/>
    <col min="3" max="3" width="14.5546875" bestFit="1" customWidth="1"/>
    <col min="4" max="4" width="19" bestFit="1" customWidth="1"/>
    <col min="5" max="5" width="16.5546875" bestFit="1" customWidth="1"/>
    <col min="6" max="6" width="20" bestFit="1" customWidth="1"/>
    <col min="7" max="7" width="16.21875" bestFit="1" customWidth="1"/>
    <col min="8" max="8" width="10.5546875" bestFit="1" customWidth="1"/>
    <col min="9" max="9" width="11.88671875" bestFit="1" customWidth="1"/>
    <col min="10" max="10" width="14.21875" bestFit="1" customWidth="1"/>
    <col min="11" max="12" width="11" bestFit="1" customWidth="1"/>
    <col min="13" max="13" width="15.33203125" bestFit="1" customWidth="1"/>
    <col min="14" max="14" width="17" bestFit="1" customWidth="1"/>
    <col min="15" max="15" width="17.109375" bestFit="1" customWidth="1"/>
    <col min="16" max="16" width="12.88671875" bestFit="1" customWidth="1"/>
  </cols>
  <sheetData>
    <row r="1" spans="1:16" x14ac:dyDescent="0.3">
      <c r="A1" t="s">
        <v>5</v>
      </c>
      <c r="B1" t="s">
        <v>6</v>
      </c>
      <c r="C1" t="s">
        <v>7</v>
      </c>
      <c r="D1" t="s">
        <v>8</v>
      </c>
      <c r="E1" t="s">
        <v>9</v>
      </c>
      <c r="F1" t="s">
        <v>10</v>
      </c>
      <c r="G1" t="s">
        <v>11</v>
      </c>
      <c r="H1" t="s">
        <v>12</v>
      </c>
      <c r="I1" t="s">
        <v>13</v>
      </c>
      <c r="J1" t="s">
        <v>14</v>
      </c>
      <c r="K1" t="s">
        <v>15</v>
      </c>
      <c r="L1" t="s">
        <v>16</v>
      </c>
      <c r="M1" t="s">
        <v>17</v>
      </c>
      <c r="N1" t="s">
        <v>18</v>
      </c>
      <c r="O1" t="s">
        <v>19</v>
      </c>
      <c r="P1" t="s">
        <v>20</v>
      </c>
    </row>
    <row r="2" spans="1:16" x14ac:dyDescent="0.3">
      <c r="A2" t="s">
        <v>1597</v>
      </c>
      <c r="B2" t="s">
        <v>29</v>
      </c>
      <c r="C2" t="s">
        <v>78</v>
      </c>
      <c r="D2" t="s">
        <v>153</v>
      </c>
      <c r="E2" t="s">
        <v>241</v>
      </c>
      <c r="F2" t="s">
        <v>205</v>
      </c>
      <c r="G2" t="s">
        <v>206</v>
      </c>
      <c r="H2">
        <v>20</v>
      </c>
      <c r="I2">
        <v>29180.11</v>
      </c>
      <c r="J2">
        <v>0</v>
      </c>
      <c r="K2">
        <v>583602.19999999995</v>
      </c>
      <c r="L2">
        <v>418552.98</v>
      </c>
      <c r="M2">
        <v>787.21</v>
      </c>
      <c r="N2" t="s">
        <v>33</v>
      </c>
      <c r="O2" t="s">
        <v>28</v>
      </c>
      <c r="P2" s="1">
        <v>45246</v>
      </c>
    </row>
    <row r="3" spans="1:16" x14ac:dyDescent="0.3">
      <c r="A3" t="s">
        <v>1598</v>
      </c>
      <c r="B3" t="s">
        <v>29</v>
      </c>
      <c r="C3" t="s">
        <v>78</v>
      </c>
      <c r="D3" t="s">
        <v>152</v>
      </c>
      <c r="E3" t="s">
        <v>241</v>
      </c>
      <c r="F3" t="s">
        <v>25</v>
      </c>
      <c r="G3" t="s">
        <v>26</v>
      </c>
      <c r="H3">
        <v>27</v>
      </c>
      <c r="I3">
        <v>1780.15</v>
      </c>
      <c r="J3">
        <v>0</v>
      </c>
      <c r="K3">
        <v>48064.05</v>
      </c>
      <c r="L3">
        <v>27205.37</v>
      </c>
      <c r="M3">
        <v>499.31</v>
      </c>
      <c r="N3" t="s">
        <v>38</v>
      </c>
      <c r="O3" t="s">
        <v>28</v>
      </c>
      <c r="P3" s="1">
        <v>45026</v>
      </c>
    </row>
    <row r="4" spans="1:16" x14ac:dyDescent="0.3">
      <c r="A4" t="s">
        <v>1599</v>
      </c>
      <c r="B4" t="s">
        <v>29</v>
      </c>
      <c r="C4" t="s">
        <v>78</v>
      </c>
      <c r="D4" t="s">
        <v>174</v>
      </c>
      <c r="E4" t="s">
        <v>241</v>
      </c>
      <c r="F4" t="s">
        <v>201</v>
      </c>
      <c r="G4" t="s">
        <v>202</v>
      </c>
      <c r="H4">
        <v>30</v>
      </c>
      <c r="I4">
        <v>3532.6</v>
      </c>
      <c r="J4">
        <v>0</v>
      </c>
      <c r="K4">
        <v>105978</v>
      </c>
      <c r="L4">
        <v>65063.199999999997</v>
      </c>
      <c r="M4">
        <v>481.47</v>
      </c>
      <c r="N4" t="s">
        <v>27</v>
      </c>
      <c r="O4" t="s">
        <v>28</v>
      </c>
      <c r="P4" s="1">
        <v>45356</v>
      </c>
    </row>
    <row r="5" spans="1:16" x14ac:dyDescent="0.3">
      <c r="A5" t="s">
        <v>1600</v>
      </c>
      <c r="B5" t="s">
        <v>39</v>
      </c>
      <c r="C5" t="s">
        <v>40</v>
      </c>
      <c r="D5" t="s">
        <v>138</v>
      </c>
      <c r="E5" t="s">
        <v>241</v>
      </c>
      <c r="F5" t="s">
        <v>205</v>
      </c>
      <c r="G5" t="s">
        <v>207</v>
      </c>
      <c r="H5">
        <v>13</v>
      </c>
      <c r="I5">
        <v>29375.29</v>
      </c>
      <c r="J5">
        <v>0</v>
      </c>
      <c r="K5">
        <v>324596.95</v>
      </c>
      <c r="L5">
        <v>225604.12</v>
      </c>
      <c r="M5">
        <v>728.6</v>
      </c>
      <c r="N5" t="s">
        <v>42</v>
      </c>
      <c r="O5" t="s">
        <v>28</v>
      </c>
      <c r="P5" s="1">
        <v>45259</v>
      </c>
    </row>
    <row r="6" spans="1:16" x14ac:dyDescent="0.3">
      <c r="A6" t="s">
        <v>1601</v>
      </c>
      <c r="B6" t="s">
        <v>29</v>
      </c>
      <c r="C6" t="s">
        <v>57</v>
      </c>
      <c r="D6" t="s">
        <v>72</v>
      </c>
      <c r="E6" t="s">
        <v>241</v>
      </c>
      <c r="F6" t="s">
        <v>165</v>
      </c>
      <c r="G6" t="s">
        <v>173</v>
      </c>
      <c r="H6">
        <v>27</v>
      </c>
      <c r="I6">
        <v>2746.47</v>
      </c>
      <c r="J6">
        <v>0</v>
      </c>
      <c r="K6">
        <v>74154.69</v>
      </c>
      <c r="L6">
        <v>40861.879999999997</v>
      </c>
      <c r="M6">
        <v>603.54</v>
      </c>
      <c r="N6" t="s">
        <v>38</v>
      </c>
      <c r="O6" t="s">
        <v>28</v>
      </c>
      <c r="P6" s="1">
        <v>45228</v>
      </c>
    </row>
    <row r="7" spans="1:16" x14ac:dyDescent="0.3">
      <c r="A7" t="s">
        <v>1602</v>
      </c>
      <c r="B7" t="s">
        <v>29</v>
      </c>
      <c r="C7" t="s">
        <v>78</v>
      </c>
      <c r="D7" t="s">
        <v>219</v>
      </c>
      <c r="E7" t="s">
        <v>241</v>
      </c>
      <c r="F7" t="s">
        <v>201</v>
      </c>
      <c r="G7" t="s">
        <v>203</v>
      </c>
      <c r="H7">
        <v>27</v>
      </c>
      <c r="I7">
        <v>3908.31</v>
      </c>
      <c r="J7">
        <v>0</v>
      </c>
      <c r="K7">
        <v>105524.37</v>
      </c>
      <c r="L7">
        <v>65233.81</v>
      </c>
      <c r="M7">
        <v>290.12</v>
      </c>
      <c r="N7" t="s">
        <v>38</v>
      </c>
      <c r="O7" t="s">
        <v>28</v>
      </c>
      <c r="P7" s="1">
        <v>45090</v>
      </c>
    </row>
    <row r="8" spans="1:16" x14ac:dyDescent="0.3">
      <c r="A8" t="s">
        <v>1603</v>
      </c>
      <c r="B8" t="s">
        <v>21</v>
      </c>
      <c r="C8" t="s">
        <v>22</v>
      </c>
      <c r="D8" t="s">
        <v>47</v>
      </c>
      <c r="E8" t="s">
        <v>241</v>
      </c>
      <c r="F8" t="s">
        <v>119</v>
      </c>
      <c r="G8" t="s">
        <v>127</v>
      </c>
      <c r="H8">
        <v>19</v>
      </c>
      <c r="I8">
        <v>1890.35</v>
      </c>
      <c r="J8">
        <v>0</v>
      </c>
      <c r="K8">
        <v>35916.65</v>
      </c>
      <c r="L8">
        <v>21451.01</v>
      </c>
      <c r="M8">
        <v>791</v>
      </c>
      <c r="N8" t="s">
        <v>42</v>
      </c>
      <c r="O8" t="s">
        <v>28</v>
      </c>
      <c r="P8" s="1">
        <v>45198</v>
      </c>
    </row>
    <row r="9" spans="1:16" x14ac:dyDescent="0.3">
      <c r="A9" t="s">
        <v>1604</v>
      </c>
      <c r="B9" t="s">
        <v>34</v>
      </c>
      <c r="C9" t="s">
        <v>89</v>
      </c>
      <c r="D9" t="s">
        <v>140</v>
      </c>
      <c r="E9" t="s">
        <v>241</v>
      </c>
      <c r="F9" t="s">
        <v>201</v>
      </c>
      <c r="G9" t="s">
        <v>203</v>
      </c>
      <c r="H9">
        <v>25</v>
      </c>
      <c r="I9">
        <v>1883.23</v>
      </c>
      <c r="J9">
        <v>0</v>
      </c>
      <c r="K9">
        <v>47080.75</v>
      </c>
      <c r="L9">
        <v>29416.05</v>
      </c>
      <c r="M9">
        <v>232.37</v>
      </c>
      <c r="N9" t="s">
        <v>42</v>
      </c>
      <c r="O9" t="s">
        <v>28</v>
      </c>
      <c r="P9" s="1">
        <v>45069</v>
      </c>
    </row>
    <row r="10" spans="1:16" x14ac:dyDescent="0.3">
      <c r="A10" t="s">
        <v>1605</v>
      </c>
      <c r="B10" t="s">
        <v>39</v>
      </c>
      <c r="C10" t="s">
        <v>65</v>
      </c>
      <c r="D10" t="s">
        <v>226</v>
      </c>
      <c r="E10" t="s">
        <v>241</v>
      </c>
      <c r="F10" t="s">
        <v>201</v>
      </c>
      <c r="G10" t="s">
        <v>203</v>
      </c>
      <c r="H10">
        <v>19</v>
      </c>
      <c r="I10">
        <v>1305.1300000000001</v>
      </c>
      <c r="J10">
        <v>0</v>
      </c>
      <c r="K10">
        <v>21077.85</v>
      </c>
      <c r="L10">
        <v>13173.59</v>
      </c>
      <c r="M10">
        <v>60.91</v>
      </c>
      <c r="N10" t="s">
        <v>42</v>
      </c>
      <c r="O10" t="s">
        <v>28</v>
      </c>
      <c r="P10" s="1">
        <v>45236</v>
      </c>
    </row>
    <row r="11" spans="1:16" x14ac:dyDescent="0.3">
      <c r="A11" t="s">
        <v>1606</v>
      </c>
      <c r="B11" t="s">
        <v>21</v>
      </c>
      <c r="C11" t="s">
        <v>22</v>
      </c>
      <c r="D11" t="s">
        <v>279</v>
      </c>
      <c r="E11" t="s">
        <v>241</v>
      </c>
      <c r="F11" t="s">
        <v>165</v>
      </c>
      <c r="G11" t="s">
        <v>168</v>
      </c>
      <c r="H11">
        <v>29</v>
      </c>
      <c r="I11">
        <v>1064.06</v>
      </c>
      <c r="J11">
        <v>0</v>
      </c>
      <c r="K11">
        <v>30857.74</v>
      </c>
      <c r="L11">
        <v>16104.33</v>
      </c>
      <c r="M11">
        <v>594.30999999999995</v>
      </c>
      <c r="N11" t="s">
        <v>33</v>
      </c>
      <c r="O11" t="s">
        <v>28</v>
      </c>
      <c r="P11" s="1">
        <v>45048</v>
      </c>
    </row>
    <row r="12" spans="1:16" x14ac:dyDescent="0.3">
      <c r="A12" t="s">
        <v>1607</v>
      </c>
      <c r="B12" t="s">
        <v>29</v>
      </c>
      <c r="C12" t="s">
        <v>30</v>
      </c>
      <c r="D12" t="s">
        <v>198</v>
      </c>
      <c r="E12" t="s">
        <v>241</v>
      </c>
      <c r="F12" t="s">
        <v>25</v>
      </c>
      <c r="G12" t="s">
        <v>32</v>
      </c>
      <c r="H12">
        <v>2</v>
      </c>
      <c r="I12">
        <v>2152.4899999999998</v>
      </c>
      <c r="J12">
        <v>0</v>
      </c>
      <c r="K12">
        <v>4089.73</v>
      </c>
      <c r="L12">
        <v>2388.2399999999998</v>
      </c>
      <c r="M12">
        <v>780.73</v>
      </c>
      <c r="N12" t="s">
        <v>33</v>
      </c>
      <c r="O12" t="s">
        <v>28</v>
      </c>
      <c r="P12" s="1">
        <v>45222</v>
      </c>
    </row>
    <row r="13" spans="1:16" x14ac:dyDescent="0.3">
      <c r="A13" t="s">
        <v>1608</v>
      </c>
      <c r="B13" t="s">
        <v>21</v>
      </c>
      <c r="C13" t="s">
        <v>43</v>
      </c>
      <c r="D13" t="s">
        <v>176</v>
      </c>
      <c r="E13" t="s">
        <v>241</v>
      </c>
      <c r="F13" t="s">
        <v>119</v>
      </c>
      <c r="G13" t="s">
        <v>123</v>
      </c>
      <c r="H13">
        <v>19</v>
      </c>
      <c r="I13">
        <v>2265.85</v>
      </c>
      <c r="J13">
        <v>0</v>
      </c>
      <c r="K13">
        <v>43051.15</v>
      </c>
      <c r="L13">
        <v>26999.91</v>
      </c>
      <c r="M13">
        <v>767.79</v>
      </c>
      <c r="N13" t="s">
        <v>33</v>
      </c>
      <c r="O13" t="s">
        <v>28</v>
      </c>
      <c r="P13" s="1">
        <v>45265</v>
      </c>
    </row>
    <row r="14" spans="1:16" x14ac:dyDescent="0.3">
      <c r="A14" t="s">
        <v>1609</v>
      </c>
      <c r="B14" t="s">
        <v>34</v>
      </c>
      <c r="C14" t="s">
        <v>35</v>
      </c>
      <c r="D14" t="s">
        <v>246</v>
      </c>
      <c r="E14" t="s">
        <v>241</v>
      </c>
      <c r="F14" t="s">
        <v>201</v>
      </c>
      <c r="G14" t="s">
        <v>212</v>
      </c>
      <c r="H14">
        <v>13</v>
      </c>
      <c r="I14">
        <v>3735.94</v>
      </c>
      <c r="J14">
        <v>0</v>
      </c>
      <c r="K14">
        <v>48567.22</v>
      </c>
      <c r="L14">
        <v>29819.42</v>
      </c>
      <c r="M14">
        <v>231.67</v>
      </c>
      <c r="N14" t="s">
        <v>27</v>
      </c>
      <c r="O14" t="s">
        <v>28</v>
      </c>
      <c r="P14" s="1">
        <v>45210</v>
      </c>
    </row>
    <row r="15" spans="1:16" x14ac:dyDescent="0.3">
      <c r="A15" t="s">
        <v>1610</v>
      </c>
      <c r="B15" t="s">
        <v>34</v>
      </c>
      <c r="C15" t="s">
        <v>62</v>
      </c>
      <c r="D15" t="s">
        <v>75</v>
      </c>
      <c r="E15" t="s">
        <v>241</v>
      </c>
      <c r="F15" t="s">
        <v>205</v>
      </c>
      <c r="G15" t="s">
        <v>209</v>
      </c>
      <c r="H15">
        <v>16</v>
      </c>
      <c r="I15">
        <v>10618.73</v>
      </c>
      <c r="J15">
        <v>0</v>
      </c>
      <c r="K15">
        <v>169899.68</v>
      </c>
      <c r="L15">
        <v>124626.18</v>
      </c>
      <c r="M15">
        <v>561.27</v>
      </c>
      <c r="N15" t="s">
        <v>33</v>
      </c>
      <c r="O15" t="s">
        <v>28</v>
      </c>
      <c r="P15" s="1">
        <v>45313</v>
      </c>
    </row>
    <row r="16" spans="1:16" x14ac:dyDescent="0.3">
      <c r="A16" t="s">
        <v>1611</v>
      </c>
      <c r="B16" t="s">
        <v>34</v>
      </c>
      <c r="C16" t="s">
        <v>62</v>
      </c>
      <c r="D16" t="s">
        <v>239</v>
      </c>
      <c r="E16" t="s">
        <v>241</v>
      </c>
      <c r="F16" t="s">
        <v>205</v>
      </c>
      <c r="G16" t="s">
        <v>208</v>
      </c>
      <c r="H16">
        <v>30</v>
      </c>
      <c r="I16">
        <v>10303.94</v>
      </c>
      <c r="J16">
        <v>0</v>
      </c>
      <c r="K16">
        <v>309118.2</v>
      </c>
      <c r="L16">
        <v>230486.16</v>
      </c>
      <c r="M16">
        <v>514.29</v>
      </c>
      <c r="N16" t="s">
        <v>27</v>
      </c>
      <c r="O16" t="s">
        <v>28</v>
      </c>
      <c r="P16" s="1">
        <v>45140</v>
      </c>
    </row>
    <row r="17" spans="1:16" x14ac:dyDescent="0.3">
      <c r="A17" t="s">
        <v>1612</v>
      </c>
      <c r="B17" t="s">
        <v>34</v>
      </c>
      <c r="C17" t="s">
        <v>62</v>
      </c>
      <c r="D17" t="s">
        <v>124</v>
      </c>
      <c r="E17" t="s">
        <v>241</v>
      </c>
      <c r="F17" t="s">
        <v>205</v>
      </c>
      <c r="G17" t="s">
        <v>206</v>
      </c>
      <c r="H17">
        <v>28</v>
      </c>
      <c r="I17">
        <v>15193.97</v>
      </c>
      <c r="J17">
        <v>0</v>
      </c>
      <c r="K17">
        <v>425431.16</v>
      </c>
      <c r="L17">
        <v>313446.05</v>
      </c>
      <c r="M17">
        <v>137.52000000000001</v>
      </c>
      <c r="N17" t="s">
        <v>33</v>
      </c>
      <c r="O17" t="s">
        <v>28</v>
      </c>
      <c r="P17" s="1">
        <v>45227</v>
      </c>
    </row>
    <row r="18" spans="1:16" x14ac:dyDescent="0.3">
      <c r="A18" t="s">
        <v>1613</v>
      </c>
      <c r="B18" t="s">
        <v>21</v>
      </c>
      <c r="C18" t="s">
        <v>48</v>
      </c>
      <c r="D18" t="s">
        <v>44</v>
      </c>
      <c r="E18" t="s">
        <v>241</v>
      </c>
      <c r="F18" t="s">
        <v>119</v>
      </c>
      <c r="G18" t="s">
        <v>120</v>
      </c>
      <c r="H18">
        <v>11</v>
      </c>
      <c r="I18">
        <v>979.7</v>
      </c>
      <c r="J18">
        <v>0</v>
      </c>
      <c r="K18">
        <v>10776.7</v>
      </c>
      <c r="L18">
        <v>6404.25</v>
      </c>
      <c r="M18">
        <v>134.75</v>
      </c>
      <c r="N18" t="s">
        <v>33</v>
      </c>
      <c r="O18" t="s">
        <v>28</v>
      </c>
      <c r="P18" s="1">
        <v>45359</v>
      </c>
    </row>
    <row r="19" spans="1:16" x14ac:dyDescent="0.3">
      <c r="A19" t="s">
        <v>1614</v>
      </c>
      <c r="B19" t="s">
        <v>21</v>
      </c>
      <c r="C19" t="s">
        <v>43</v>
      </c>
      <c r="D19" t="s">
        <v>107</v>
      </c>
      <c r="E19" t="s">
        <v>241</v>
      </c>
      <c r="F19" t="s">
        <v>119</v>
      </c>
      <c r="G19" t="s">
        <v>120</v>
      </c>
      <c r="H19">
        <v>32</v>
      </c>
      <c r="I19">
        <v>3359.51</v>
      </c>
      <c r="J19">
        <v>0</v>
      </c>
      <c r="K19">
        <v>107504.32000000001</v>
      </c>
      <c r="L19">
        <v>61638.71</v>
      </c>
      <c r="M19">
        <v>625.72</v>
      </c>
      <c r="N19" t="s">
        <v>42</v>
      </c>
      <c r="O19" t="s">
        <v>28</v>
      </c>
      <c r="P19" s="1">
        <v>45225</v>
      </c>
    </row>
    <row r="20" spans="1:16" x14ac:dyDescent="0.3">
      <c r="A20" t="s">
        <v>1615</v>
      </c>
      <c r="B20" t="s">
        <v>29</v>
      </c>
      <c r="C20" t="s">
        <v>78</v>
      </c>
      <c r="D20" t="s">
        <v>163</v>
      </c>
      <c r="E20" t="s">
        <v>241</v>
      </c>
      <c r="F20" t="s">
        <v>201</v>
      </c>
      <c r="G20" t="s">
        <v>204</v>
      </c>
      <c r="H20">
        <v>30</v>
      </c>
      <c r="I20">
        <v>1468.03</v>
      </c>
      <c r="J20">
        <v>0</v>
      </c>
      <c r="K20">
        <v>44040.9</v>
      </c>
      <c r="L20">
        <v>27289.16</v>
      </c>
      <c r="M20">
        <v>505.44</v>
      </c>
      <c r="N20" t="s">
        <v>33</v>
      </c>
      <c r="O20" t="s">
        <v>28</v>
      </c>
      <c r="P20" s="1">
        <v>45126</v>
      </c>
    </row>
    <row r="21" spans="1:16" x14ac:dyDescent="0.3">
      <c r="A21" t="s">
        <v>1616</v>
      </c>
      <c r="B21" t="s">
        <v>34</v>
      </c>
      <c r="C21" t="s">
        <v>35</v>
      </c>
      <c r="D21" t="s">
        <v>195</v>
      </c>
      <c r="E21" t="s">
        <v>241</v>
      </c>
      <c r="F21" t="s">
        <v>165</v>
      </c>
      <c r="G21" t="s">
        <v>168</v>
      </c>
      <c r="H21">
        <v>28</v>
      </c>
      <c r="I21">
        <v>1512.17</v>
      </c>
      <c r="J21">
        <v>0</v>
      </c>
      <c r="K21">
        <v>42340.76</v>
      </c>
      <c r="L21">
        <v>23561.61</v>
      </c>
      <c r="M21">
        <v>668.25</v>
      </c>
      <c r="N21" t="s">
        <v>38</v>
      </c>
      <c r="O21" t="s">
        <v>28</v>
      </c>
      <c r="P21" s="1">
        <v>45143</v>
      </c>
    </row>
    <row r="22" spans="1:16" x14ac:dyDescent="0.3">
      <c r="A22" t="s">
        <v>1617</v>
      </c>
      <c r="B22" t="s">
        <v>39</v>
      </c>
      <c r="C22" t="s">
        <v>40</v>
      </c>
      <c r="D22" t="s">
        <v>191</v>
      </c>
      <c r="E22" t="s">
        <v>241</v>
      </c>
      <c r="F22" t="s">
        <v>205</v>
      </c>
      <c r="G22" t="s">
        <v>207</v>
      </c>
      <c r="H22">
        <v>26</v>
      </c>
      <c r="I22">
        <v>33853.839999999997</v>
      </c>
      <c r="J22">
        <v>0</v>
      </c>
      <c r="K22">
        <v>880199.84</v>
      </c>
      <c r="L22">
        <v>636450.44999999995</v>
      </c>
      <c r="M22">
        <v>356.58</v>
      </c>
      <c r="N22" t="s">
        <v>27</v>
      </c>
      <c r="O22" t="s">
        <v>28</v>
      </c>
      <c r="P22" s="1">
        <v>45311</v>
      </c>
    </row>
    <row r="23" spans="1:16" x14ac:dyDescent="0.3">
      <c r="A23" t="s">
        <v>1618</v>
      </c>
      <c r="B23" t="s">
        <v>34</v>
      </c>
      <c r="C23" t="s">
        <v>62</v>
      </c>
      <c r="D23" t="s">
        <v>134</v>
      </c>
      <c r="E23" t="s">
        <v>241</v>
      </c>
      <c r="F23" t="s">
        <v>119</v>
      </c>
      <c r="G23" t="s">
        <v>123</v>
      </c>
      <c r="H23">
        <v>3</v>
      </c>
      <c r="I23">
        <v>1738.15</v>
      </c>
      <c r="J23">
        <v>0</v>
      </c>
      <c r="K23">
        <v>5214.45</v>
      </c>
      <c r="L23">
        <v>3102.25</v>
      </c>
      <c r="M23">
        <v>778.3</v>
      </c>
      <c r="N23" t="s">
        <v>27</v>
      </c>
      <c r="O23" t="s">
        <v>28</v>
      </c>
      <c r="P23" s="1">
        <v>45251</v>
      </c>
    </row>
    <row r="24" spans="1:16" x14ac:dyDescent="0.3">
      <c r="A24" t="s">
        <v>289</v>
      </c>
      <c r="B24" t="s">
        <v>39</v>
      </c>
      <c r="C24" t="s">
        <v>50</v>
      </c>
      <c r="D24" t="s">
        <v>156</v>
      </c>
      <c r="E24" t="s">
        <v>241</v>
      </c>
      <c r="F24" t="s">
        <v>201</v>
      </c>
      <c r="G24" t="s">
        <v>202</v>
      </c>
      <c r="H24">
        <v>6</v>
      </c>
      <c r="I24">
        <v>4679.08</v>
      </c>
      <c r="J24">
        <v>0</v>
      </c>
      <c r="K24">
        <v>26670.76</v>
      </c>
      <c r="L24">
        <v>17127.63</v>
      </c>
      <c r="M24">
        <v>484.83</v>
      </c>
      <c r="N24" t="s">
        <v>38</v>
      </c>
      <c r="O24" t="s">
        <v>28</v>
      </c>
      <c r="P24" s="1">
        <v>45074</v>
      </c>
    </row>
    <row r="25" spans="1:16" x14ac:dyDescent="0.3">
      <c r="A25" t="s">
        <v>257</v>
      </c>
      <c r="B25" t="s">
        <v>21</v>
      </c>
      <c r="C25" t="s">
        <v>59</v>
      </c>
      <c r="D25" t="s">
        <v>56</v>
      </c>
      <c r="E25" t="s">
        <v>241</v>
      </c>
      <c r="F25" t="s">
        <v>205</v>
      </c>
      <c r="G25" t="s">
        <v>209</v>
      </c>
      <c r="H25">
        <v>8</v>
      </c>
      <c r="I25">
        <v>40014.300000000003</v>
      </c>
      <c r="J25">
        <v>0</v>
      </c>
      <c r="K25">
        <v>320114.40000000002</v>
      </c>
      <c r="L25">
        <v>236914.71</v>
      </c>
      <c r="M25">
        <v>143.19999999999999</v>
      </c>
      <c r="N25" t="s">
        <v>27</v>
      </c>
      <c r="O25" t="s">
        <v>28</v>
      </c>
      <c r="P25" s="1">
        <v>45041</v>
      </c>
    </row>
    <row r="26" spans="1:16" x14ac:dyDescent="0.3">
      <c r="A26" t="s">
        <v>1619</v>
      </c>
      <c r="B26" t="s">
        <v>21</v>
      </c>
      <c r="C26" t="s">
        <v>43</v>
      </c>
      <c r="D26" t="s">
        <v>185</v>
      </c>
      <c r="E26" t="s">
        <v>241</v>
      </c>
      <c r="F26" t="s">
        <v>119</v>
      </c>
      <c r="G26" t="s">
        <v>123</v>
      </c>
      <c r="H26">
        <v>3</v>
      </c>
      <c r="I26">
        <v>1498.81</v>
      </c>
      <c r="J26">
        <v>0</v>
      </c>
      <c r="K26">
        <v>4496.43</v>
      </c>
      <c r="L26">
        <v>2701.93</v>
      </c>
      <c r="M26">
        <v>654.37</v>
      </c>
      <c r="N26" t="s">
        <v>27</v>
      </c>
      <c r="O26" t="s">
        <v>28</v>
      </c>
      <c r="P26" s="1">
        <v>45119</v>
      </c>
    </row>
    <row r="27" spans="1:16" x14ac:dyDescent="0.3">
      <c r="A27" t="s">
        <v>1620</v>
      </c>
      <c r="B27" t="s">
        <v>29</v>
      </c>
      <c r="C27" t="s">
        <v>46</v>
      </c>
      <c r="D27" t="s">
        <v>86</v>
      </c>
      <c r="E27" t="s">
        <v>241</v>
      </c>
      <c r="F27" t="s">
        <v>205</v>
      </c>
      <c r="G27" t="s">
        <v>207</v>
      </c>
      <c r="H27">
        <v>33</v>
      </c>
      <c r="I27">
        <v>16181.2</v>
      </c>
      <c r="J27">
        <v>0</v>
      </c>
      <c r="K27">
        <v>533979.6</v>
      </c>
      <c r="L27">
        <v>393920.17</v>
      </c>
      <c r="M27">
        <v>468.99</v>
      </c>
      <c r="N27" t="s">
        <v>27</v>
      </c>
      <c r="O27" t="s">
        <v>28</v>
      </c>
      <c r="P27" s="1">
        <v>45096</v>
      </c>
    </row>
    <row r="28" spans="1:16" x14ac:dyDescent="0.3">
      <c r="A28" t="s">
        <v>1621</v>
      </c>
      <c r="B28" t="s">
        <v>29</v>
      </c>
      <c r="C28" t="s">
        <v>46</v>
      </c>
      <c r="D28" t="s">
        <v>90</v>
      </c>
      <c r="E28" t="s">
        <v>241</v>
      </c>
      <c r="F28" t="s">
        <v>165</v>
      </c>
      <c r="G28" t="s">
        <v>173</v>
      </c>
      <c r="H28">
        <v>36</v>
      </c>
      <c r="I28">
        <v>1640.79</v>
      </c>
      <c r="J28">
        <v>0</v>
      </c>
      <c r="K28">
        <v>59068.44</v>
      </c>
      <c r="L28">
        <v>33083.1</v>
      </c>
      <c r="M28">
        <v>306.77999999999997</v>
      </c>
      <c r="N28" t="s">
        <v>38</v>
      </c>
      <c r="O28" t="s">
        <v>28</v>
      </c>
      <c r="P28" s="1">
        <v>45266</v>
      </c>
    </row>
    <row r="29" spans="1:16" x14ac:dyDescent="0.3">
      <c r="A29" t="s">
        <v>1622</v>
      </c>
      <c r="B29" t="s">
        <v>39</v>
      </c>
      <c r="C29" t="s">
        <v>65</v>
      </c>
      <c r="D29" t="s">
        <v>243</v>
      </c>
      <c r="E29" t="s">
        <v>241</v>
      </c>
      <c r="F29" t="s">
        <v>205</v>
      </c>
      <c r="G29" t="s">
        <v>209</v>
      </c>
      <c r="H29">
        <v>8</v>
      </c>
      <c r="I29">
        <v>36301.31</v>
      </c>
      <c r="J29">
        <v>0</v>
      </c>
      <c r="K29">
        <v>290410.48</v>
      </c>
      <c r="L29">
        <v>202499.26</v>
      </c>
      <c r="M29">
        <v>624.5</v>
      </c>
      <c r="N29" t="s">
        <v>42</v>
      </c>
      <c r="O29" t="s">
        <v>28</v>
      </c>
      <c r="P29" s="1">
        <v>45108</v>
      </c>
    </row>
    <row r="30" spans="1:16" x14ac:dyDescent="0.3">
      <c r="A30" t="s">
        <v>1623</v>
      </c>
      <c r="B30" t="s">
        <v>21</v>
      </c>
      <c r="C30" t="s">
        <v>59</v>
      </c>
      <c r="D30" t="s">
        <v>67</v>
      </c>
      <c r="E30" t="s">
        <v>241</v>
      </c>
      <c r="F30" t="s">
        <v>165</v>
      </c>
      <c r="G30" t="s">
        <v>166</v>
      </c>
      <c r="H30">
        <v>13</v>
      </c>
      <c r="I30">
        <v>2095.9699999999998</v>
      </c>
      <c r="J30">
        <v>0</v>
      </c>
      <c r="K30">
        <v>27247.61</v>
      </c>
      <c r="L30">
        <v>14561.67</v>
      </c>
      <c r="M30">
        <v>113.78</v>
      </c>
      <c r="N30" t="s">
        <v>27</v>
      </c>
      <c r="O30" t="s">
        <v>28</v>
      </c>
      <c r="P30" s="1">
        <v>45299</v>
      </c>
    </row>
    <row r="31" spans="1:16" x14ac:dyDescent="0.3">
      <c r="A31" t="s">
        <v>1624</v>
      </c>
      <c r="B31" t="s">
        <v>34</v>
      </c>
      <c r="C31" t="s">
        <v>62</v>
      </c>
      <c r="D31" t="s">
        <v>259</v>
      </c>
      <c r="E31" t="s">
        <v>241</v>
      </c>
      <c r="F31" t="s">
        <v>165</v>
      </c>
      <c r="G31" t="s">
        <v>170</v>
      </c>
      <c r="H31">
        <v>19</v>
      </c>
      <c r="I31">
        <v>2245.29</v>
      </c>
      <c r="J31">
        <v>0</v>
      </c>
      <c r="K31">
        <v>42660.51</v>
      </c>
      <c r="L31">
        <v>23358.22</v>
      </c>
      <c r="M31">
        <v>202.71</v>
      </c>
      <c r="N31" t="s">
        <v>33</v>
      </c>
      <c r="O31" t="s">
        <v>28</v>
      </c>
      <c r="P31" s="1">
        <v>45283</v>
      </c>
    </row>
    <row r="32" spans="1:16" x14ac:dyDescent="0.3">
      <c r="A32" t="s">
        <v>260</v>
      </c>
      <c r="B32" t="s">
        <v>39</v>
      </c>
      <c r="C32" t="s">
        <v>40</v>
      </c>
      <c r="D32" t="s">
        <v>44</v>
      </c>
      <c r="E32" t="s">
        <v>241</v>
      </c>
      <c r="F32" t="s">
        <v>205</v>
      </c>
      <c r="G32" t="s">
        <v>207</v>
      </c>
      <c r="H32">
        <v>19</v>
      </c>
      <c r="I32">
        <v>34358.74</v>
      </c>
      <c r="J32">
        <v>0</v>
      </c>
      <c r="K32">
        <v>652816.06000000006</v>
      </c>
      <c r="L32">
        <v>463757.25</v>
      </c>
      <c r="M32">
        <v>75</v>
      </c>
      <c r="N32" t="s">
        <v>27</v>
      </c>
      <c r="O32" t="s">
        <v>28</v>
      </c>
      <c r="P32" s="1">
        <v>45127</v>
      </c>
    </row>
    <row r="33" spans="1:16" x14ac:dyDescent="0.3">
      <c r="A33" t="s">
        <v>1625</v>
      </c>
      <c r="B33" t="s">
        <v>34</v>
      </c>
      <c r="C33" t="s">
        <v>35</v>
      </c>
      <c r="D33" t="s">
        <v>73</v>
      </c>
      <c r="E33" t="s">
        <v>241</v>
      </c>
      <c r="F33" t="s">
        <v>201</v>
      </c>
      <c r="G33" t="s">
        <v>202</v>
      </c>
      <c r="H33">
        <v>12</v>
      </c>
      <c r="I33">
        <v>4592.01</v>
      </c>
      <c r="J33">
        <v>0</v>
      </c>
      <c r="K33">
        <v>52348.91</v>
      </c>
      <c r="L33">
        <v>33433.46</v>
      </c>
      <c r="M33">
        <v>141.13999999999999</v>
      </c>
      <c r="N33" t="s">
        <v>42</v>
      </c>
      <c r="O33" t="s">
        <v>28</v>
      </c>
      <c r="P33" s="1">
        <v>45377</v>
      </c>
    </row>
    <row r="34" spans="1:16" x14ac:dyDescent="0.3">
      <c r="A34" t="s">
        <v>1626</v>
      </c>
      <c r="B34" t="s">
        <v>39</v>
      </c>
      <c r="C34" t="s">
        <v>40</v>
      </c>
      <c r="D34" t="s">
        <v>221</v>
      </c>
      <c r="E34" t="s">
        <v>241</v>
      </c>
      <c r="F34" t="s">
        <v>119</v>
      </c>
      <c r="G34" t="s">
        <v>127</v>
      </c>
      <c r="H34">
        <v>1</v>
      </c>
      <c r="I34">
        <v>1824.19</v>
      </c>
      <c r="J34">
        <v>0</v>
      </c>
      <c r="K34">
        <v>1824.19</v>
      </c>
      <c r="L34">
        <v>1051.7</v>
      </c>
      <c r="M34">
        <v>471.51</v>
      </c>
      <c r="N34" t="s">
        <v>42</v>
      </c>
      <c r="O34" t="s">
        <v>28</v>
      </c>
      <c r="P34" s="1">
        <v>45350</v>
      </c>
    </row>
    <row r="35" spans="1:16" x14ac:dyDescent="0.3">
      <c r="A35" t="s">
        <v>1627</v>
      </c>
      <c r="B35" t="s">
        <v>21</v>
      </c>
      <c r="C35" t="s">
        <v>59</v>
      </c>
      <c r="D35" t="s">
        <v>184</v>
      </c>
      <c r="E35" t="s">
        <v>241</v>
      </c>
      <c r="F35" t="s">
        <v>165</v>
      </c>
      <c r="G35" t="s">
        <v>170</v>
      </c>
      <c r="H35">
        <v>30</v>
      </c>
      <c r="I35">
        <v>2246.69</v>
      </c>
      <c r="J35">
        <v>0</v>
      </c>
      <c r="K35">
        <v>67400.7</v>
      </c>
      <c r="L35">
        <v>35904.17</v>
      </c>
      <c r="M35">
        <v>777.38</v>
      </c>
      <c r="N35" t="s">
        <v>27</v>
      </c>
      <c r="O35" t="s">
        <v>28</v>
      </c>
      <c r="P35" s="1">
        <v>45024</v>
      </c>
    </row>
    <row r="36" spans="1:16" x14ac:dyDescent="0.3">
      <c r="A36" t="s">
        <v>1628</v>
      </c>
      <c r="B36" t="s">
        <v>29</v>
      </c>
      <c r="C36" t="s">
        <v>57</v>
      </c>
      <c r="D36" t="s">
        <v>198</v>
      </c>
      <c r="E36" t="s">
        <v>241</v>
      </c>
      <c r="F36" t="s">
        <v>25</v>
      </c>
      <c r="G36" t="s">
        <v>32</v>
      </c>
      <c r="H36">
        <v>7</v>
      </c>
      <c r="I36">
        <v>1557.13</v>
      </c>
      <c r="J36">
        <v>0</v>
      </c>
      <c r="K36">
        <v>10899.91</v>
      </c>
      <c r="L36">
        <v>6601.32</v>
      </c>
      <c r="M36">
        <v>497.8</v>
      </c>
      <c r="N36" t="s">
        <v>33</v>
      </c>
      <c r="O36" t="s">
        <v>28</v>
      </c>
      <c r="P36" s="1">
        <v>45098</v>
      </c>
    </row>
    <row r="37" spans="1:16" x14ac:dyDescent="0.3">
      <c r="A37" t="s">
        <v>1629</v>
      </c>
      <c r="B37" t="s">
        <v>34</v>
      </c>
      <c r="C37" t="s">
        <v>35</v>
      </c>
      <c r="D37" t="s">
        <v>31</v>
      </c>
      <c r="E37" t="s">
        <v>241</v>
      </c>
      <c r="F37" t="s">
        <v>25</v>
      </c>
      <c r="G37" t="s">
        <v>26</v>
      </c>
      <c r="H37">
        <v>21</v>
      </c>
      <c r="I37">
        <v>999.37</v>
      </c>
      <c r="J37">
        <v>0</v>
      </c>
      <c r="K37">
        <v>20986.77</v>
      </c>
      <c r="L37">
        <v>12686</v>
      </c>
      <c r="M37">
        <v>117.1</v>
      </c>
      <c r="N37" t="s">
        <v>33</v>
      </c>
      <c r="O37" t="s">
        <v>28</v>
      </c>
      <c r="P37" s="1">
        <v>45164</v>
      </c>
    </row>
    <row r="38" spans="1:16" x14ac:dyDescent="0.3">
      <c r="A38" t="s">
        <v>1630</v>
      </c>
      <c r="B38" t="s">
        <v>34</v>
      </c>
      <c r="C38" t="s">
        <v>89</v>
      </c>
      <c r="D38" t="s">
        <v>255</v>
      </c>
      <c r="E38" t="s">
        <v>241</v>
      </c>
      <c r="F38" t="s">
        <v>205</v>
      </c>
      <c r="G38" t="s">
        <v>206</v>
      </c>
      <c r="H38">
        <v>37</v>
      </c>
      <c r="I38">
        <v>24364.82</v>
      </c>
      <c r="J38">
        <v>0</v>
      </c>
      <c r="K38">
        <v>901498.34</v>
      </c>
      <c r="L38">
        <v>637804.69999999995</v>
      </c>
      <c r="M38">
        <v>180.31</v>
      </c>
      <c r="N38" t="s">
        <v>33</v>
      </c>
      <c r="O38" t="s">
        <v>28</v>
      </c>
      <c r="P38" s="1">
        <v>45322</v>
      </c>
    </row>
    <row r="39" spans="1:16" x14ac:dyDescent="0.3">
      <c r="A39" t="s">
        <v>1631</v>
      </c>
      <c r="B39" t="s">
        <v>29</v>
      </c>
      <c r="C39" t="s">
        <v>46</v>
      </c>
      <c r="D39" t="s">
        <v>141</v>
      </c>
      <c r="E39" t="s">
        <v>241</v>
      </c>
      <c r="F39" t="s">
        <v>119</v>
      </c>
      <c r="G39" t="s">
        <v>123</v>
      </c>
      <c r="H39">
        <v>20</v>
      </c>
      <c r="I39">
        <v>3499.1</v>
      </c>
      <c r="J39">
        <v>0</v>
      </c>
      <c r="K39">
        <v>69982</v>
      </c>
      <c r="L39">
        <v>40707.43</v>
      </c>
      <c r="M39">
        <v>543.94000000000005</v>
      </c>
      <c r="N39" t="s">
        <v>42</v>
      </c>
      <c r="O39" t="s">
        <v>28</v>
      </c>
      <c r="P39" s="1">
        <v>45114</v>
      </c>
    </row>
    <row r="40" spans="1:16" x14ac:dyDescent="0.3">
      <c r="A40" t="s">
        <v>1632</v>
      </c>
      <c r="B40" t="s">
        <v>34</v>
      </c>
      <c r="C40" t="s">
        <v>62</v>
      </c>
      <c r="D40" t="s">
        <v>210</v>
      </c>
      <c r="E40" t="s">
        <v>241</v>
      </c>
      <c r="F40" t="s">
        <v>201</v>
      </c>
      <c r="G40" t="s">
        <v>202</v>
      </c>
      <c r="H40">
        <v>39</v>
      </c>
      <c r="I40">
        <v>4349.75</v>
      </c>
      <c r="J40">
        <v>0</v>
      </c>
      <c r="K40">
        <v>169640.25</v>
      </c>
      <c r="L40">
        <v>103093.11</v>
      </c>
      <c r="M40">
        <v>391.12</v>
      </c>
      <c r="N40" t="s">
        <v>33</v>
      </c>
      <c r="O40" t="s">
        <v>28</v>
      </c>
      <c r="P40" s="1">
        <v>45074</v>
      </c>
    </row>
    <row r="41" spans="1:16" x14ac:dyDescent="0.3">
      <c r="A41" t="s">
        <v>1633</v>
      </c>
      <c r="B41" t="s">
        <v>39</v>
      </c>
      <c r="C41" t="s">
        <v>40</v>
      </c>
      <c r="D41" t="s">
        <v>103</v>
      </c>
      <c r="E41" t="s">
        <v>241</v>
      </c>
      <c r="F41" t="s">
        <v>25</v>
      </c>
      <c r="G41" t="s">
        <v>45</v>
      </c>
      <c r="H41">
        <v>40</v>
      </c>
      <c r="I41">
        <v>1979.12</v>
      </c>
      <c r="J41">
        <v>0</v>
      </c>
      <c r="K41">
        <v>79164.800000000003</v>
      </c>
      <c r="L41">
        <v>47647.31</v>
      </c>
      <c r="M41">
        <v>640.61</v>
      </c>
      <c r="N41" t="s">
        <v>27</v>
      </c>
      <c r="O41" t="s">
        <v>28</v>
      </c>
      <c r="P41" s="1">
        <v>45066</v>
      </c>
    </row>
    <row r="42" spans="1:16" x14ac:dyDescent="0.3">
      <c r="A42" t="s">
        <v>1634</v>
      </c>
      <c r="B42" t="s">
        <v>29</v>
      </c>
      <c r="C42" t="s">
        <v>30</v>
      </c>
      <c r="D42" t="s">
        <v>104</v>
      </c>
      <c r="E42" t="s">
        <v>241</v>
      </c>
      <c r="F42" t="s">
        <v>201</v>
      </c>
      <c r="G42" t="s">
        <v>212</v>
      </c>
      <c r="H42">
        <v>23</v>
      </c>
      <c r="I42">
        <v>5247.11</v>
      </c>
      <c r="J42">
        <v>0</v>
      </c>
      <c r="K42">
        <v>120683.53</v>
      </c>
      <c r="L42">
        <v>71901.119999999995</v>
      </c>
      <c r="M42">
        <v>319.56</v>
      </c>
      <c r="N42" t="s">
        <v>27</v>
      </c>
      <c r="O42" t="s">
        <v>28</v>
      </c>
      <c r="P42" s="1">
        <v>45269</v>
      </c>
    </row>
    <row r="43" spans="1:16" x14ac:dyDescent="0.3">
      <c r="A43" t="s">
        <v>1635</v>
      </c>
      <c r="B43" t="s">
        <v>29</v>
      </c>
      <c r="C43" t="s">
        <v>46</v>
      </c>
      <c r="D43" t="s">
        <v>79</v>
      </c>
      <c r="E43" t="s">
        <v>241</v>
      </c>
      <c r="F43" t="s">
        <v>205</v>
      </c>
      <c r="G43" t="s">
        <v>208</v>
      </c>
      <c r="H43">
        <v>36</v>
      </c>
      <c r="I43">
        <v>34629.32</v>
      </c>
      <c r="J43">
        <v>0</v>
      </c>
      <c r="K43">
        <v>1246655.52</v>
      </c>
      <c r="L43">
        <v>922422.88</v>
      </c>
      <c r="M43">
        <v>124.9</v>
      </c>
      <c r="N43" t="s">
        <v>33</v>
      </c>
      <c r="O43" t="s">
        <v>28</v>
      </c>
      <c r="P43" s="1">
        <v>45073</v>
      </c>
    </row>
    <row r="44" spans="1:16" x14ac:dyDescent="0.3">
      <c r="A44" t="s">
        <v>1636</v>
      </c>
      <c r="B44" t="s">
        <v>39</v>
      </c>
      <c r="C44" t="s">
        <v>40</v>
      </c>
      <c r="D44" t="s">
        <v>244</v>
      </c>
      <c r="E44" t="s">
        <v>241</v>
      </c>
      <c r="F44" t="s">
        <v>201</v>
      </c>
      <c r="G44" t="s">
        <v>203</v>
      </c>
      <c r="H44">
        <v>12</v>
      </c>
      <c r="I44">
        <v>2473.7600000000002</v>
      </c>
      <c r="J44">
        <v>0</v>
      </c>
      <c r="K44">
        <v>29685.119999999999</v>
      </c>
      <c r="L44">
        <v>18835.3</v>
      </c>
      <c r="M44">
        <v>444.56</v>
      </c>
      <c r="N44" t="s">
        <v>27</v>
      </c>
      <c r="O44" t="s">
        <v>28</v>
      </c>
      <c r="P44" s="1">
        <v>45025</v>
      </c>
    </row>
    <row r="45" spans="1:16" x14ac:dyDescent="0.3">
      <c r="A45" t="s">
        <v>1637</v>
      </c>
      <c r="B45" t="s">
        <v>39</v>
      </c>
      <c r="C45" t="s">
        <v>54</v>
      </c>
      <c r="D45" t="s">
        <v>100</v>
      </c>
      <c r="E45" t="s">
        <v>241</v>
      </c>
      <c r="F45" t="s">
        <v>25</v>
      </c>
      <c r="G45" t="s">
        <v>26</v>
      </c>
      <c r="H45">
        <v>29</v>
      </c>
      <c r="I45">
        <v>2249.02</v>
      </c>
      <c r="J45">
        <v>0</v>
      </c>
      <c r="K45">
        <v>65221.58</v>
      </c>
      <c r="L45">
        <v>35960.620000000003</v>
      </c>
      <c r="M45">
        <v>715.24</v>
      </c>
      <c r="N45" t="s">
        <v>33</v>
      </c>
      <c r="O45" t="s">
        <v>28</v>
      </c>
      <c r="P45" s="1">
        <v>45324</v>
      </c>
    </row>
    <row r="46" spans="1:16" x14ac:dyDescent="0.3">
      <c r="A46" t="s">
        <v>1638</v>
      </c>
      <c r="B46" t="s">
        <v>29</v>
      </c>
      <c r="C46" t="s">
        <v>30</v>
      </c>
      <c r="D46" t="s">
        <v>149</v>
      </c>
      <c r="E46" t="s">
        <v>241</v>
      </c>
      <c r="F46" t="s">
        <v>25</v>
      </c>
      <c r="G46" t="s">
        <v>26</v>
      </c>
      <c r="H46">
        <v>31</v>
      </c>
      <c r="I46">
        <v>982.26</v>
      </c>
      <c r="J46">
        <v>0</v>
      </c>
      <c r="K46">
        <v>30450.06</v>
      </c>
      <c r="L46">
        <v>17581.330000000002</v>
      </c>
      <c r="M46">
        <v>785.11</v>
      </c>
      <c r="N46" t="s">
        <v>33</v>
      </c>
      <c r="O46" t="s">
        <v>28</v>
      </c>
      <c r="P46" s="1">
        <v>45298</v>
      </c>
    </row>
    <row r="47" spans="1:16" x14ac:dyDescent="0.3">
      <c r="A47" t="s">
        <v>1639</v>
      </c>
      <c r="B47" t="s">
        <v>29</v>
      </c>
      <c r="C47" t="s">
        <v>30</v>
      </c>
      <c r="D47" t="s">
        <v>137</v>
      </c>
      <c r="E47" t="s">
        <v>241</v>
      </c>
      <c r="F47" t="s">
        <v>165</v>
      </c>
      <c r="G47" t="s">
        <v>166</v>
      </c>
      <c r="H47">
        <v>21</v>
      </c>
      <c r="I47">
        <v>1006.5</v>
      </c>
      <c r="J47">
        <v>0</v>
      </c>
      <c r="K47">
        <v>21136.5</v>
      </c>
      <c r="L47">
        <v>11076.72</v>
      </c>
      <c r="M47">
        <v>399.46</v>
      </c>
      <c r="N47" t="s">
        <v>33</v>
      </c>
      <c r="O47" t="s">
        <v>28</v>
      </c>
      <c r="P47" s="1">
        <v>45082</v>
      </c>
    </row>
    <row r="48" spans="1:16" x14ac:dyDescent="0.3">
      <c r="A48" t="s">
        <v>1640</v>
      </c>
      <c r="B48" t="s">
        <v>21</v>
      </c>
      <c r="C48" t="s">
        <v>43</v>
      </c>
      <c r="D48" t="s">
        <v>277</v>
      </c>
      <c r="E48" t="s">
        <v>241</v>
      </c>
      <c r="F48" t="s">
        <v>165</v>
      </c>
      <c r="G48" t="s">
        <v>166</v>
      </c>
      <c r="H48">
        <v>37</v>
      </c>
      <c r="I48">
        <v>2349.5</v>
      </c>
      <c r="J48">
        <v>0</v>
      </c>
      <c r="K48">
        <v>86931.5</v>
      </c>
      <c r="L48">
        <v>46692.89</v>
      </c>
      <c r="M48">
        <v>208.91</v>
      </c>
      <c r="N48" t="s">
        <v>42</v>
      </c>
      <c r="O48" t="s">
        <v>28</v>
      </c>
      <c r="P48" s="1">
        <v>45375</v>
      </c>
    </row>
    <row r="49" spans="1:16" x14ac:dyDescent="0.3">
      <c r="A49" t="s">
        <v>1641</v>
      </c>
      <c r="B49" t="s">
        <v>34</v>
      </c>
      <c r="C49" t="s">
        <v>35</v>
      </c>
      <c r="D49" t="s">
        <v>113</v>
      </c>
      <c r="E49" t="s">
        <v>241</v>
      </c>
      <c r="F49" t="s">
        <v>165</v>
      </c>
      <c r="G49" t="s">
        <v>166</v>
      </c>
      <c r="H49">
        <v>36</v>
      </c>
      <c r="I49">
        <v>617.62</v>
      </c>
      <c r="J49">
        <v>0</v>
      </c>
      <c r="K49">
        <v>22234.32</v>
      </c>
      <c r="L49">
        <v>12040.49</v>
      </c>
      <c r="M49">
        <v>245.61</v>
      </c>
      <c r="N49" t="s">
        <v>33</v>
      </c>
      <c r="O49" t="s">
        <v>28</v>
      </c>
      <c r="P49" s="1">
        <v>45124</v>
      </c>
    </row>
    <row r="50" spans="1:16" x14ac:dyDescent="0.3">
      <c r="A50" t="s">
        <v>1642</v>
      </c>
      <c r="B50" t="s">
        <v>21</v>
      </c>
      <c r="C50" t="s">
        <v>22</v>
      </c>
      <c r="D50" t="s">
        <v>238</v>
      </c>
      <c r="E50" t="s">
        <v>241</v>
      </c>
      <c r="F50" t="s">
        <v>205</v>
      </c>
      <c r="G50" t="s">
        <v>207</v>
      </c>
      <c r="H50">
        <v>18</v>
      </c>
      <c r="I50">
        <v>24260.59</v>
      </c>
      <c r="J50">
        <v>0</v>
      </c>
      <c r="K50">
        <v>436690.62</v>
      </c>
      <c r="L50">
        <v>323925.75</v>
      </c>
      <c r="M50">
        <v>91.94</v>
      </c>
      <c r="N50" t="s">
        <v>38</v>
      </c>
      <c r="O50" t="s">
        <v>28</v>
      </c>
      <c r="P50" s="1">
        <v>45126</v>
      </c>
    </row>
    <row r="51" spans="1:16" x14ac:dyDescent="0.3">
      <c r="A51" t="s">
        <v>1643</v>
      </c>
      <c r="B51" t="s">
        <v>21</v>
      </c>
      <c r="C51" t="s">
        <v>43</v>
      </c>
      <c r="D51" t="s">
        <v>53</v>
      </c>
      <c r="E51" t="s">
        <v>241</v>
      </c>
      <c r="F51" t="s">
        <v>201</v>
      </c>
      <c r="G51" t="s">
        <v>204</v>
      </c>
      <c r="H51">
        <v>16</v>
      </c>
      <c r="I51">
        <v>5831.3</v>
      </c>
      <c r="J51">
        <v>0</v>
      </c>
      <c r="K51">
        <v>93300.800000000003</v>
      </c>
      <c r="L51">
        <v>56319.040000000001</v>
      </c>
      <c r="M51">
        <v>544.6</v>
      </c>
      <c r="N51" t="s">
        <v>38</v>
      </c>
      <c r="O51" t="s">
        <v>28</v>
      </c>
      <c r="P51" s="1">
        <v>45127</v>
      </c>
    </row>
    <row r="52" spans="1:16" x14ac:dyDescent="0.3">
      <c r="A52" t="s">
        <v>1644</v>
      </c>
      <c r="B52" t="s">
        <v>34</v>
      </c>
      <c r="C52" t="s">
        <v>89</v>
      </c>
      <c r="D52" t="s">
        <v>189</v>
      </c>
      <c r="E52" t="s">
        <v>241</v>
      </c>
      <c r="F52" t="s">
        <v>165</v>
      </c>
      <c r="G52" t="s">
        <v>170</v>
      </c>
      <c r="H52">
        <v>8</v>
      </c>
      <c r="I52">
        <v>2280.36</v>
      </c>
      <c r="J52">
        <v>0</v>
      </c>
      <c r="K52">
        <v>18242.88</v>
      </c>
      <c r="L52">
        <v>10032.52</v>
      </c>
      <c r="M52">
        <v>435.03</v>
      </c>
      <c r="N52" t="s">
        <v>33</v>
      </c>
      <c r="O52" t="s">
        <v>28</v>
      </c>
      <c r="P52" s="1">
        <v>45156</v>
      </c>
    </row>
    <row r="53" spans="1:16" x14ac:dyDescent="0.3">
      <c r="A53" t="s">
        <v>1645</v>
      </c>
      <c r="B53" t="s">
        <v>29</v>
      </c>
      <c r="C53" t="s">
        <v>30</v>
      </c>
      <c r="D53" t="s">
        <v>258</v>
      </c>
      <c r="E53" t="s">
        <v>241</v>
      </c>
      <c r="F53" t="s">
        <v>165</v>
      </c>
      <c r="G53" t="s">
        <v>170</v>
      </c>
      <c r="H53">
        <v>21</v>
      </c>
      <c r="I53">
        <v>2741.38</v>
      </c>
      <c r="J53">
        <v>0</v>
      </c>
      <c r="K53">
        <v>57568.98</v>
      </c>
      <c r="L53">
        <v>32313.45</v>
      </c>
      <c r="M53">
        <v>340.04</v>
      </c>
      <c r="N53" t="s">
        <v>27</v>
      </c>
      <c r="O53" t="s">
        <v>28</v>
      </c>
      <c r="P53" s="1">
        <v>45192</v>
      </c>
    </row>
    <row r="54" spans="1:16" x14ac:dyDescent="0.3">
      <c r="A54" t="s">
        <v>1646</v>
      </c>
      <c r="B54" t="s">
        <v>39</v>
      </c>
      <c r="C54" t="s">
        <v>50</v>
      </c>
      <c r="D54" t="s">
        <v>258</v>
      </c>
      <c r="E54" t="s">
        <v>241</v>
      </c>
      <c r="F54" t="s">
        <v>165</v>
      </c>
      <c r="G54" t="s">
        <v>168</v>
      </c>
      <c r="H54">
        <v>25</v>
      </c>
      <c r="I54">
        <v>1589.59</v>
      </c>
      <c r="J54">
        <v>0</v>
      </c>
      <c r="K54">
        <v>39739.75</v>
      </c>
      <c r="L54">
        <v>22128.68</v>
      </c>
      <c r="M54">
        <v>534.16</v>
      </c>
      <c r="N54" t="s">
        <v>38</v>
      </c>
      <c r="O54" t="s">
        <v>28</v>
      </c>
      <c r="P54" s="1">
        <v>45135</v>
      </c>
    </row>
    <row r="55" spans="1:16" x14ac:dyDescent="0.3">
      <c r="A55" t="s">
        <v>1647</v>
      </c>
      <c r="B55" t="s">
        <v>39</v>
      </c>
      <c r="C55" t="s">
        <v>54</v>
      </c>
      <c r="D55" t="s">
        <v>134</v>
      </c>
      <c r="E55" t="s">
        <v>241</v>
      </c>
      <c r="F55" t="s">
        <v>165</v>
      </c>
      <c r="G55" t="s">
        <v>173</v>
      </c>
      <c r="H55">
        <v>32</v>
      </c>
      <c r="I55">
        <v>665.99</v>
      </c>
      <c r="J55">
        <v>0</v>
      </c>
      <c r="K55">
        <v>21311.68</v>
      </c>
      <c r="L55">
        <v>12274.14</v>
      </c>
      <c r="M55">
        <v>560.24</v>
      </c>
      <c r="N55" t="s">
        <v>33</v>
      </c>
      <c r="O55" t="s">
        <v>28</v>
      </c>
      <c r="P55" s="1">
        <v>45241</v>
      </c>
    </row>
    <row r="56" spans="1:16" x14ac:dyDescent="0.3">
      <c r="A56" t="s">
        <v>1648</v>
      </c>
      <c r="B56" t="s">
        <v>29</v>
      </c>
      <c r="C56" t="s">
        <v>46</v>
      </c>
      <c r="D56" t="s">
        <v>105</v>
      </c>
      <c r="E56" t="s">
        <v>241</v>
      </c>
      <c r="F56" t="s">
        <v>205</v>
      </c>
      <c r="G56" t="s">
        <v>206</v>
      </c>
      <c r="H56">
        <v>25</v>
      </c>
      <c r="I56">
        <v>20166.18</v>
      </c>
      <c r="J56">
        <v>0</v>
      </c>
      <c r="K56">
        <v>504154.5</v>
      </c>
      <c r="L56">
        <v>348800.62</v>
      </c>
      <c r="M56">
        <v>434.37</v>
      </c>
      <c r="N56" t="s">
        <v>38</v>
      </c>
      <c r="O56" t="s">
        <v>28</v>
      </c>
      <c r="P56" s="1">
        <v>45339</v>
      </c>
    </row>
    <row r="57" spans="1:16" x14ac:dyDescent="0.3">
      <c r="A57" t="s">
        <v>1649</v>
      </c>
      <c r="B57" t="s">
        <v>34</v>
      </c>
      <c r="C57" t="s">
        <v>52</v>
      </c>
      <c r="D57" t="s">
        <v>271</v>
      </c>
      <c r="E57" t="s">
        <v>241</v>
      </c>
      <c r="F57" t="s">
        <v>201</v>
      </c>
      <c r="G57" t="s">
        <v>212</v>
      </c>
      <c r="H57">
        <v>13</v>
      </c>
      <c r="I57">
        <v>2749.08</v>
      </c>
      <c r="J57">
        <v>0</v>
      </c>
      <c r="K57">
        <v>35738.04</v>
      </c>
      <c r="L57">
        <v>21224.42</v>
      </c>
      <c r="M57">
        <v>73.17</v>
      </c>
      <c r="N57" t="s">
        <v>42</v>
      </c>
      <c r="O57" t="s">
        <v>28</v>
      </c>
      <c r="P57" s="1">
        <v>45258</v>
      </c>
    </row>
    <row r="58" spans="1:16" x14ac:dyDescent="0.3">
      <c r="A58" t="s">
        <v>1650</v>
      </c>
      <c r="B58" t="s">
        <v>29</v>
      </c>
      <c r="C58" t="s">
        <v>30</v>
      </c>
      <c r="D58" t="s">
        <v>169</v>
      </c>
      <c r="E58" t="s">
        <v>241</v>
      </c>
      <c r="F58" t="s">
        <v>119</v>
      </c>
      <c r="G58" t="s">
        <v>120</v>
      </c>
      <c r="H58">
        <v>12</v>
      </c>
      <c r="I58">
        <v>2639.57</v>
      </c>
      <c r="J58">
        <v>0</v>
      </c>
      <c r="K58">
        <v>31674.84</v>
      </c>
      <c r="L58">
        <v>19318.810000000001</v>
      </c>
      <c r="M58">
        <v>234.61</v>
      </c>
      <c r="N58" t="s">
        <v>33</v>
      </c>
      <c r="O58" t="s">
        <v>28</v>
      </c>
      <c r="P58" s="1">
        <v>45100</v>
      </c>
    </row>
    <row r="59" spans="1:16" x14ac:dyDescent="0.3">
      <c r="A59" t="s">
        <v>1651</v>
      </c>
      <c r="B59" t="s">
        <v>29</v>
      </c>
      <c r="C59" t="s">
        <v>57</v>
      </c>
      <c r="D59" t="s">
        <v>194</v>
      </c>
      <c r="E59" t="s">
        <v>241</v>
      </c>
      <c r="F59" t="s">
        <v>119</v>
      </c>
      <c r="G59" t="s">
        <v>123</v>
      </c>
      <c r="H59">
        <v>33</v>
      </c>
      <c r="I59">
        <v>2297.67</v>
      </c>
      <c r="J59">
        <v>0</v>
      </c>
      <c r="K59">
        <v>75823.11</v>
      </c>
      <c r="L59">
        <v>46898.78</v>
      </c>
      <c r="M59">
        <v>298.01</v>
      </c>
      <c r="N59" t="s">
        <v>42</v>
      </c>
      <c r="O59" t="s">
        <v>28</v>
      </c>
      <c r="P59" s="1">
        <v>45085</v>
      </c>
    </row>
    <row r="60" spans="1:16" x14ac:dyDescent="0.3">
      <c r="A60" t="s">
        <v>1652</v>
      </c>
      <c r="B60" t="s">
        <v>29</v>
      </c>
      <c r="C60" t="s">
        <v>78</v>
      </c>
      <c r="D60" t="s">
        <v>133</v>
      </c>
      <c r="E60" t="s">
        <v>241</v>
      </c>
      <c r="F60" t="s">
        <v>201</v>
      </c>
      <c r="G60" t="s">
        <v>212</v>
      </c>
      <c r="H60">
        <v>18</v>
      </c>
      <c r="I60">
        <v>1837.73</v>
      </c>
      <c r="J60">
        <v>0</v>
      </c>
      <c r="K60">
        <v>33079.14</v>
      </c>
      <c r="L60">
        <v>19889.310000000001</v>
      </c>
      <c r="M60">
        <v>558.41999999999996</v>
      </c>
      <c r="N60" t="s">
        <v>42</v>
      </c>
      <c r="O60" t="s">
        <v>28</v>
      </c>
      <c r="P60" s="1">
        <v>45355</v>
      </c>
    </row>
    <row r="61" spans="1:16" x14ac:dyDescent="0.3">
      <c r="A61" t="s">
        <v>1653</v>
      </c>
      <c r="B61" t="s">
        <v>34</v>
      </c>
      <c r="C61" t="s">
        <v>62</v>
      </c>
      <c r="D61" t="s">
        <v>271</v>
      </c>
      <c r="E61" t="s">
        <v>241</v>
      </c>
      <c r="F61" t="s">
        <v>119</v>
      </c>
      <c r="G61" t="s">
        <v>129</v>
      </c>
      <c r="H61">
        <v>36</v>
      </c>
      <c r="I61">
        <v>2741.43</v>
      </c>
      <c r="J61">
        <v>0</v>
      </c>
      <c r="K61">
        <v>98691.48</v>
      </c>
      <c r="L61">
        <v>57579.99</v>
      </c>
      <c r="M61">
        <v>728.97</v>
      </c>
      <c r="N61" t="s">
        <v>42</v>
      </c>
      <c r="O61" t="s">
        <v>28</v>
      </c>
      <c r="P61" s="1">
        <v>45215</v>
      </c>
    </row>
    <row r="62" spans="1:16" x14ac:dyDescent="0.3">
      <c r="A62" t="s">
        <v>1654</v>
      </c>
      <c r="B62" t="s">
        <v>21</v>
      </c>
      <c r="C62" t="s">
        <v>48</v>
      </c>
      <c r="D62" t="s">
        <v>44</v>
      </c>
      <c r="E62" t="s">
        <v>241</v>
      </c>
      <c r="F62" t="s">
        <v>201</v>
      </c>
      <c r="G62" t="s">
        <v>202</v>
      </c>
      <c r="H62">
        <v>20</v>
      </c>
      <c r="I62">
        <v>5087.47</v>
      </c>
      <c r="J62">
        <v>0</v>
      </c>
      <c r="K62">
        <v>101749.4</v>
      </c>
      <c r="L62">
        <v>60971.6</v>
      </c>
      <c r="M62">
        <v>209.12</v>
      </c>
      <c r="N62" t="s">
        <v>42</v>
      </c>
      <c r="O62" t="s">
        <v>28</v>
      </c>
      <c r="P62" s="1">
        <v>45335</v>
      </c>
    </row>
    <row r="63" spans="1:16" x14ac:dyDescent="0.3">
      <c r="A63" t="s">
        <v>1655</v>
      </c>
      <c r="B63" t="s">
        <v>21</v>
      </c>
      <c r="C63" t="s">
        <v>48</v>
      </c>
      <c r="D63" t="s">
        <v>250</v>
      </c>
      <c r="E63" t="s">
        <v>241</v>
      </c>
      <c r="F63" t="s">
        <v>205</v>
      </c>
      <c r="G63" t="s">
        <v>207</v>
      </c>
      <c r="H63">
        <v>38</v>
      </c>
      <c r="I63">
        <v>20283.8</v>
      </c>
      <c r="J63">
        <v>0</v>
      </c>
      <c r="K63">
        <v>770784.4</v>
      </c>
      <c r="L63">
        <v>572269.97</v>
      </c>
      <c r="M63">
        <v>380.23</v>
      </c>
      <c r="N63" t="s">
        <v>42</v>
      </c>
      <c r="O63" t="s">
        <v>28</v>
      </c>
      <c r="P63" s="1">
        <v>45274</v>
      </c>
    </row>
    <row r="64" spans="1:16" x14ac:dyDescent="0.3">
      <c r="A64" t="s">
        <v>1656</v>
      </c>
      <c r="B64" t="s">
        <v>39</v>
      </c>
      <c r="C64" t="s">
        <v>65</v>
      </c>
      <c r="D64" t="s">
        <v>187</v>
      </c>
      <c r="E64" t="s">
        <v>241</v>
      </c>
      <c r="F64" t="s">
        <v>25</v>
      </c>
      <c r="G64" t="s">
        <v>37</v>
      </c>
      <c r="H64">
        <v>22</v>
      </c>
      <c r="I64">
        <v>1278.3599999999999</v>
      </c>
      <c r="J64">
        <v>0</v>
      </c>
      <c r="K64">
        <v>28123.919999999998</v>
      </c>
      <c r="L64">
        <v>15898.7</v>
      </c>
      <c r="M64">
        <v>77.36</v>
      </c>
      <c r="N64" t="s">
        <v>38</v>
      </c>
      <c r="O64" t="s">
        <v>28</v>
      </c>
      <c r="P64" s="1">
        <v>45188</v>
      </c>
    </row>
    <row r="65" spans="1:16" x14ac:dyDescent="0.3">
      <c r="A65" t="s">
        <v>1657</v>
      </c>
      <c r="B65" t="s">
        <v>21</v>
      </c>
      <c r="C65" t="s">
        <v>43</v>
      </c>
      <c r="D65" t="s">
        <v>222</v>
      </c>
      <c r="E65" t="s">
        <v>241</v>
      </c>
      <c r="F65" t="s">
        <v>205</v>
      </c>
      <c r="G65" t="s">
        <v>206</v>
      </c>
      <c r="H65">
        <v>24</v>
      </c>
      <c r="I65">
        <v>43620.31</v>
      </c>
      <c r="J65">
        <v>0</v>
      </c>
      <c r="K65">
        <v>1046887.44</v>
      </c>
      <c r="L65">
        <v>761152.2</v>
      </c>
      <c r="M65">
        <v>76.84</v>
      </c>
      <c r="N65" t="s">
        <v>38</v>
      </c>
      <c r="O65" t="s">
        <v>28</v>
      </c>
      <c r="P65" s="1">
        <v>45201</v>
      </c>
    </row>
    <row r="66" spans="1:16" x14ac:dyDescent="0.3">
      <c r="A66" t="s">
        <v>1658</v>
      </c>
      <c r="B66" t="s">
        <v>34</v>
      </c>
      <c r="C66" t="s">
        <v>62</v>
      </c>
      <c r="D66" t="s">
        <v>267</v>
      </c>
      <c r="E66" t="s">
        <v>241</v>
      </c>
      <c r="F66" t="s">
        <v>119</v>
      </c>
      <c r="G66" t="s">
        <v>129</v>
      </c>
      <c r="H66">
        <v>18</v>
      </c>
      <c r="I66">
        <v>1804.7</v>
      </c>
      <c r="J66">
        <v>0</v>
      </c>
      <c r="K66">
        <v>29236.14</v>
      </c>
      <c r="L66">
        <v>17437.849999999999</v>
      </c>
      <c r="M66">
        <v>799.39</v>
      </c>
      <c r="N66" t="s">
        <v>42</v>
      </c>
      <c r="O66" t="s">
        <v>28</v>
      </c>
      <c r="P66" s="1">
        <v>45052</v>
      </c>
    </row>
    <row r="67" spans="1:16" x14ac:dyDescent="0.3">
      <c r="A67" t="s">
        <v>1659</v>
      </c>
      <c r="B67" t="s">
        <v>39</v>
      </c>
      <c r="C67" t="s">
        <v>54</v>
      </c>
      <c r="D67" t="s">
        <v>124</v>
      </c>
      <c r="E67" t="s">
        <v>241</v>
      </c>
      <c r="F67" t="s">
        <v>165</v>
      </c>
      <c r="G67" t="s">
        <v>166</v>
      </c>
      <c r="H67">
        <v>10</v>
      </c>
      <c r="I67">
        <v>752.34</v>
      </c>
      <c r="J67">
        <v>0</v>
      </c>
      <c r="K67">
        <v>7523.4</v>
      </c>
      <c r="L67">
        <v>4082.37</v>
      </c>
      <c r="M67">
        <v>589.77</v>
      </c>
      <c r="N67" t="s">
        <v>42</v>
      </c>
      <c r="O67" t="s">
        <v>28</v>
      </c>
      <c r="P67" s="1">
        <v>45040</v>
      </c>
    </row>
    <row r="68" spans="1:16" x14ac:dyDescent="0.3">
      <c r="A68" t="s">
        <v>1660</v>
      </c>
      <c r="B68" t="s">
        <v>29</v>
      </c>
      <c r="C68" t="s">
        <v>57</v>
      </c>
      <c r="D68" t="s">
        <v>251</v>
      </c>
      <c r="E68" t="s">
        <v>241</v>
      </c>
      <c r="F68" t="s">
        <v>25</v>
      </c>
      <c r="G68" t="s">
        <v>37</v>
      </c>
      <c r="H68">
        <v>18</v>
      </c>
      <c r="I68">
        <v>719.11</v>
      </c>
      <c r="J68">
        <v>0</v>
      </c>
      <c r="K68">
        <v>12943.98</v>
      </c>
      <c r="L68">
        <v>7202.11</v>
      </c>
      <c r="M68">
        <v>188.56</v>
      </c>
      <c r="N68" t="s">
        <v>38</v>
      </c>
      <c r="O68" t="s">
        <v>28</v>
      </c>
      <c r="P68" s="1">
        <v>45243</v>
      </c>
    </row>
    <row r="69" spans="1:16" x14ac:dyDescent="0.3">
      <c r="A69" t="s">
        <v>1661</v>
      </c>
      <c r="B69" t="s">
        <v>29</v>
      </c>
      <c r="C69" t="s">
        <v>30</v>
      </c>
      <c r="D69" t="s">
        <v>217</v>
      </c>
      <c r="E69" t="s">
        <v>241</v>
      </c>
      <c r="F69" t="s">
        <v>205</v>
      </c>
      <c r="G69" t="s">
        <v>208</v>
      </c>
      <c r="H69">
        <v>9</v>
      </c>
      <c r="I69">
        <v>30222.25</v>
      </c>
      <c r="J69">
        <v>0</v>
      </c>
      <c r="K69">
        <v>272000.25</v>
      </c>
      <c r="L69">
        <v>203105.11</v>
      </c>
      <c r="M69">
        <v>721.04</v>
      </c>
      <c r="N69" t="s">
        <v>27</v>
      </c>
      <c r="O69" t="s">
        <v>28</v>
      </c>
      <c r="P69" s="1">
        <v>45377</v>
      </c>
    </row>
    <row r="70" spans="1:16" x14ac:dyDescent="0.3">
      <c r="A70" t="s">
        <v>1662</v>
      </c>
      <c r="B70" t="s">
        <v>21</v>
      </c>
      <c r="C70" t="s">
        <v>48</v>
      </c>
      <c r="D70" t="s">
        <v>55</v>
      </c>
      <c r="E70" t="s">
        <v>241</v>
      </c>
      <c r="F70" t="s">
        <v>119</v>
      </c>
      <c r="G70" t="s">
        <v>123</v>
      </c>
      <c r="H70">
        <v>16</v>
      </c>
      <c r="I70">
        <v>2905.72</v>
      </c>
      <c r="J70">
        <v>0</v>
      </c>
      <c r="K70">
        <v>37193.22</v>
      </c>
      <c r="L70">
        <v>22943.97</v>
      </c>
      <c r="M70">
        <v>529.74</v>
      </c>
      <c r="N70" t="s">
        <v>33</v>
      </c>
      <c r="O70" t="s">
        <v>28</v>
      </c>
      <c r="P70" s="1">
        <v>45325</v>
      </c>
    </row>
    <row r="71" spans="1:16" x14ac:dyDescent="0.3">
      <c r="A71" t="s">
        <v>1663</v>
      </c>
      <c r="B71" t="s">
        <v>21</v>
      </c>
      <c r="C71" t="s">
        <v>48</v>
      </c>
      <c r="D71" t="s">
        <v>66</v>
      </c>
      <c r="E71" t="s">
        <v>241</v>
      </c>
      <c r="F71" t="s">
        <v>205</v>
      </c>
      <c r="G71" t="s">
        <v>208</v>
      </c>
      <c r="H71">
        <v>27</v>
      </c>
      <c r="I71">
        <v>18159.71</v>
      </c>
      <c r="J71">
        <v>0</v>
      </c>
      <c r="K71">
        <v>490312.17</v>
      </c>
      <c r="L71">
        <v>367469.69</v>
      </c>
      <c r="M71">
        <v>416.54</v>
      </c>
      <c r="N71" t="s">
        <v>33</v>
      </c>
      <c r="O71" t="s">
        <v>28</v>
      </c>
      <c r="P71" s="1">
        <v>45229</v>
      </c>
    </row>
    <row r="72" spans="1:16" x14ac:dyDescent="0.3">
      <c r="A72" t="s">
        <v>1664</v>
      </c>
      <c r="B72" t="s">
        <v>21</v>
      </c>
      <c r="C72" t="s">
        <v>48</v>
      </c>
      <c r="D72" t="s">
        <v>284</v>
      </c>
      <c r="E72" t="s">
        <v>241</v>
      </c>
      <c r="F72" t="s">
        <v>25</v>
      </c>
      <c r="G72" t="s">
        <v>32</v>
      </c>
      <c r="H72">
        <v>38</v>
      </c>
      <c r="I72">
        <v>1575.21</v>
      </c>
      <c r="J72">
        <v>0</v>
      </c>
      <c r="K72">
        <v>59857.98</v>
      </c>
      <c r="L72">
        <v>36502.879999999997</v>
      </c>
      <c r="M72">
        <v>261.98</v>
      </c>
      <c r="N72" t="s">
        <v>33</v>
      </c>
      <c r="O72" t="s">
        <v>28</v>
      </c>
      <c r="P72" s="1">
        <v>45272</v>
      </c>
    </row>
    <row r="73" spans="1:16" x14ac:dyDescent="0.3">
      <c r="A73" t="s">
        <v>1665</v>
      </c>
      <c r="B73" t="s">
        <v>29</v>
      </c>
      <c r="C73" t="s">
        <v>46</v>
      </c>
      <c r="D73" t="s">
        <v>58</v>
      </c>
      <c r="E73" t="s">
        <v>241</v>
      </c>
      <c r="F73" t="s">
        <v>119</v>
      </c>
      <c r="G73" t="s">
        <v>120</v>
      </c>
      <c r="H73">
        <v>35</v>
      </c>
      <c r="I73">
        <v>2411.0300000000002</v>
      </c>
      <c r="J73">
        <v>0</v>
      </c>
      <c r="K73">
        <v>84386.05</v>
      </c>
      <c r="L73">
        <v>49855.12</v>
      </c>
      <c r="M73">
        <v>358.13</v>
      </c>
      <c r="N73" t="s">
        <v>42</v>
      </c>
      <c r="O73" t="s">
        <v>28</v>
      </c>
      <c r="P73" s="1">
        <v>45180</v>
      </c>
    </row>
    <row r="74" spans="1:16" x14ac:dyDescent="0.3">
      <c r="A74" t="s">
        <v>1666</v>
      </c>
      <c r="B74" t="s">
        <v>34</v>
      </c>
      <c r="C74" t="s">
        <v>52</v>
      </c>
      <c r="D74" t="s">
        <v>74</v>
      </c>
      <c r="E74" t="s">
        <v>241</v>
      </c>
      <c r="F74" t="s">
        <v>165</v>
      </c>
      <c r="G74" t="s">
        <v>168</v>
      </c>
      <c r="H74">
        <v>24</v>
      </c>
      <c r="I74">
        <v>2096.5700000000002</v>
      </c>
      <c r="J74">
        <v>0</v>
      </c>
      <c r="K74">
        <v>50317.68</v>
      </c>
      <c r="L74">
        <v>28497.05</v>
      </c>
      <c r="M74">
        <v>273.17</v>
      </c>
      <c r="N74" t="s">
        <v>38</v>
      </c>
      <c r="O74" t="s">
        <v>28</v>
      </c>
      <c r="P74" s="1">
        <v>45134</v>
      </c>
    </row>
    <row r="75" spans="1:16" x14ac:dyDescent="0.3">
      <c r="A75" t="s">
        <v>1667</v>
      </c>
      <c r="B75" t="s">
        <v>21</v>
      </c>
      <c r="C75" t="s">
        <v>59</v>
      </c>
      <c r="D75" t="s">
        <v>242</v>
      </c>
      <c r="E75" t="s">
        <v>241</v>
      </c>
      <c r="F75" t="s">
        <v>205</v>
      </c>
      <c r="G75" t="s">
        <v>208</v>
      </c>
      <c r="H75">
        <v>17</v>
      </c>
      <c r="I75">
        <v>14476.09</v>
      </c>
      <c r="J75">
        <v>0</v>
      </c>
      <c r="K75">
        <v>246093.53</v>
      </c>
      <c r="L75">
        <v>183160.9</v>
      </c>
      <c r="M75">
        <v>673.73</v>
      </c>
      <c r="N75" t="s">
        <v>33</v>
      </c>
      <c r="O75" t="s">
        <v>28</v>
      </c>
      <c r="P75" s="1">
        <v>45380</v>
      </c>
    </row>
    <row r="76" spans="1:16" x14ac:dyDescent="0.3">
      <c r="A76" t="s">
        <v>1668</v>
      </c>
      <c r="B76" t="s">
        <v>39</v>
      </c>
      <c r="C76" t="s">
        <v>50</v>
      </c>
      <c r="D76" t="s">
        <v>81</v>
      </c>
      <c r="E76" t="s">
        <v>241</v>
      </c>
      <c r="F76" t="s">
        <v>201</v>
      </c>
      <c r="G76" t="s">
        <v>204</v>
      </c>
      <c r="H76">
        <v>4</v>
      </c>
      <c r="I76">
        <v>1686.04</v>
      </c>
      <c r="J76">
        <v>0</v>
      </c>
      <c r="K76">
        <v>6744.16</v>
      </c>
      <c r="L76">
        <v>4373.34</v>
      </c>
      <c r="M76">
        <v>356.96</v>
      </c>
      <c r="N76" t="s">
        <v>38</v>
      </c>
      <c r="O76" t="s">
        <v>28</v>
      </c>
      <c r="P76" s="1">
        <v>45097</v>
      </c>
    </row>
    <row r="77" spans="1:16" x14ac:dyDescent="0.3">
      <c r="A77" t="s">
        <v>1669</v>
      </c>
      <c r="B77" t="s">
        <v>34</v>
      </c>
      <c r="C77" t="s">
        <v>62</v>
      </c>
      <c r="D77" t="s">
        <v>213</v>
      </c>
      <c r="E77" t="s">
        <v>241</v>
      </c>
      <c r="F77" t="s">
        <v>201</v>
      </c>
      <c r="G77" t="s">
        <v>202</v>
      </c>
      <c r="H77">
        <v>15</v>
      </c>
      <c r="I77">
        <v>3341.25</v>
      </c>
      <c r="J77">
        <v>0</v>
      </c>
      <c r="K77">
        <v>40095</v>
      </c>
      <c r="L77">
        <v>25322.86</v>
      </c>
      <c r="M77">
        <v>586.76</v>
      </c>
      <c r="N77" t="s">
        <v>33</v>
      </c>
      <c r="O77" t="s">
        <v>28</v>
      </c>
      <c r="P77" s="1">
        <v>45139</v>
      </c>
    </row>
    <row r="78" spans="1:16" x14ac:dyDescent="0.3">
      <c r="A78" t="s">
        <v>1670</v>
      </c>
      <c r="B78" t="s">
        <v>21</v>
      </c>
      <c r="C78" t="s">
        <v>43</v>
      </c>
      <c r="D78" t="s">
        <v>188</v>
      </c>
      <c r="E78" t="s">
        <v>241</v>
      </c>
      <c r="F78" t="s">
        <v>25</v>
      </c>
      <c r="G78" t="s">
        <v>45</v>
      </c>
      <c r="H78">
        <v>31</v>
      </c>
      <c r="I78">
        <v>528.05999999999995</v>
      </c>
      <c r="J78">
        <v>0</v>
      </c>
      <c r="K78">
        <v>16369.86</v>
      </c>
      <c r="L78">
        <v>9379.6200000000008</v>
      </c>
      <c r="M78">
        <v>364.43</v>
      </c>
      <c r="N78" t="s">
        <v>33</v>
      </c>
      <c r="O78" t="s">
        <v>28</v>
      </c>
      <c r="P78" s="1">
        <v>45298</v>
      </c>
    </row>
    <row r="79" spans="1:16" x14ac:dyDescent="0.3">
      <c r="A79" t="s">
        <v>1671</v>
      </c>
      <c r="B79" t="s">
        <v>39</v>
      </c>
      <c r="C79" t="s">
        <v>40</v>
      </c>
      <c r="D79" t="s">
        <v>95</v>
      </c>
      <c r="E79" t="s">
        <v>241</v>
      </c>
      <c r="F79" t="s">
        <v>25</v>
      </c>
      <c r="G79" t="s">
        <v>32</v>
      </c>
      <c r="H79">
        <v>29</v>
      </c>
      <c r="I79">
        <v>1944.18</v>
      </c>
      <c r="J79">
        <v>0</v>
      </c>
      <c r="K79">
        <v>56381.22</v>
      </c>
      <c r="L79">
        <v>31130.43</v>
      </c>
      <c r="M79">
        <v>69.02</v>
      </c>
      <c r="N79" t="s">
        <v>33</v>
      </c>
      <c r="O79" t="s">
        <v>28</v>
      </c>
      <c r="P79" s="1">
        <v>45340</v>
      </c>
    </row>
    <row r="80" spans="1:16" x14ac:dyDescent="0.3">
      <c r="A80" t="s">
        <v>1672</v>
      </c>
      <c r="B80" t="s">
        <v>21</v>
      </c>
      <c r="C80" t="s">
        <v>48</v>
      </c>
      <c r="D80" t="s">
        <v>250</v>
      </c>
      <c r="E80" t="s">
        <v>241</v>
      </c>
      <c r="F80" t="s">
        <v>25</v>
      </c>
      <c r="G80" t="s">
        <v>32</v>
      </c>
      <c r="H80">
        <v>4</v>
      </c>
      <c r="I80">
        <v>1176.8399999999999</v>
      </c>
      <c r="J80">
        <v>0</v>
      </c>
      <c r="K80">
        <v>4707.3599999999997</v>
      </c>
      <c r="L80">
        <v>2714.44</v>
      </c>
      <c r="M80">
        <v>516.29</v>
      </c>
      <c r="N80" t="s">
        <v>27</v>
      </c>
      <c r="O80" t="s">
        <v>28</v>
      </c>
      <c r="P80" s="1">
        <v>45266</v>
      </c>
    </row>
    <row r="81" spans="1:16" x14ac:dyDescent="0.3">
      <c r="A81" t="s">
        <v>1673</v>
      </c>
      <c r="B81" t="s">
        <v>34</v>
      </c>
      <c r="C81" t="s">
        <v>35</v>
      </c>
      <c r="D81" t="s">
        <v>47</v>
      </c>
      <c r="E81" t="s">
        <v>241</v>
      </c>
      <c r="F81" t="s">
        <v>119</v>
      </c>
      <c r="G81" t="s">
        <v>129</v>
      </c>
      <c r="H81">
        <v>1</v>
      </c>
      <c r="I81">
        <v>3871.39</v>
      </c>
      <c r="J81">
        <v>0</v>
      </c>
      <c r="K81">
        <v>3871.39</v>
      </c>
      <c r="L81">
        <v>2414.34</v>
      </c>
      <c r="M81">
        <v>355.33</v>
      </c>
      <c r="N81" t="s">
        <v>27</v>
      </c>
      <c r="O81" t="s">
        <v>28</v>
      </c>
      <c r="P81" s="1">
        <v>45305</v>
      </c>
    </row>
    <row r="82" spans="1:16" x14ac:dyDescent="0.3">
      <c r="A82" t="s">
        <v>1674</v>
      </c>
      <c r="B82" t="s">
        <v>21</v>
      </c>
      <c r="C82" t="s">
        <v>59</v>
      </c>
      <c r="D82" t="s">
        <v>31</v>
      </c>
      <c r="E82" t="s">
        <v>241</v>
      </c>
      <c r="F82" t="s">
        <v>25</v>
      </c>
      <c r="G82" t="s">
        <v>26</v>
      </c>
      <c r="H82">
        <v>36</v>
      </c>
      <c r="I82">
        <v>1041.52</v>
      </c>
      <c r="J82">
        <v>0</v>
      </c>
      <c r="K82">
        <v>37494.720000000001</v>
      </c>
      <c r="L82">
        <v>22369.84</v>
      </c>
      <c r="M82">
        <v>409.66</v>
      </c>
      <c r="N82" t="s">
        <v>33</v>
      </c>
      <c r="O82" t="s">
        <v>28</v>
      </c>
      <c r="P82" s="1">
        <v>45082</v>
      </c>
    </row>
    <row r="83" spans="1:16" x14ac:dyDescent="0.3">
      <c r="A83" t="s">
        <v>1675</v>
      </c>
      <c r="B83" t="s">
        <v>34</v>
      </c>
      <c r="C83" t="s">
        <v>89</v>
      </c>
      <c r="D83" t="s">
        <v>58</v>
      </c>
      <c r="E83" t="s">
        <v>241</v>
      </c>
      <c r="F83" t="s">
        <v>119</v>
      </c>
      <c r="G83" t="s">
        <v>123</v>
      </c>
      <c r="H83">
        <v>32</v>
      </c>
      <c r="I83">
        <v>1045.77</v>
      </c>
      <c r="J83">
        <v>0</v>
      </c>
      <c r="K83">
        <v>33464.639999999999</v>
      </c>
      <c r="L83">
        <v>20151.61</v>
      </c>
      <c r="M83">
        <v>531.51</v>
      </c>
      <c r="N83" t="s">
        <v>33</v>
      </c>
      <c r="O83" t="s">
        <v>28</v>
      </c>
      <c r="P83" s="1">
        <v>45355</v>
      </c>
    </row>
    <row r="84" spans="1:16" x14ac:dyDescent="0.3">
      <c r="A84" t="s">
        <v>1676</v>
      </c>
      <c r="B84" t="s">
        <v>39</v>
      </c>
      <c r="C84" t="s">
        <v>50</v>
      </c>
      <c r="D84" t="s">
        <v>197</v>
      </c>
      <c r="E84" t="s">
        <v>241</v>
      </c>
      <c r="F84" t="s">
        <v>25</v>
      </c>
      <c r="G84" t="s">
        <v>32</v>
      </c>
      <c r="H84">
        <v>39</v>
      </c>
      <c r="I84">
        <v>1572.62</v>
      </c>
      <c r="J84">
        <v>0</v>
      </c>
      <c r="K84">
        <v>61332.18</v>
      </c>
      <c r="L84">
        <v>35928.080000000002</v>
      </c>
      <c r="M84">
        <v>80.77</v>
      </c>
      <c r="N84" t="s">
        <v>27</v>
      </c>
      <c r="O84" t="s">
        <v>28</v>
      </c>
      <c r="P84" s="1">
        <v>45275</v>
      </c>
    </row>
    <row r="85" spans="1:16" x14ac:dyDescent="0.3">
      <c r="A85" t="s">
        <v>1677</v>
      </c>
      <c r="B85" t="s">
        <v>21</v>
      </c>
      <c r="C85" t="s">
        <v>59</v>
      </c>
      <c r="D85" t="s">
        <v>284</v>
      </c>
      <c r="E85" t="s">
        <v>241</v>
      </c>
      <c r="F85" t="s">
        <v>201</v>
      </c>
      <c r="G85" t="s">
        <v>204</v>
      </c>
      <c r="H85">
        <v>18</v>
      </c>
      <c r="I85">
        <v>5926.11</v>
      </c>
      <c r="J85">
        <v>0</v>
      </c>
      <c r="K85">
        <v>101336.48</v>
      </c>
      <c r="L85">
        <v>65187.11</v>
      </c>
      <c r="M85">
        <v>652.96</v>
      </c>
      <c r="N85" t="s">
        <v>27</v>
      </c>
      <c r="O85" t="s">
        <v>28</v>
      </c>
      <c r="P85" s="1">
        <v>45343</v>
      </c>
    </row>
    <row r="86" spans="1:16" x14ac:dyDescent="0.3">
      <c r="A86" t="s">
        <v>1678</v>
      </c>
      <c r="B86" t="s">
        <v>34</v>
      </c>
      <c r="C86" t="s">
        <v>89</v>
      </c>
      <c r="D86" t="s">
        <v>175</v>
      </c>
      <c r="E86" t="s">
        <v>241</v>
      </c>
      <c r="F86" t="s">
        <v>201</v>
      </c>
      <c r="G86" t="s">
        <v>204</v>
      </c>
      <c r="H86">
        <v>39</v>
      </c>
      <c r="I86">
        <v>5843.59</v>
      </c>
      <c r="J86">
        <v>0</v>
      </c>
      <c r="K86">
        <v>227900.01</v>
      </c>
      <c r="L86">
        <v>139900.79</v>
      </c>
      <c r="M86">
        <v>524.97</v>
      </c>
      <c r="N86" t="s">
        <v>33</v>
      </c>
      <c r="O86" t="s">
        <v>28</v>
      </c>
      <c r="P86" s="1">
        <v>45064</v>
      </c>
    </row>
    <row r="87" spans="1:16" x14ac:dyDescent="0.3">
      <c r="A87" t="s">
        <v>1679</v>
      </c>
      <c r="B87" t="s">
        <v>29</v>
      </c>
      <c r="C87" t="s">
        <v>78</v>
      </c>
      <c r="D87" t="s">
        <v>184</v>
      </c>
      <c r="E87" t="s">
        <v>241</v>
      </c>
      <c r="F87" t="s">
        <v>205</v>
      </c>
      <c r="G87" t="s">
        <v>206</v>
      </c>
      <c r="H87">
        <v>1</v>
      </c>
      <c r="I87">
        <v>40429.599999999999</v>
      </c>
      <c r="J87">
        <v>0</v>
      </c>
      <c r="K87">
        <v>40429.599999999999</v>
      </c>
      <c r="L87">
        <v>28448.68</v>
      </c>
      <c r="M87">
        <v>94.24</v>
      </c>
      <c r="N87" t="s">
        <v>33</v>
      </c>
      <c r="O87" t="s">
        <v>28</v>
      </c>
      <c r="P87" s="1">
        <v>45031</v>
      </c>
    </row>
    <row r="88" spans="1:16" x14ac:dyDescent="0.3">
      <c r="A88" t="s">
        <v>1680</v>
      </c>
      <c r="B88" t="s">
        <v>39</v>
      </c>
      <c r="C88" t="s">
        <v>40</v>
      </c>
      <c r="D88" t="s">
        <v>36</v>
      </c>
      <c r="E88" t="s">
        <v>241</v>
      </c>
      <c r="F88" t="s">
        <v>119</v>
      </c>
      <c r="G88" t="s">
        <v>123</v>
      </c>
      <c r="H88">
        <v>14</v>
      </c>
      <c r="I88">
        <v>2927.17</v>
      </c>
      <c r="J88">
        <v>0</v>
      </c>
      <c r="K88">
        <v>40980.379999999997</v>
      </c>
      <c r="L88">
        <v>24047.54</v>
      </c>
      <c r="M88">
        <v>533.16999999999996</v>
      </c>
      <c r="N88" t="s">
        <v>42</v>
      </c>
      <c r="O88" t="s">
        <v>28</v>
      </c>
      <c r="P88" s="1">
        <v>45022</v>
      </c>
    </row>
    <row r="89" spans="1:16" x14ac:dyDescent="0.3">
      <c r="A89" t="s">
        <v>1681</v>
      </c>
      <c r="B89" t="s">
        <v>39</v>
      </c>
      <c r="C89" t="s">
        <v>50</v>
      </c>
      <c r="D89" t="s">
        <v>267</v>
      </c>
      <c r="E89" t="s">
        <v>241</v>
      </c>
      <c r="F89" t="s">
        <v>165</v>
      </c>
      <c r="G89" t="s">
        <v>166</v>
      </c>
      <c r="H89">
        <v>32</v>
      </c>
      <c r="I89">
        <v>2993.67</v>
      </c>
      <c r="J89">
        <v>0</v>
      </c>
      <c r="K89">
        <v>95797.440000000002</v>
      </c>
      <c r="L89">
        <v>55027.46</v>
      </c>
      <c r="M89">
        <v>353.45</v>
      </c>
      <c r="N89" t="s">
        <v>27</v>
      </c>
      <c r="O89" t="s">
        <v>28</v>
      </c>
      <c r="P89" s="1">
        <v>45030</v>
      </c>
    </row>
    <row r="90" spans="1:16" x14ac:dyDescent="0.3">
      <c r="A90" t="s">
        <v>1682</v>
      </c>
      <c r="B90" t="s">
        <v>21</v>
      </c>
      <c r="C90" t="s">
        <v>59</v>
      </c>
      <c r="D90" t="s">
        <v>249</v>
      </c>
      <c r="E90" t="s">
        <v>241</v>
      </c>
      <c r="F90" t="s">
        <v>119</v>
      </c>
      <c r="G90" t="s">
        <v>129</v>
      </c>
      <c r="H90">
        <v>7</v>
      </c>
      <c r="I90">
        <v>1180.8499999999999</v>
      </c>
      <c r="J90">
        <v>0</v>
      </c>
      <c r="K90">
        <v>8265.9500000000007</v>
      </c>
      <c r="L90">
        <v>4869.2299999999996</v>
      </c>
      <c r="M90">
        <v>63.62</v>
      </c>
      <c r="N90" t="s">
        <v>42</v>
      </c>
      <c r="O90" t="s">
        <v>28</v>
      </c>
      <c r="P90" s="1">
        <v>45168</v>
      </c>
    </row>
    <row r="91" spans="1:16" x14ac:dyDescent="0.3">
      <c r="A91" t="s">
        <v>1683</v>
      </c>
      <c r="B91" t="s">
        <v>39</v>
      </c>
      <c r="C91" t="s">
        <v>50</v>
      </c>
      <c r="D91" t="s">
        <v>73</v>
      </c>
      <c r="E91" t="s">
        <v>241</v>
      </c>
      <c r="F91" t="s">
        <v>201</v>
      </c>
      <c r="G91" t="s">
        <v>204</v>
      </c>
      <c r="H91">
        <v>9</v>
      </c>
      <c r="I91">
        <v>5501.26</v>
      </c>
      <c r="J91">
        <v>0</v>
      </c>
      <c r="K91">
        <v>49511.34</v>
      </c>
      <c r="L91">
        <v>31810.89</v>
      </c>
      <c r="M91">
        <v>544.09</v>
      </c>
      <c r="N91" t="s">
        <v>38</v>
      </c>
      <c r="O91" t="s">
        <v>28</v>
      </c>
      <c r="P91" s="1">
        <v>45150</v>
      </c>
    </row>
    <row r="92" spans="1:16" x14ac:dyDescent="0.3">
      <c r="A92" t="s">
        <v>1684</v>
      </c>
      <c r="B92" t="s">
        <v>34</v>
      </c>
      <c r="C92" t="s">
        <v>89</v>
      </c>
      <c r="D92" t="s">
        <v>231</v>
      </c>
      <c r="E92" t="s">
        <v>241</v>
      </c>
      <c r="F92" t="s">
        <v>25</v>
      </c>
      <c r="G92" t="s">
        <v>45</v>
      </c>
      <c r="H92">
        <v>6</v>
      </c>
      <c r="I92">
        <v>1076.43</v>
      </c>
      <c r="J92">
        <v>0</v>
      </c>
      <c r="K92">
        <v>6458.58</v>
      </c>
      <c r="L92">
        <v>3577.67</v>
      </c>
      <c r="M92">
        <v>256.26</v>
      </c>
      <c r="N92" t="s">
        <v>38</v>
      </c>
      <c r="O92" t="s">
        <v>28</v>
      </c>
      <c r="P92" s="1">
        <v>45054</v>
      </c>
    </row>
    <row r="93" spans="1:16" x14ac:dyDescent="0.3">
      <c r="A93" t="s">
        <v>1685</v>
      </c>
      <c r="B93" t="s">
        <v>34</v>
      </c>
      <c r="C93" t="s">
        <v>62</v>
      </c>
      <c r="D93" t="s">
        <v>105</v>
      </c>
      <c r="E93" t="s">
        <v>241</v>
      </c>
      <c r="F93" t="s">
        <v>119</v>
      </c>
      <c r="G93" t="s">
        <v>120</v>
      </c>
      <c r="H93">
        <v>15</v>
      </c>
      <c r="I93">
        <v>2359.2800000000002</v>
      </c>
      <c r="J93">
        <v>0</v>
      </c>
      <c r="K93">
        <v>35389.199999999997</v>
      </c>
      <c r="L93">
        <v>21865.31</v>
      </c>
      <c r="M93">
        <v>187.7</v>
      </c>
      <c r="N93" t="s">
        <v>38</v>
      </c>
      <c r="O93" t="s">
        <v>28</v>
      </c>
      <c r="P93" s="1">
        <v>45165</v>
      </c>
    </row>
    <row r="94" spans="1:16" x14ac:dyDescent="0.3">
      <c r="A94" t="s">
        <v>1686</v>
      </c>
      <c r="B94" t="s">
        <v>29</v>
      </c>
      <c r="C94" t="s">
        <v>57</v>
      </c>
      <c r="D94" t="s">
        <v>264</v>
      </c>
      <c r="E94" t="s">
        <v>241</v>
      </c>
      <c r="F94" t="s">
        <v>201</v>
      </c>
      <c r="G94" t="s">
        <v>212</v>
      </c>
      <c r="H94">
        <v>11</v>
      </c>
      <c r="I94">
        <v>1745.34</v>
      </c>
      <c r="J94">
        <v>0</v>
      </c>
      <c r="K94">
        <v>19198.740000000002</v>
      </c>
      <c r="L94">
        <v>11950.07</v>
      </c>
      <c r="M94">
        <v>184.15</v>
      </c>
      <c r="N94" t="s">
        <v>33</v>
      </c>
      <c r="O94" t="s">
        <v>28</v>
      </c>
      <c r="P94" s="1">
        <v>45028</v>
      </c>
    </row>
    <row r="95" spans="1:16" x14ac:dyDescent="0.3">
      <c r="A95" t="s">
        <v>1687</v>
      </c>
      <c r="B95" t="s">
        <v>21</v>
      </c>
      <c r="C95" t="s">
        <v>43</v>
      </c>
      <c r="D95" t="s">
        <v>229</v>
      </c>
      <c r="E95" t="s">
        <v>241</v>
      </c>
      <c r="F95" t="s">
        <v>25</v>
      </c>
      <c r="G95" t="s">
        <v>45</v>
      </c>
      <c r="H95">
        <v>6</v>
      </c>
      <c r="I95">
        <v>1042.51</v>
      </c>
      <c r="J95">
        <v>0</v>
      </c>
      <c r="K95">
        <v>6255.06</v>
      </c>
      <c r="L95">
        <v>3584.41</v>
      </c>
      <c r="M95">
        <v>507.39</v>
      </c>
      <c r="N95" t="s">
        <v>38</v>
      </c>
      <c r="O95" t="s">
        <v>28</v>
      </c>
      <c r="P95" s="1">
        <v>45356</v>
      </c>
    </row>
    <row r="96" spans="1:16" x14ac:dyDescent="0.3">
      <c r="A96" t="s">
        <v>1688</v>
      </c>
      <c r="B96" t="s">
        <v>29</v>
      </c>
      <c r="C96" t="s">
        <v>46</v>
      </c>
      <c r="D96" t="s">
        <v>256</v>
      </c>
      <c r="E96" t="s">
        <v>241</v>
      </c>
      <c r="F96" t="s">
        <v>165</v>
      </c>
      <c r="G96" t="s">
        <v>168</v>
      </c>
      <c r="H96">
        <v>35</v>
      </c>
      <c r="I96">
        <v>2536.79</v>
      </c>
      <c r="J96">
        <v>0</v>
      </c>
      <c r="K96">
        <v>88787.65</v>
      </c>
      <c r="L96">
        <v>47288.5</v>
      </c>
      <c r="M96">
        <v>516.5</v>
      </c>
      <c r="N96" t="s">
        <v>38</v>
      </c>
      <c r="O96" t="s">
        <v>28</v>
      </c>
      <c r="P96" s="1">
        <v>45179</v>
      </c>
    </row>
    <row r="97" spans="1:16" x14ac:dyDescent="0.3">
      <c r="A97" t="s">
        <v>1689</v>
      </c>
      <c r="B97" t="s">
        <v>29</v>
      </c>
      <c r="C97" t="s">
        <v>78</v>
      </c>
      <c r="D97" t="s">
        <v>261</v>
      </c>
      <c r="E97" t="s">
        <v>241</v>
      </c>
      <c r="F97" t="s">
        <v>201</v>
      </c>
      <c r="G97" t="s">
        <v>204</v>
      </c>
      <c r="H97">
        <v>34</v>
      </c>
      <c r="I97">
        <v>3590.46</v>
      </c>
      <c r="J97">
        <v>0</v>
      </c>
      <c r="K97">
        <v>122075.64</v>
      </c>
      <c r="L97">
        <v>72852.289999999994</v>
      </c>
      <c r="M97">
        <v>436.9</v>
      </c>
      <c r="N97" t="s">
        <v>27</v>
      </c>
      <c r="O97" t="s">
        <v>28</v>
      </c>
      <c r="P97" s="1">
        <v>45378</v>
      </c>
    </row>
    <row r="98" spans="1:16" x14ac:dyDescent="0.3">
      <c r="A98" t="s">
        <v>1690</v>
      </c>
      <c r="B98" t="s">
        <v>34</v>
      </c>
      <c r="C98" t="s">
        <v>89</v>
      </c>
      <c r="D98" t="s">
        <v>242</v>
      </c>
      <c r="E98" t="s">
        <v>241</v>
      </c>
      <c r="F98" t="s">
        <v>25</v>
      </c>
      <c r="G98" t="s">
        <v>26</v>
      </c>
      <c r="H98">
        <v>4</v>
      </c>
      <c r="I98">
        <v>1338.31</v>
      </c>
      <c r="J98">
        <v>0</v>
      </c>
      <c r="K98">
        <v>5085.58</v>
      </c>
      <c r="L98">
        <v>2857.68</v>
      </c>
      <c r="M98">
        <v>628.24</v>
      </c>
      <c r="N98" t="s">
        <v>27</v>
      </c>
      <c r="O98" t="s">
        <v>28</v>
      </c>
      <c r="P98" s="1">
        <v>45211</v>
      </c>
    </row>
    <row r="99" spans="1:16" x14ac:dyDescent="0.3">
      <c r="A99" t="s">
        <v>1691</v>
      </c>
      <c r="B99" t="s">
        <v>29</v>
      </c>
      <c r="C99" t="s">
        <v>46</v>
      </c>
      <c r="D99" t="s">
        <v>259</v>
      </c>
      <c r="E99" t="s">
        <v>241</v>
      </c>
      <c r="F99" t="s">
        <v>25</v>
      </c>
      <c r="G99" t="s">
        <v>26</v>
      </c>
      <c r="H99">
        <v>21</v>
      </c>
      <c r="I99">
        <v>1247.53</v>
      </c>
      <c r="J99">
        <v>0</v>
      </c>
      <c r="K99">
        <v>26198.13</v>
      </c>
      <c r="L99">
        <v>15328.83</v>
      </c>
      <c r="M99">
        <v>421.06</v>
      </c>
      <c r="N99" t="s">
        <v>38</v>
      </c>
      <c r="O99" t="s">
        <v>28</v>
      </c>
      <c r="P99" s="1">
        <v>45261</v>
      </c>
    </row>
    <row r="100" spans="1:16" x14ac:dyDescent="0.3">
      <c r="A100" t="s">
        <v>1692</v>
      </c>
      <c r="B100" t="s">
        <v>21</v>
      </c>
      <c r="C100" t="s">
        <v>48</v>
      </c>
      <c r="D100" t="s">
        <v>79</v>
      </c>
      <c r="E100" t="s">
        <v>241</v>
      </c>
      <c r="F100" t="s">
        <v>165</v>
      </c>
      <c r="G100" t="s">
        <v>166</v>
      </c>
      <c r="H100">
        <v>14</v>
      </c>
      <c r="I100">
        <v>2228.86</v>
      </c>
      <c r="J100">
        <v>0</v>
      </c>
      <c r="K100">
        <v>31204.04</v>
      </c>
      <c r="L100">
        <v>16763.16</v>
      </c>
      <c r="M100">
        <v>583.91999999999996</v>
      </c>
      <c r="N100" t="s">
        <v>27</v>
      </c>
      <c r="O100" t="s">
        <v>28</v>
      </c>
      <c r="P100" s="1">
        <v>45354</v>
      </c>
    </row>
    <row r="101" spans="1:16" x14ac:dyDescent="0.3">
      <c r="A101" t="s">
        <v>1693</v>
      </c>
      <c r="B101" t="s">
        <v>39</v>
      </c>
      <c r="C101" t="s">
        <v>65</v>
      </c>
      <c r="D101" t="s">
        <v>111</v>
      </c>
      <c r="E101" t="s">
        <v>241</v>
      </c>
      <c r="F101" t="s">
        <v>25</v>
      </c>
      <c r="G101" t="s">
        <v>32</v>
      </c>
      <c r="H101">
        <v>32</v>
      </c>
      <c r="I101">
        <v>1821.51</v>
      </c>
      <c r="J101">
        <v>0</v>
      </c>
      <c r="K101">
        <v>58288.32</v>
      </c>
      <c r="L101">
        <v>32149.37</v>
      </c>
      <c r="M101">
        <v>560.98</v>
      </c>
      <c r="N101" t="s">
        <v>27</v>
      </c>
      <c r="O101" t="s">
        <v>28</v>
      </c>
      <c r="P101" s="1">
        <v>45143</v>
      </c>
    </row>
    <row r="102" spans="1:16" x14ac:dyDescent="0.3">
      <c r="A102" t="s">
        <v>1694</v>
      </c>
      <c r="B102" t="s">
        <v>29</v>
      </c>
      <c r="C102" t="s">
        <v>57</v>
      </c>
      <c r="D102" t="s">
        <v>224</v>
      </c>
      <c r="E102" t="s">
        <v>241</v>
      </c>
      <c r="F102" t="s">
        <v>205</v>
      </c>
      <c r="G102" t="s">
        <v>208</v>
      </c>
      <c r="H102">
        <v>35</v>
      </c>
      <c r="I102">
        <v>41474.120000000003</v>
      </c>
      <c r="J102">
        <v>0</v>
      </c>
      <c r="K102">
        <v>1451594.2</v>
      </c>
      <c r="L102">
        <v>1024377.07</v>
      </c>
      <c r="M102">
        <v>351.98</v>
      </c>
      <c r="N102" t="s">
        <v>38</v>
      </c>
      <c r="O102" t="s">
        <v>28</v>
      </c>
      <c r="P102" s="1">
        <v>45142</v>
      </c>
    </row>
    <row r="103" spans="1:16" x14ac:dyDescent="0.3">
      <c r="A103" t="s">
        <v>1695</v>
      </c>
      <c r="B103" t="s">
        <v>34</v>
      </c>
      <c r="C103" t="s">
        <v>89</v>
      </c>
      <c r="D103" t="s">
        <v>67</v>
      </c>
      <c r="E103" t="s">
        <v>241</v>
      </c>
      <c r="F103" t="s">
        <v>165</v>
      </c>
      <c r="G103" t="s">
        <v>168</v>
      </c>
      <c r="H103">
        <v>22</v>
      </c>
      <c r="I103">
        <v>1172.6199999999999</v>
      </c>
      <c r="J103">
        <v>0</v>
      </c>
      <c r="K103">
        <v>25797.64</v>
      </c>
      <c r="L103">
        <v>13626.66</v>
      </c>
      <c r="M103">
        <v>120.74</v>
      </c>
      <c r="N103" t="s">
        <v>27</v>
      </c>
      <c r="O103" t="s">
        <v>28</v>
      </c>
      <c r="P103" s="1">
        <v>45064</v>
      </c>
    </row>
    <row r="104" spans="1:16" x14ac:dyDescent="0.3">
      <c r="A104" t="s">
        <v>1696</v>
      </c>
      <c r="B104" t="s">
        <v>21</v>
      </c>
      <c r="C104" t="s">
        <v>48</v>
      </c>
      <c r="D104" t="s">
        <v>216</v>
      </c>
      <c r="E104" t="s">
        <v>241</v>
      </c>
      <c r="F104" t="s">
        <v>119</v>
      </c>
      <c r="G104" t="s">
        <v>127</v>
      </c>
      <c r="H104">
        <v>30</v>
      </c>
      <c r="I104">
        <v>2161.4499999999998</v>
      </c>
      <c r="J104">
        <v>0</v>
      </c>
      <c r="K104">
        <v>64843.5</v>
      </c>
      <c r="L104">
        <v>37402.699999999997</v>
      </c>
      <c r="M104">
        <v>191.05</v>
      </c>
      <c r="N104" t="s">
        <v>27</v>
      </c>
      <c r="O104" t="s">
        <v>28</v>
      </c>
      <c r="P104" s="1">
        <v>45098</v>
      </c>
    </row>
    <row r="105" spans="1:16" x14ac:dyDescent="0.3">
      <c r="A105" t="s">
        <v>1697</v>
      </c>
      <c r="B105" t="s">
        <v>29</v>
      </c>
      <c r="C105" t="s">
        <v>78</v>
      </c>
      <c r="D105" t="s">
        <v>233</v>
      </c>
      <c r="E105" t="s">
        <v>241</v>
      </c>
      <c r="F105" t="s">
        <v>165</v>
      </c>
      <c r="G105" t="s">
        <v>166</v>
      </c>
      <c r="H105">
        <v>3</v>
      </c>
      <c r="I105">
        <v>1650.92</v>
      </c>
      <c r="J105">
        <v>0</v>
      </c>
      <c r="K105">
        <v>4952.76</v>
      </c>
      <c r="L105">
        <v>2616.5700000000002</v>
      </c>
      <c r="M105">
        <v>325.31</v>
      </c>
      <c r="N105" t="s">
        <v>33</v>
      </c>
      <c r="O105" t="s">
        <v>28</v>
      </c>
      <c r="P105" s="1">
        <v>45065</v>
      </c>
    </row>
    <row r="106" spans="1:16" x14ac:dyDescent="0.3">
      <c r="A106" t="s">
        <v>1698</v>
      </c>
      <c r="B106" t="s">
        <v>39</v>
      </c>
      <c r="C106" t="s">
        <v>54</v>
      </c>
      <c r="D106" t="s">
        <v>221</v>
      </c>
      <c r="E106" t="s">
        <v>241</v>
      </c>
      <c r="F106" t="s">
        <v>25</v>
      </c>
      <c r="G106" t="s">
        <v>26</v>
      </c>
      <c r="H106">
        <v>33</v>
      </c>
      <c r="I106">
        <v>2370.19</v>
      </c>
      <c r="J106">
        <v>0</v>
      </c>
      <c r="K106">
        <v>78216.27</v>
      </c>
      <c r="L106">
        <v>44860.89</v>
      </c>
      <c r="M106">
        <v>738.26</v>
      </c>
      <c r="N106" t="s">
        <v>33</v>
      </c>
      <c r="O106" t="s">
        <v>28</v>
      </c>
      <c r="P106" s="1">
        <v>45282</v>
      </c>
    </row>
    <row r="107" spans="1:16" x14ac:dyDescent="0.3">
      <c r="A107" t="s">
        <v>1699</v>
      </c>
      <c r="B107" t="s">
        <v>34</v>
      </c>
      <c r="C107" t="s">
        <v>62</v>
      </c>
      <c r="D107" t="s">
        <v>122</v>
      </c>
      <c r="E107" t="s">
        <v>241</v>
      </c>
      <c r="F107" t="s">
        <v>205</v>
      </c>
      <c r="G107" t="s">
        <v>207</v>
      </c>
      <c r="H107">
        <v>34</v>
      </c>
      <c r="I107">
        <v>31137.03</v>
      </c>
      <c r="J107">
        <v>0</v>
      </c>
      <c r="K107">
        <v>1058659.02</v>
      </c>
      <c r="L107">
        <v>771027.64</v>
      </c>
      <c r="M107">
        <v>674.3</v>
      </c>
      <c r="N107" t="s">
        <v>27</v>
      </c>
      <c r="O107" t="s">
        <v>28</v>
      </c>
      <c r="P107" s="1">
        <v>45136</v>
      </c>
    </row>
    <row r="108" spans="1:16" x14ac:dyDescent="0.3">
      <c r="A108" t="s">
        <v>1700</v>
      </c>
      <c r="B108" t="s">
        <v>34</v>
      </c>
      <c r="C108" t="s">
        <v>89</v>
      </c>
      <c r="D108" t="s">
        <v>259</v>
      </c>
      <c r="E108" t="s">
        <v>241</v>
      </c>
      <c r="F108" t="s">
        <v>205</v>
      </c>
      <c r="G108" t="s">
        <v>209</v>
      </c>
      <c r="H108">
        <v>1</v>
      </c>
      <c r="I108">
        <v>34580.769999999997</v>
      </c>
      <c r="J108">
        <v>0</v>
      </c>
      <c r="K108">
        <v>34580.769999999997</v>
      </c>
      <c r="L108">
        <v>24404.11</v>
      </c>
      <c r="M108">
        <v>495.77</v>
      </c>
      <c r="N108" t="s">
        <v>33</v>
      </c>
      <c r="O108" t="s">
        <v>28</v>
      </c>
      <c r="P108" s="1">
        <v>45039</v>
      </c>
    </row>
    <row r="109" spans="1:16" x14ac:dyDescent="0.3">
      <c r="A109" t="s">
        <v>1701</v>
      </c>
      <c r="B109" t="s">
        <v>34</v>
      </c>
      <c r="C109" t="s">
        <v>89</v>
      </c>
      <c r="D109" t="s">
        <v>160</v>
      </c>
      <c r="E109" t="s">
        <v>241</v>
      </c>
      <c r="F109" t="s">
        <v>205</v>
      </c>
      <c r="G109" t="s">
        <v>208</v>
      </c>
      <c r="H109">
        <v>30</v>
      </c>
      <c r="I109">
        <v>17444.599999999999</v>
      </c>
      <c r="J109">
        <v>0</v>
      </c>
      <c r="K109">
        <v>523338</v>
      </c>
      <c r="L109">
        <v>383104.04</v>
      </c>
      <c r="M109">
        <v>117.29</v>
      </c>
      <c r="N109" t="s">
        <v>33</v>
      </c>
      <c r="O109" t="s">
        <v>28</v>
      </c>
      <c r="P109" s="1">
        <v>45097</v>
      </c>
    </row>
    <row r="110" spans="1:16" x14ac:dyDescent="0.3">
      <c r="A110" t="s">
        <v>1702</v>
      </c>
      <c r="B110" t="s">
        <v>29</v>
      </c>
      <c r="C110" t="s">
        <v>46</v>
      </c>
      <c r="D110" t="s">
        <v>83</v>
      </c>
      <c r="E110" t="s">
        <v>241</v>
      </c>
      <c r="F110" t="s">
        <v>205</v>
      </c>
      <c r="G110" t="s">
        <v>207</v>
      </c>
      <c r="H110">
        <v>20</v>
      </c>
      <c r="I110">
        <v>13489.44</v>
      </c>
      <c r="J110">
        <v>0</v>
      </c>
      <c r="K110">
        <v>269788.79999999999</v>
      </c>
      <c r="L110">
        <v>190353.61</v>
      </c>
      <c r="M110">
        <v>590.85</v>
      </c>
      <c r="N110" t="s">
        <v>42</v>
      </c>
      <c r="O110" t="s">
        <v>28</v>
      </c>
      <c r="P110" s="1">
        <v>45315</v>
      </c>
    </row>
    <row r="111" spans="1:16" x14ac:dyDescent="0.3">
      <c r="A111" t="s">
        <v>1703</v>
      </c>
      <c r="B111" t="s">
        <v>34</v>
      </c>
      <c r="C111" t="s">
        <v>89</v>
      </c>
      <c r="D111" t="s">
        <v>90</v>
      </c>
      <c r="E111" t="s">
        <v>241</v>
      </c>
      <c r="F111" t="s">
        <v>165</v>
      </c>
      <c r="G111" t="s">
        <v>168</v>
      </c>
      <c r="H111">
        <v>29</v>
      </c>
      <c r="I111">
        <v>1571.47</v>
      </c>
      <c r="J111">
        <v>0</v>
      </c>
      <c r="K111">
        <v>45572.63</v>
      </c>
      <c r="L111">
        <v>23981.11</v>
      </c>
      <c r="M111">
        <v>685.3</v>
      </c>
      <c r="N111" t="s">
        <v>27</v>
      </c>
      <c r="O111" t="s">
        <v>28</v>
      </c>
      <c r="P111" s="1">
        <v>45278</v>
      </c>
    </row>
    <row r="112" spans="1:16" x14ac:dyDescent="0.3">
      <c r="A112" t="s">
        <v>1704</v>
      </c>
      <c r="B112" t="s">
        <v>21</v>
      </c>
      <c r="C112" t="s">
        <v>59</v>
      </c>
      <c r="D112" t="s">
        <v>112</v>
      </c>
      <c r="E112" t="s">
        <v>241</v>
      </c>
      <c r="F112" t="s">
        <v>201</v>
      </c>
      <c r="G112" t="s">
        <v>202</v>
      </c>
      <c r="H112">
        <v>24</v>
      </c>
      <c r="I112">
        <v>2493.4699999999998</v>
      </c>
      <c r="J112">
        <v>0</v>
      </c>
      <c r="K112">
        <v>59843.28</v>
      </c>
      <c r="L112">
        <v>38276.550000000003</v>
      </c>
      <c r="M112">
        <v>236.97</v>
      </c>
      <c r="N112" t="s">
        <v>33</v>
      </c>
      <c r="O112" t="s">
        <v>28</v>
      </c>
      <c r="P112" s="1">
        <v>45114</v>
      </c>
    </row>
    <row r="113" spans="1:16" x14ac:dyDescent="0.3">
      <c r="A113" t="s">
        <v>1705</v>
      </c>
      <c r="B113" t="s">
        <v>34</v>
      </c>
      <c r="C113" t="s">
        <v>62</v>
      </c>
      <c r="D113" t="s">
        <v>117</v>
      </c>
      <c r="E113" t="s">
        <v>241</v>
      </c>
      <c r="F113" t="s">
        <v>25</v>
      </c>
      <c r="G113" t="s">
        <v>37</v>
      </c>
      <c r="H113">
        <v>18</v>
      </c>
      <c r="I113">
        <v>697.66</v>
      </c>
      <c r="J113">
        <v>0</v>
      </c>
      <c r="K113">
        <v>12557.88</v>
      </c>
      <c r="L113">
        <v>7231.67</v>
      </c>
      <c r="M113">
        <v>565.20000000000005</v>
      </c>
      <c r="N113" t="s">
        <v>38</v>
      </c>
      <c r="O113" t="s">
        <v>28</v>
      </c>
      <c r="P113" s="1">
        <v>45170</v>
      </c>
    </row>
    <row r="114" spans="1:16" x14ac:dyDescent="0.3">
      <c r="A114" t="s">
        <v>1706</v>
      </c>
      <c r="B114" t="s">
        <v>29</v>
      </c>
      <c r="C114" t="s">
        <v>46</v>
      </c>
      <c r="D114" t="s">
        <v>126</v>
      </c>
      <c r="E114" t="s">
        <v>241</v>
      </c>
      <c r="F114" t="s">
        <v>165</v>
      </c>
      <c r="G114" t="s">
        <v>170</v>
      </c>
      <c r="H114">
        <v>33</v>
      </c>
      <c r="I114">
        <v>593.95000000000005</v>
      </c>
      <c r="J114">
        <v>0</v>
      </c>
      <c r="K114">
        <v>19600.349999999999</v>
      </c>
      <c r="L114">
        <v>10498.77</v>
      </c>
      <c r="M114">
        <v>284.92</v>
      </c>
      <c r="N114" t="s">
        <v>33</v>
      </c>
      <c r="O114" t="s">
        <v>28</v>
      </c>
      <c r="P114" s="1">
        <v>45061</v>
      </c>
    </row>
    <row r="115" spans="1:16" x14ac:dyDescent="0.3">
      <c r="A115" t="s">
        <v>1707</v>
      </c>
      <c r="B115" t="s">
        <v>29</v>
      </c>
      <c r="C115" t="s">
        <v>46</v>
      </c>
      <c r="D115" t="s">
        <v>100</v>
      </c>
      <c r="E115" t="s">
        <v>241</v>
      </c>
      <c r="F115" t="s">
        <v>165</v>
      </c>
      <c r="G115" t="s">
        <v>166</v>
      </c>
      <c r="H115">
        <v>38</v>
      </c>
      <c r="I115">
        <v>1116.81</v>
      </c>
      <c r="J115">
        <v>0</v>
      </c>
      <c r="K115">
        <v>42438.78</v>
      </c>
      <c r="L115">
        <v>22750.799999999999</v>
      </c>
      <c r="M115">
        <v>676.87</v>
      </c>
      <c r="N115" t="s">
        <v>33</v>
      </c>
      <c r="O115" t="s">
        <v>28</v>
      </c>
      <c r="P115" s="1">
        <v>45107</v>
      </c>
    </row>
    <row r="116" spans="1:16" x14ac:dyDescent="0.3">
      <c r="A116" t="s">
        <v>1708</v>
      </c>
      <c r="B116" t="s">
        <v>34</v>
      </c>
      <c r="C116" t="s">
        <v>52</v>
      </c>
      <c r="D116" t="s">
        <v>198</v>
      </c>
      <c r="E116" t="s">
        <v>241</v>
      </c>
      <c r="F116" t="s">
        <v>119</v>
      </c>
      <c r="G116" t="s">
        <v>123</v>
      </c>
      <c r="H116">
        <v>20</v>
      </c>
      <c r="I116">
        <v>1149.4000000000001</v>
      </c>
      <c r="J116">
        <v>0</v>
      </c>
      <c r="K116">
        <v>20689.2</v>
      </c>
      <c r="L116">
        <v>11896.27</v>
      </c>
      <c r="M116">
        <v>77.75</v>
      </c>
      <c r="N116" t="s">
        <v>33</v>
      </c>
      <c r="O116" t="s">
        <v>28</v>
      </c>
      <c r="P116" s="1">
        <v>45256</v>
      </c>
    </row>
    <row r="117" spans="1:16" x14ac:dyDescent="0.3">
      <c r="A117" t="s">
        <v>1709</v>
      </c>
      <c r="B117" t="s">
        <v>21</v>
      </c>
      <c r="C117" t="s">
        <v>22</v>
      </c>
      <c r="D117" t="s">
        <v>145</v>
      </c>
      <c r="E117" t="s">
        <v>241</v>
      </c>
      <c r="F117" t="s">
        <v>25</v>
      </c>
      <c r="G117" t="s">
        <v>45</v>
      </c>
      <c r="H117">
        <v>19</v>
      </c>
      <c r="I117">
        <v>526.77</v>
      </c>
      <c r="J117">
        <v>0</v>
      </c>
      <c r="K117">
        <v>10008.629999999999</v>
      </c>
      <c r="L117">
        <v>5904.83</v>
      </c>
      <c r="M117">
        <v>498.75</v>
      </c>
      <c r="N117" t="s">
        <v>42</v>
      </c>
      <c r="O117" t="s">
        <v>28</v>
      </c>
      <c r="P117" s="1">
        <v>45246</v>
      </c>
    </row>
    <row r="118" spans="1:16" x14ac:dyDescent="0.3">
      <c r="A118" t="s">
        <v>1710</v>
      </c>
      <c r="B118" t="s">
        <v>34</v>
      </c>
      <c r="C118" t="s">
        <v>62</v>
      </c>
      <c r="D118" t="s">
        <v>210</v>
      </c>
      <c r="E118" t="s">
        <v>241</v>
      </c>
      <c r="F118" t="s">
        <v>119</v>
      </c>
      <c r="G118" t="s">
        <v>129</v>
      </c>
      <c r="H118">
        <v>9</v>
      </c>
      <c r="I118">
        <v>2412.4699999999998</v>
      </c>
      <c r="J118">
        <v>0</v>
      </c>
      <c r="K118">
        <v>21712.23</v>
      </c>
      <c r="L118">
        <v>12681.02</v>
      </c>
      <c r="M118">
        <v>737.3</v>
      </c>
      <c r="N118" t="s">
        <v>38</v>
      </c>
      <c r="O118" t="s">
        <v>28</v>
      </c>
      <c r="P118" s="1">
        <v>45045</v>
      </c>
    </row>
    <row r="119" spans="1:16" x14ac:dyDescent="0.3">
      <c r="A119" t="s">
        <v>1711</v>
      </c>
      <c r="B119" t="s">
        <v>34</v>
      </c>
      <c r="C119" t="s">
        <v>52</v>
      </c>
      <c r="D119" t="s">
        <v>118</v>
      </c>
      <c r="E119" t="s">
        <v>241</v>
      </c>
      <c r="F119" t="s">
        <v>205</v>
      </c>
      <c r="G119" t="s">
        <v>207</v>
      </c>
      <c r="H119">
        <v>25</v>
      </c>
      <c r="I119">
        <v>22314.63</v>
      </c>
      <c r="J119">
        <v>0</v>
      </c>
      <c r="K119">
        <v>557865.75</v>
      </c>
      <c r="L119">
        <v>410584.7</v>
      </c>
      <c r="M119">
        <v>440.68</v>
      </c>
      <c r="N119" t="s">
        <v>42</v>
      </c>
      <c r="O119" t="s">
        <v>28</v>
      </c>
      <c r="P119" s="1">
        <v>45362</v>
      </c>
    </row>
    <row r="120" spans="1:16" x14ac:dyDescent="0.3">
      <c r="A120" t="s">
        <v>1712</v>
      </c>
      <c r="B120" t="s">
        <v>21</v>
      </c>
      <c r="C120" t="s">
        <v>22</v>
      </c>
      <c r="D120" t="s">
        <v>69</v>
      </c>
      <c r="E120" t="s">
        <v>241</v>
      </c>
      <c r="F120" t="s">
        <v>201</v>
      </c>
      <c r="G120" t="s">
        <v>212</v>
      </c>
      <c r="H120">
        <v>20</v>
      </c>
      <c r="I120">
        <v>3239.87</v>
      </c>
      <c r="J120">
        <v>0</v>
      </c>
      <c r="K120">
        <v>51837.919999999998</v>
      </c>
      <c r="L120">
        <v>33652.639999999999</v>
      </c>
      <c r="M120">
        <v>139.6</v>
      </c>
      <c r="N120" t="s">
        <v>42</v>
      </c>
      <c r="O120" t="s">
        <v>28</v>
      </c>
      <c r="P120" s="1">
        <v>45274</v>
      </c>
    </row>
    <row r="121" spans="1:16" x14ac:dyDescent="0.3">
      <c r="A121" t="s">
        <v>1713</v>
      </c>
      <c r="B121" t="s">
        <v>29</v>
      </c>
      <c r="C121" t="s">
        <v>46</v>
      </c>
      <c r="D121" t="s">
        <v>71</v>
      </c>
      <c r="E121" t="s">
        <v>241</v>
      </c>
      <c r="F121" t="s">
        <v>201</v>
      </c>
      <c r="G121" t="s">
        <v>203</v>
      </c>
      <c r="H121">
        <v>2</v>
      </c>
      <c r="I121">
        <v>1240.42</v>
      </c>
      <c r="J121">
        <v>0</v>
      </c>
      <c r="K121">
        <v>2480.84</v>
      </c>
      <c r="L121">
        <v>1487.43</v>
      </c>
      <c r="M121">
        <v>121.03</v>
      </c>
      <c r="N121" t="s">
        <v>33</v>
      </c>
      <c r="O121" t="s">
        <v>28</v>
      </c>
      <c r="P121" s="1">
        <v>45249</v>
      </c>
    </row>
    <row r="122" spans="1:16" x14ac:dyDescent="0.3">
      <c r="A122" t="s">
        <v>1714</v>
      </c>
      <c r="B122" t="s">
        <v>29</v>
      </c>
      <c r="C122" t="s">
        <v>78</v>
      </c>
      <c r="D122" t="s">
        <v>281</v>
      </c>
      <c r="E122" t="s">
        <v>241</v>
      </c>
      <c r="F122" t="s">
        <v>119</v>
      </c>
      <c r="G122" t="s">
        <v>120</v>
      </c>
      <c r="H122">
        <v>39</v>
      </c>
      <c r="I122">
        <v>2628.01</v>
      </c>
      <c r="J122">
        <v>0</v>
      </c>
      <c r="K122">
        <v>102492.39</v>
      </c>
      <c r="L122">
        <v>59337.88</v>
      </c>
      <c r="M122">
        <v>406.53</v>
      </c>
      <c r="N122" t="s">
        <v>33</v>
      </c>
      <c r="O122" t="s">
        <v>28</v>
      </c>
      <c r="P122" s="1">
        <v>45281</v>
      </c>
    </row>
    <row r="123" spans="1:16" x14ac:dyDescent="0.3">
      <c r="A123" t="s">
        <v>1715</v>
      </c>
      <c r="B123" t="s">
        <v>29</v>
      </c>
      <c r="C123" t="s">
        <v>30</v>
      </c>
      <c r="D123" t="s">
        <v>36</v>
      </c>
      <c r="E123" t="s">
        <v>241</v>
      </c>
      <c r="F123" t="s">
        <v>25</v>
      </c>
      <c r="G123" t="s">
        <v>37</v>
      </c>
      <c r="H123">
        <v>30</v>
      </c>
      <c r="I123">
        <v>1905.63</v>
      </c>
      <c r="J123">
        <v>0</v>
      </c>
      <c r="K123">
        <v>57168.9</v>
      </c>
      <c r="L123">
        <v>32283.68</v>
      </c>
      <c r="M123">
        <v>661.42</v>
      </c>
      <c r="N123" t="s">
        <v>42</v>
      </c>
      <c r="O123" t="s">
        <v>28</v>
      </c>
      <c r="P123" s="1">
        <v>45256</v>
      </c>
    </row>
    <row r="124" spans="1:16" x14ac:dyDescent="0.3">
      <c r="A124" t="s">
        <v>1716</v>
      </c>
      <c r="B124" t="s">
        <v>29</v>
      </c>
      <c r="C124" t="s">
        <v>30</v>
      </c>
      <c r="D124" t="s">
        <v>150</v>
      </c>
      <c r="E124" t="s">
        <v>241</v>
      </c>
      <c r="F124" t="s">
        <v>25</v>
      </c>
      <c r="G124" t="s">
        <v>45</v>
      </c>
      <c r="H124">
        <v>15</v>
      </c>
      <c r="I124">
        <v>1760.6</v>
      </c>
      <c r="J124">
        <v>0</v>
      </c>
      <c r="K124">
        <v>26409</v>
      </c>
      <c r="L124">
        <v>15641.46</v>
      </c>
      <c r="M124">
        <v>380.34</v>
      </c>
      <c r="N124" t="s">
        <v>38</v>
      </c>
      <c r="O124" t="s">
        <v>28</v>
      </c>
      <c r="P124" s="1">
        <v>45062</v>
      </c>
    </row>
    <row r="125" spans="1:16" x14ac:dyDescent="0.3">
      <c r="A125" t="s">
        <v>1717</v>
      </c>
      <c r="B125" t="s">
        <v>29</v>
      </c>
      <c r="C125" t="s">
        <v>78</v>
      </c>
      <c r="D125" t="s">
        <v>80</v>
      </c>
      <c r="E125" t="s">
        <v>241</v>
      </c>
      <c r="F125" t="s">
        <v>165</v>
      </c>
      <c r="G125" t="s">
        <v>170</v>
      </c>
      <c r="H125">
        <v>20</v>
      </c>
      <c r="I125">
        <v>1949.63</v>
      </c>
      <c r="J125">
        <v>0</v>
      </c>
      <c r="K125">
        <v>38992.6</v>
      </c>
      <c r="L125">
        <v>21226.17</v>
      </c>
      <c r="M125">
        <v>60.33</v>
      </c>
      <c r="N125" t="s">
        <v>27</v>
      </c>
      <c r="O125" t="s">
        <v>28</v>
      </c>
      <c r="P125" s="1">
        <v>45256</v>
      </c>
    </row>
    <row r="126" spans="1:16" x14ac:dyDescent="0.3">
      <c r="A126" t="s">
        <v>1718</v>
      </c>
      <c r="B126" t="s">
        <v>34</v>
      </c>
      <c r="C126" t="s">
        <v>62</v>
      </c>
      <c r="D126" t="s">
        <v>200</v>
      </c>
      <c r="E126" t="s">
        <v>241</v>
      </c>
      <c r="F126" t="s">
        <v>119</v>
      </c>
      <c r="G126" t="s">
        <v>123</v>
      </c>
      <c r="H126">
        <v>35</v>
      </c>
      <c r="I126">
        <v>2481.9699999999998</v>
      </c>
      <c r="J126">
        <v>0</v>
      </c>
      <c r="K126">
        <v>86868.95</v>
      </c>
      <c r="L126">
        <v>52726.75</v>
      </c>
      <c r="M126">
        <v>652.61</v>
      </c>
      <c r="N126" t="s">
        <v>42</v>
      </c>
      <c r="O126" t="s">
        <v>28</v>
      </c>
      <c r="P126" s="1">
        <v>45360</v>
      </c>
    </row>
    <row r="127" spans="1:16" x14ac:dyDescent="0.3">
      <c r="A127" t="s">
        <v>1719</v>
      </c>
      <c r="B127" t="s">
        <v>34</v>
      </c>
      <c r="C127" t="s">
        <v>89</v>
      </c>
      <c r="D127" t="s">
        <v>284</v>
      </c>
      <c r="E127" t="s">
        <v>241</v>
      </c>
      <c r="F127" t="s">
        <v>25</v>
      </c>
      <c r="G127" t="s">
        <v>32</v>
      </c>
      <c r="H127">
        <v>16</v>
      </c>
      <c r="I127">
        <v>964.89</v>
      </c>
      <c r="J127">
        <v>0</v>
      </c>
      <c r="K127">
        <v>15438.24</v>
      </c>
      <c r="L127">
        <v>9298.17</v>
      </c>
      <c r="M127">
        <v>70.69</v>
      </c>
      <c r="N127" t="s">
        <v>38</v>
      </c>
      <c r="O127" t="s">
        <v>28</v>
      </c>
      <c r="P127" s="1">
        <v>45239</v>
      </c>
    </row>
    <row r="128" spans="1:16" x14ac:dyDescent="0.3">
      <c r="A128" t="s">
        <v>1720</v>
      </c>
      <c r="B128" t="s">
        <v>39</v>
      </c>
      <c r="C128" t="s">
        <v>50</v>
      </c>
      <c r="D128" t="s">
        <v>263</v>
      </c>
      <c r="E128" t="s">
        <v>241</v>
      </c>
      <c r="F128" t="s">
        <v>205</v>
      </c>
      <c r="G128" t="s">
        <v>209</v>
      </c>
      <c r="H128">
        <v>35</v>
      </c>
      <c r="I128">
        <v>25388.53</v>
      </c>
      <c r="J128">
        <v>0</v>
      </c>
      <c r="K128">
        <v>710878.84</v>
      </c>
      <c r="L128">
        <v>519229.51</v>
      </c>
      <c r="M128">
        <v>377.64</v>
      </c>
      <c r="N128" t="s">
        <v>33</v>
      </c>
      <c r="O128" t="s">
        <v>28</v>
      </c>
      <c r="P128" s="1">
        <v>45087</v>
      </c>
    </row>
    <row r="129" spans="1:16" x14ac:dyDescent="0.3">
      <c r="A129" t="s">
        <v>1721</v>
      </c>
      <c r="B129" t="s">
        <v>29</v>
      </c>
      <c r="C129" t="s">
        <v>30</v>
      </c>
      <c r="D129" t="s">
        <v>190</v>
      </c>
      <c r="E129" t="s">
        <v>241</v>
      </c>
      <c r="F129" t="s">
        <v>25</v>
      </c>
      <c r="G129" t="s">
        <v>26</v>
      </c>
      <c r="H129">
        <v>26</v>
      </c>
      <c r="I129">
        <v>1181.43</v>
      </c>
      <c r="J129">
        <v>0</v>
      </c>
      <c r="K129">
        <v>30717.18</v>
      </c>
      <c r="L129">
        <v>18308.63</v>
      </c>
      <c r="M129">
        <v>160.72</v>
      </c>
      <c r="N129" t="s">
        <v>42</v>
      </c>
      <c r="O129" t="s">
        <v>28</v>
      </c>
      <c r="P129" s="1">
        <v>45314</v>
      </c>
    </row>
    <row r="130" spans="1:16" x14ac:dyDescent="0.3">
      <c r="A130" t="s">
        <v>254</v>
      </c>
      <c r="B130" t="s">
        <v>21</v>
      </c>
      <c r="C130" t="s">
        <v>48</v>
      </c>
      <c r="D130" t="s">
        <v>124</v>
      </c>
      <c r="E130" t="s">
        <v>241</v>
      </c>
      <c r="F130" t="s">
        <v>25</v>
      </c>
      <c r="G130" t="s">
        <v>26</v>
      </c>
      <c r="H130">
        <v>7</v>
      </c>
      <c r="I130">
        <v>2209.2600000000002</v>
      </c>
      <c r="J130">
        <v>0</v>
      </c>
      <c r="K130">
        <v>15464.82</v>
      </c>
      <c r="L130">
        <v>8818.92</v>
      </c>
      <c r="M130">
        <v>122.13</v>
      </c>
      <c r="N130" t="s">
        <v>42</v>
      </c>
      <c r="O130" t="s">
        <v>28</v>
      </c>
      <c r="P130" s="1">
        <v>45131</v>
      </c>
    </row>
    <row r="131" spans="1:16" x14ac:dyDescent="0.3">
      <c r="A131" t="s">
        <v>1722</v>
      </c>
      <c r="B131" t="s">
        <v>39</v>
      </c>
      <c r="C131" t="s">
        <v>65</v>
      </c>
      <c r="D131" t="s">
        <v>232</v>
      </c>
      <c r="E131" t="s">
        <v>241</v>
      </c>
      <c r="F131" t="s">
        <v>165</v>
      </c>
      <c r="G131" t="s">
        <v>170</v>
      </c>
      <c r="H131">
        <v>29</v>
      </c>
      <c r="I131">
        <v>1692</v>
      </c>
      <c r="J131">
        <v>0</v>
      </c>
      <c r="K131">
        <v>49068</v>
      </c>
      <c r="L131">
        <v>27744.38</v>
      </c>
      <c r="M131">
        <v>688.39</v>
      </c>
      <c r="N131" t="s">
        <v>42</v>
      </c>
      <c r="O131" t="s">
        <v>28</v>
      </c>
      <c r="P131" s="1">
        <v>45163</v>
      </c>
    </row>
    <row r="132" spans="1:16" x14ac:dyDescent="0.3">
      <c r="A132" t="s">
        <v>1723</v>
      </c>
      <c r="B132" t="s">
        <v>29</v>
      </c>
      <c r="C132" t="s">
        <v>30</v>
      </c>
      <c r="D132" t="s">
        <v>110</v>
      </c>
      <c r="E132" t="s">
        <v>241</v>
      </c>
      <c r="F132" t="s">
        <v>201</v>
      </c>
      <c r="G132" t="s">
        <v>202</v>
      </c>
      <c r="H132">
        <v>11</v>
      </c>
      <c r="I132">
        <v>5036.37</v>
      </c>
      <c r="J132">
        <v>0</v>
      </c>
      <c r="K132">
        <v>55400.07</v>
      </c>
      <c r="L132">
        <v>34993.17</v>
      </c>
      <c r="M132">
        <v>161.88</v>
      </c>
      <c r="N132" t="s">
        <v>42</v>
      </c>
      <c r="O132" t="s">
        <v>28</v>
      </c>
      <c r="P132" s="1">
        <v>45091</v>
      </c>
    </row>
    <row r="133" spans="1:16" x14ac:dyDescent="0.3">
      <c r="A133" t="s">
        <v>1724</v>
      </c>
      <c r="B133" t="s">
        <v>29</v>
      </c>
      <c r="C133" t="s">
        <v>57</v>
      </c>
      <c r="D133" t="s">
        <v>87</v>
      </c>
      <c r="E133" t="s">
        <v>241</v>
      </c>
      <c r="F133" t="s">
        <v>205</v>
      </c>
      <c r="G133" t="s">
        <v>207</v>
      </c>
      <c r="H133">
        <v>38</v>
      </c>
      <c r="I133">
        <v>30810.959999999999</v>
      </c>
      <c r="J133">
        <v>0</v>
      </c>
      <c r="K133">
        <v>1170816.48</v>
      </c>
      <c r="L133">
        <v>854513.12</v>
      </c>
      <c r="M133">
        <v>667.63</v>
      </c>
      <c r="N133" t="s">
        <v>38</v>
      </c>
      <c r="O133" t="s">
        <v>28</v>
      </c>
      <c r="P133" s="1">
        <v>45056</v>
      </c>
    </row>
    <row r="134" spans="1:16" x14ac:dyDescent="0.3">
      <c r="A134" t="s">
        <v>1725</v>
      </c>
      <c r="B134" t="s">
        <v>21</v>
      </c>
      <c r="C134" t="s">
        <v>48</v>
      </c>
      <c r="D134" t="s">
        <v>96</v>
      </c>
      <c r="E134" t="s">
        <v>241</v>
      </c>
      <c r="F134" t="s">
        <v>25</v>
      </c>
      <c r="G134" t="s">
        <v>45</v>
      </c>
      <c r="H134">
        <v>35</v>
      </c>
      <c r="I134">
        <v>1087.49</v>
      </c>
      <c r="J134">
        <v>0</v>
      </c>
      <c r="K134">
        <v>38062.15</v>
      </c>
      <c r="L134">
        <v>22876.11</v>
      </c>
      <c r="M134">
        <v>174.07</v>
      </c>
      <c r="N134" t="s">
        <v>33</v>
      </c>
      <c r="O134" t="s">
        <v>28</v>
      </c>
      <c r="P134" s="1">
        <v>45045</v>
      </c>
    </row>
    <row r="135" spans="1:16" x14ac:dyDescent="0.3">
      <c r="A135" t="s">
        <v>1726</v>
      </c>
      <c r="B135" t="s">
        <v>39</v>
      </c>
      <c r="C135" t="s">
        <v>54</v>
      </c>
      <c r="D135" t="s">
        <v>90</v>
      </c>
      <c r="E135" t="s">
        <v>241</v>
      </c>
      <c r="F135" t="s">
        <v>165</v>
      </c>
      <c r="G135" t="s">
        <v>173</v>
      </c>
      <c r="H135">
        <v>37</v>
      </c>
      <c r="I135">
        <v>1932.44</v>
      </c>
      <c r="J135">
        <v>0</v>
      </c>
      <c r="K135">
        <v>71500.28</v>
      </c>
      <c r="L135">
        <v>38731.68</v>
      </c>
      <c r="M135">
        <v>686.46</v>
      </c>
      <c r="N135" t="s">
        <v>38</v>
      </c>
      <c r="O135" t="s">
        <v>28</v>
      </c>
      <c r="P135" s="1">
        <v>45257</v>
      </c>
    </row>
    <row r="136" spans="1:16" x14ac:dyDescent="0.3">
      <c r="A136" t="s">
        <v>1727</v>
      </c>
      <c r="B136" t="s">
        <v>29</v>
      </c>
      <c r="C136" t="s">
        <v>57</v>
      </c>
      <c r="D136" t="s">
        <v>124</v>
      </c>
      <c r="E136" t="s">
        <v>241</v>
      </c>
      <c r="F136" t="s">
        <v>201</v>
      </c>
      <c r="G136" t="s">
        <v>204</v>
      </c>
      <c r="H136">
        <v>28</v>
      </c>
      <c r="I136">
        <v>3774.38</v>
      </c>
      <c r="J136">
        <v>0</v>
      </c>
      <c r="K136">
        <v>105682.64</v>
      </c>
      <c r="L136">
        <v>64194.77</v>
      </c>
      <c r="M136">
        <v>637.83000000000004</v>
      </c>
      <c r="N136" t="s">
        <v>38</v>
      </c>
      <c r="O136" t="s">
        <v>28</v>
      </c>
      <c r="P136" s="1">
        <v>45217</v>
      </c>
    </row>
    <row r="137" spans="1:16" x14ac:dyDescent="0.3">
      <c r="A137" t="s">
        <v>1728</v>
      </c>
      <c r="B137" t="s">
        <v>34</v>
      </c>
      <c r="C137" t="s">
        <v>35</v>
      </c>
      <c r="D137" t="s">
        <v>215</v>
      </c>
      <c r="E137" t="s">
        <v>241</v>
      </c>
      <c r="F137" t="s">
        <v>201</v>
      </c>
      <c r="G137" t="s">
        <v>204</v>
      </c>
      <c r="H137">
        <v>30</v>
      </c>
      <c r="I137">
        <v>3610.7</v>
      </c>
      <c r="J137">
        <v>0</v>
      </c>
      <c r="K137">
        <v>108321</v>
      </c>
      <c r="L137">
        <v>70100.69</v>
      </c>
      <c r="M137">
        <v>440.45</v>
      </c>
      <c r="N137" t="s">
        <v>33</v>
      </c>
      <c r="O137" t="s">
        <v>28</v>
      </c>
      <c r="P137" s="1">
        <v>45198</v>
      </c>
    </row>
    <row r="138" spans="1:16" x14ac:dyDescent="0.3">
      <c r="A138" t="s">
        <v>1729</v>
      </c>
      <c r="B138" t="s">
        <v>39</v>
      </c>
      <c r="C138" t="s">
        <v>50</v>
      </c>
      <c r="D138" t="s">
        <v>156</v>
      </c>
      <c r="E138" t="s">
        <v>241</v>
      </c>
      <c r="F138" t="s">
        <v>119</v>
      </c>
      <c r="G138" t="s">
        <v>120</v>
      </c>
      <c r="H138">
        <v>2</v>
      </c>
      <c r="I138">
        <v>2710.11</v>
      </c>
      <c r="J138">
        <v>0</v>
      </c>
      <c r="K138">
        <v>5420.22</v>
      </c>
      <c r="L138">
        <v>3404.03</v>
      </c>
      <c r="M138">
        <v>637.17999999999995</v>
      </c>
      <c r="N138" t="s">
        <v>33</v>
      </c>
      <c r="O138" t="s">
        <v>28</v>
      </c>
      <c r="P138" s="1">
        <v>45369</v>
      </c>
    </row>
    <row r="139" spans="1:16" x14ac:dyDescent="0.3">
      <c r="A139" t="s">
        <v>1730</v>
      </c>
      <c r="B139" t="s">
        <v>39</v>
      </c>
      <c r="C139" t="s">
        <v>65</v>
      </c>
      <c r="D139" t="s">
        <v>66</v>
      </c>
      <c r="E139" t="s">
        <v>241</v>
      </c>
      <c r="F139" t="s">
        <v>25</v>
      </c>
      <c r="G139" t="s">
        <v>37</v>
      </c>
      <c r="H139">
        <v>27</v>
      </c>
      <c r="I139">
        <v>1400.91</v>
      </c>
      <c r="J139">
        <v>0</v>
      </c>
      <c r="K139">
        <v>37824.57</v>
      </c>
      <c r="L139">
        <v>22387.64</v>
      </c>
      <c r="M139">
        <v>121.06</v>
      </c>
      <c r="N139" t="s">
        <v>38</v>
      </c>
      <c r="O139" t="s">
        <v>28</v>
      </c>
      <c r="P139" s="1">
        <v>45312</v>
      </c>
    </row>
    <row r="140" spans="1:16" x14ac:dyDescent="0.3">
      <c r="A140" t="s">
        <v>1731</v>
      </c>
      <c r="B140" t="s">
        <v>29</v>
      </c>
      <c r="C140" t="s">
        <v>78</v>
      </c>
      <c r="D140" t="s">
        <v>106</v>
      </c>
      <c r="E140" t="s">
        <v>241</v>
      </c>
      <c r="F140" t="s">
        <v>119</v>
      </c>
      <c r="G140" t="s">
        <v>120</v>
      </c>
      <c r="H140">
        <v>21</v>
      </c>
      <c r="I140">
        <v>3037.21</v>
      </c>
      <c r="J140">
        <v>0</v>
      </c>
      <c r="K140">
        <v>63781.41</v>
      </c>
      <c r="L140">
        <v>39457.97</v>
      </c>
      <c r="M140">
        <v>155.63999999999999</v>
      </c>
      <c r="N140" t="s">
        <v>42</v>
      </c>
      <c r="O140" t="s">
        <v>28</v>
      </c>
      <c r="P140" s="1">
        <v>45304</v>
      </c>
    </row>
    <row r="141" spans="1:16" x14ac:dyDescent="0.3">
      <c r="A141" t="s">
        <v>1732</v>
      </c>
      <c r="B141" t="s">
        <v>34</v>
      </c>
      <c r="C141" t="s">
        <v>35</v>
      </c>
      <c r="D141" t="s">
        <v>225</v>
      </c>
      <c r="E141" t="s">
        <v>241</v>
      </c>
      <c r="F141" t="s">
        <v>119</v>
      </c>
      <c r="G141" t="s">
        <v>120</v>
      </c>
      <c r="H141">
        <v>25</v>
      </c>
      <c r="I141">
        <v>2295.46</v>
      </c>
      <c r="J141">
        <v>0</v>
      </c>
      <c r="K141">
        <v>57386.5</v>
      </c>
      <c r="L141">
        <v>33164.370000000003</v>
      </c>
      <c r="M141">
        <v>61.39</v>
      </c>
      <c r="N141" t="s">
        <v>38</v>
      </c>
      <c r="O141" t="s">
        <v>28</v>
      </c>
      <c r="P141" s="1">
        <v>45100</v>
      </c>
    </row>
    <row r="142" spans="1:16" x14ac:dyDescent="0.3">
      <c r="A142" t="s">
        <v>1733</v>
      </c>
      <c r="B142" t="s">
        <v>21</v>
      </c>
      <c r="C142" t="s">
        <v>22</v>
      </c>
      <c r="D142" t="s">
        <v>270</v>
      </c>
      <c r="E142" t="s">
        <v>241</v>
      </c>
      <c r="F142" t="s">
        <v>205</v>
      </c>
      <c r="G142" t="s">
        <v>209</v>
      </c>
      <c r="H142">
        <v>28</v>
      </c>
      <c r="I142">
        <v>34946.67</v>
      </c>
      <c r="J142">
        <v>0</v>
      </c>
      <c r="K142">
        <v>978506.76</v>
      </c>
      <c r="L142">
        <v>698475.41</v>
      </c>
      <c r="M142">
        <v>476.24</v>
      </c>
      <c r="N142" t="s">
        <v>27</v>
      </c>
      <c r="O142" t="s">
        <v>28</v>
      </c>
      <c r="P142" s="1">
        <v>45017</v>
      </c>
    </row>
    <row r="143" spans="1:16" x14ac:dyDescent="0.3">
      <c r="A143" t="s">
        <v>1734</v>
      </c>
      <c r="B143" t="s">
        <v>21</v>
      </c>
      <c r="C143" t="s">
        <v>59</v>
      </c>
      <c r="D143" t="s">
        <v>92</v>
      </c>
      <c r="E143" t="s">
        <v>241</v>
      </c>
      <c r="F143" t="s">
        <v>201</v>
      </c>
      <c r="G143" t="s">
        <v>202</v>
      </c>
      <c r="H143">
        <v>28</v>
      </c>
      <c r="I143">
        <v>4573.9399999999996</v>
      </c>
      <c r="J143">
        <v>0</v>
      </c>
      <c r="K143">
        <v>115263.29</v>
      </c>
      <c r="L143">
        <v>74564.490000000005</v>
      </c>
      <c r="M143">
        <v>305.17</v>
      </c>
      <c r="N143" t="s">
        <v>33</v>
      </c>
      <c r="O143" t="s">
        <v>28</v>
      </c>
      <c r="P143" s="1">
        <v>45131</v>
      </c>
    </row>
    <row r="144" spans="1:16" x14ac:dyDescent="0.3">
      <c r="A144" t="s">
        <v>1735</v>
      </c>
      <c r="B144" t="s">
        <v>29</v>
      </c>
      <c r="C144" t="s">
        <v>46</v>
      </c>
      <c r="D144" t="s">
        <v>264</v>
      </c>
      <c r="E144" t="s">
        <v>241</v>
      </c>
      <c r="F144" t="s">
        <v>205</v>
      </c>
      <c r="G144" t="s">
        <v>207</v>
      </c>
      <c r="H144">
        <v>33</v>
      </c>
      <c r="I144">
        <v>35930</v>
      </c>
      <c r="J144">
        <v>0</v>
      </c>
      <c r="K144">
        <v>1185690</v>
      </c>
      <c r="L144">
        <v>860696.51</v>
      </c>
      <c r="M144">
        <v>79.81</v>
      </c>
      <c r="N144" t="s">
        <v>33</v>
      </c>
      <c r="O144" t="s">
        <v>28</v>
      </c>
      <c r="P144" s="1">
        <v>45299</v>
      </c>
    </row>
    <row r="145" spans="1:16" x14ac:dyDescent="0.3">
      <c r="A145" t="s">
        <v>1736</v>
      </c>
      <c r="B145" t="s">
        <v>21</v>
      </c>
      <c r="C145" t="s">
        <v>48</v>
      </c>
      <c r="D145" t="s">
        <v>83</v>
      </c>
      <c r="E145" t="s">
        <v>241</v>
      </c>
      <c r="F145" t="s">
        <v>201</v>
      </c>
      <c r="G145" t="s">
        <v>203</v>
      </c>
      <c r="H145">
        <v>2</v>
      </c>
      <c r="I145">
        <v>3964.2</v>
      </c>
      <c r="J145">
        <v>0</v>
      </c>
      <c r="K145">
        <v>7928.4</v>
      </c>
      <c r="L145">
        <v>4761.49</v>
      </c>
      <c r="M145">
        <v>587.41</v>
      </c>
      <c r="N145" t="s">
        <v>27</v>
      </c>
      <c r="O145" t="s">
        <v>28</v>
      </c>
      <c r="P145" s="1">
        <v>45346</v>
      </c>
    </row>
    <row r="146" spans="1:16" x14ac:dyDescent="0.3">
      <c r="A146" t="s">
        <v>1737</v>
      </c>
      <c r="B146" t="s">
        <v>21</v>
      </c>
      <c r="C146" t="s">
        <v>59</v>
      </c>
      <c r="D146" t="s">
        <v>163</v>
      </c>
      <c r="E146" t="s">
        <v>241</v>
      </c>
      <c r="F146" t="s">
        <v>205</v>
      </c>
      <c r="G146" t="s">
        <v>209</v>
      </c>
      <c r="H146">
        <v>37</v>
      </c>
      <c r="I146">
        <v>24014.98</v>
      </c>
      <c r="J146">
        <v>0</v>
      </c>
      <c r="K146">
        <v>888554.26</v>
      </c>
      <c r="L146">
        <v>633441.52</v>
      </c>
      <c r="M146">
        <v>98.07</v>
      </c>
      <c r="N146" t="s">
        <v>33</v>
      </c>
      <c r="O146" t="s">
        <v>28</v>
      </c>
      <c r="P146" s="1">
        <v>45159</v>
      </c>
    </row>
    <row r="147" spans="1:16" x14ac:dyDescent="0.3">
      <c r="A147" t="s">
        <v>1738</v>
      </c>
      <c r="B147" t="s">
        <v>21</v>
      </c>
      <c r="C147" t="s">
        <v>22</v>
      </c>
      <c r="D147" t="s">
        <v>253</v>
      </c>
      <c r="E147" t="s">
        <v>241</v>
      </c>
      <c r="F147" t="s">
        <v>165</v>
      </c>
      <c r="G147" t="s">
        <v>168</v>
      </c>
      <c r="H147">
        <v>24</v>
      </c>
      <c r="I147">
        <v>1080.22</v>
      </c>
      <c r="J147">
        <v>0</v>
      </c>
      <c r="K147">
        <v>25925.279999999999</v>
      </c>
      <c r="L147">
        <v>13695.6</v>
      </c>
      <c r="M147">
        <v>338.28</v>
      </c>
      <c r="N147" t="s">
        <v>38</v>
      </c>
      <c r="O147" t="s">
        <v>28</v>
      </c>
      <c r="P147" s="1">
        <v>45018</v>
      </c>
    </row>
    <row r="148" spans="1:16" x14ac:dyDescent="0.3">
      <c r="A148" t="s">
        <v>1739</v>
      </c>
      <c r="B148" t="s">
        <v>29</v>
      </c>
      <c r="C148" t="s">
        <v>57</v>
      </c>
      <c r="D148" t="s">
        <v>194</v>
      </c>
      <c r="E148" t="s">
        <v>241</v>
      </c>
      <c r="F148" t="s">
        <v>119</v>
      </c>
      <c r="G148" t="s">
        <v>120</v>
      </c>
      <c r="H148">
        <v>19</v>
      </c>
      <c r="I148">
        <v>3076.69</v>
      </c>
      <c r="J148">
        <v>0</v>
      </c>
      <c r="K148">
        <v>58457.11</v>
      </c>
      <c r="L148">
        <v>33918.68</v>
      </c>
      <c r="M148">
        <v>154.58000000000001</v>
      </c>
      <c r="N148" t="s">
        <v>33</v>
      </c>
      <c r="O148" t="s">
        <v>28</v>
      </c>
      <c r="P148" s="1">
        <v>45285</v>
      </c>
    </row>
    <row r="149" spans="1:16" x14ac:dyDescent="0.3">
      <c r="A149" t="s">
        <v>1740</v>
      </c>
      <c r="B149" t="s">
        <v>34</v>
      </c>
      <c r="C149" t="s">
        <v>89</v>
      </c>
      <c r="D149" t="s">
        <v>70</v>
      </c>
      <c r="E149" t="s">
        <v>241</v>
      </c>
      <c r="F149" t="s">
        <v>119</v>
      </c>
      <c r="G149" t="s">
        <v>120</v>
      </c>
      <c r="H149">
        <v>34</v>
      </c>
      <c r="I149">
        <v>2107.12</v>
      </c>
      <c r="J149">
        <v>0</v>
      </c>
      <c r="K149">
        <v>71642.080000000002</v>
      </c>
      <c r="L149">
        <v>44613.51</v>
      </c>
      <c r="M149">
        <v>607.54999999999995</v>
      </c>
      <c r="N149" t="s">
        <v>27</v>
      </c>
      <c r="O149" t="s">
        <v>28</v>
      </c>
      <c r="P149" s="1">
        <v>45124</v>
      </c>
    </row>
    <row r="150" spans="1:16" x14ac:dyDescent="0.3">
      <c r="A150" t="s">
        <v>1741</v>
      </c>
      <c r="B150" t="s">
        <v>39</v>
      </c>
      <c r="C150" t="s">
        <v>54</v>
      </c>
      <c r="D150" t="s">
        <v>83</v>
      </c>
      <c r="E150" t="s">
        <v>241</v>
      </c>
      <c r="F150" t="s">
        <v>201</v>
      </c>
      <c r="G150" t="s">
        <v>203</v>
      </c>
      <c r="H150">
        <v>20</v>
      </c>
      <c r="I150">
        <v>5327.13</v>
      </c>
      <c r="J150">
        <v>0</v>
      </c>
      <c r="K150">
        <v>106542.6</v>
      </c>
      <c r="L150">
        <v>66553.899999999994</v>
      </c>
      <c r="M150">
        <v>174.54</v>
      </c>
      <c r="N150" t="s">
        <v>38</v>
      </c>
      <c r="O150" t="s">
        <v>28</v>
      </c>
      <c r="P150" s="1">
        <v>45324</v>
      </c>
    </row>
    <row r="151" spans="1:16" x14ac:dyDescent="0.3">
      <c r="A151" t="s">
        <v>1742</v>
      </c>
      <c r="B151" t="s">
        <v>29</v>
      </c>
      <c r="C151" t="s">
        <v>46</v>
      </c>
      <c r="D151" t="s">
        <v>252</v>
      </c>
      <c r="E151" t="s">
        <v>241</v>
      </c>
      <c r="F151" t="s">
        <v>165</v>
      </c>
      <c r="G151" t="s">
        <v>170</v>
      </c>
      <c r="H151">
        <v>1</v>
      </c>
      <c r="I151">
        <v>2579.2199999999998</v>
      </c>
      <c r="J151">
        <v>0</v>
      </c>
      <c r="K151">
        <v>2579.2199999999998</v>
      </c>
      <c r="L151">
        <v>1404.84</v>
      </c>
      <c r="M151">
        <v>443.95</v>
      </c>
      <c r="N151" t="s">
        <v>42</v>
      </c>
      <c r="O151" t="s">
        <v>28</v>
      </c>
      <c r="P151" s="1">
        <v>45361</v>
      </c>
    </row>
    <row r="152" spans="1:16" x14ac:dyDescent="0.3">
      <c r="A152" t="s">
        <v>1743</v>
      </c>
      <c r="B152" t="s">
        <v>21</v>
      </c>
      <c r="C152" t="s">
        <v>48</v>
      </c>
      <c r="D152" t="s">
        <v>36</v>
      </c>
      <c r="E152" t="s">
        <v>241</v>
      </c>
      <c r="F152" t="s">
        <v>205</v>
      </c>
      <c r="G152" t="s">
        <v>207</v>
      </c>
      <c r="H152">
        <v>16</v>
      </c>
      <c r="I152">
        <v>35118.68</v>
      </c>
      <c r="J152">
        <v>0</v>
      </c>
      <c r="K152">
        <v>561898.88</v>
      </c>
      <c r="L152">
        <v>399022.43</v>
      </c>
      <c r="M152">
        <v>694.94</v>
      </c>
      <c r="N152" t="s">
        <v>38</v>
      </c>
      <c r="O152" t="s">
        <v>28</v>
      </c>
      <c r="P152" s="1">
        <v>45098</v>
      </c>
    </row>
    <row r="153" spans="1:16" x14ac:dyDescent="0.3">
      <c r="A153" t="s">
        <v>1744</v>
      </c>
      <c r="B153" t="s">
        <v>29</v>
      </c>
      <c r="C153" t="s">
        <v>57</v>
      </c>
      <c r="D153" t="s">
        <v>188</v>
      </c>
      <c r="E153" t="s">
        <v>241</v>
      </c>
      <c r="F153" t="s">
        <v>119</v>
      </c>
      <c r="G153" t="s">
        <v>127</v>
      </c>
      <c r="H153">
        <v>21</v>
      </c>
      <c r="I153">
        <v>3655.27</v>
      </c>
      <c r="J153">
        <v>0</v>
      </c>
      <c r="K153">
        <v>76760.67</v>
      </c>
      <c r="L153">
        <v>45749.56</v>
      </c>
      <c r="M153">
        <v>749.28</v>
      </c>
      <c r="N153" t="s">
        <v>38</v>
      </c>
      <c r="O153" t="s">
        <v>28</v>
      </c>
      <c r="P153" s="1">
        <v>45378</v>
      </c>
    </row>
    <row r="154" spans="1:16" x14ac:dyDescent="0.3">
      <c r="A154" t="s">
        <v>1745</v>
      </c>
      <c r="B154" t="s">
        <v>39</v>
      </c>
      <c r="C154" t="s">
        <v>50</v>
      </c>
      <c r="D154" t="s">
        <v>36</v>
      </c>
      <c r="E154" t="s">
        <v>241</v>
      </c>
      <c r="F154" t="s">
        <v>25</v>
      </c>
      <c r="G154" t="s">
        <v>45</v>
      </c>
      <c r="H154">
        <v>10</v>
      </c>
      <c r="I154">
        <v>537.21</v>
      </c>
      <c r="J154">
        <v>0</v>
      </c>
      <c r="K154">
        <v>4297.68</v>
      </c>
      <c r="L154">
        <v>2365.73</v>
      </c>
      <c r="M154">
        <v>618.65</v>
      </c>
      <c r="N154" t="s">
        <v>33</v>
      </c>
      <c r="O154" t="s">
        <v>28</v>
      </c>
      <c r="P154" s="1">
        <v>45169</v>
      </c>
    </row>
    <row r="155" spans="1:16" x14ac:dyDescent="0.3">
      <c r="A155" t="s">
        <v>1746</v>
      </c>
      <c r="B155" t="s">
        <v>21</v>
      </c>
      <c r="C155" t="s">
        <v>59</v>
      </c>
      <c r="D155" t="s">
        <v>195</v>
      </c>
      <c r="E155" t="s">
        <v>241</v>
      </c>
      <c r="F155" t="s">
        <v>119</v>
      </c>
      <c r="G155" t="s">
        <v>123</v>
      </c>
      <c r="H155">
        <v>4</v>
      </c>
      <c r="I155">
        <v>1448.43</v>
      </c>
      <c r="J155">
        <v>0</v>
      </c>
      <c r="K155">
        <v>5793.72</v>
      </c>
      <c r="L155">
        <v>3649.87</v>
      </c>
      <c r="M155">
        <v>201.23</v>
      </c>
      <c r="N155" t="s">
        <v>42</v>
      </c>
      <c r="O155" t="s">
        <v>28</v>
      </c>
      <c r="P155" s="1">
        <v>45044</v>
      </c>
    </row>
    <row r="156" spans="1:16" x14ac:dyDescent="0.3">
      <c r="A156" t="s">
        <v>1747</v>
      </c>
      <c r="B156" t="s">
        <v>21</v>
      </c>
      <c r="C156" t="s">
        <v>43</v>
      </c>
      <c r="D156" t="s">
        <v>264</v>
      </c>
      <c r="E156" t="s">
        <v>241</v>
      </c>
      <c r="F156" t="s">
        <v>25</v>
      </c>
      <c r="G156" t="s">
        <v>45</v>
      </c>
      <c r="H156">
        <v>33</v>
      </c>
      <c r="I156">
        <v>2444.73</v>
      </c>
      <c r="J156">
        <v>0</v>
      </c>
      <c r="K156">
        <v>80676.09</v>
      </c>
      <c r="L156">
        <v>47145.67</v>
      </c>
      <c r="M156">
        <v>423.7</v>
      </c>
      <c r="N156" t="s">
        <v>33</v>
      </c>
      <c r="O156" t="s">
        <v>28</v>
      </c>
      <c r="P156" s="1">
        <v>45170</v>
      </c>
    </row>
    <row r="157" spans="1:16" x14ac:dyDescent="0.3">
      <c r="A157" t="s">
        <v>1748</v>
      </c>
      <c r="B157" t="s">
        <v>21</v>
      </c>
      <c r="C157" t="s">
        <v>22</v>
      </c>
      <c r="D157" t="s">
        <v>218</v>
      </c>
      <c r="E157" t="s">
        <v>241</v>
      </c>
      <c r="F157" t="s">
        <v>201</v>
      </c>
      <c r="G157" t="s">
        <v>204</v>
      </c>
      <c r="H157">
        <v>3</v>
      </c>
      <c r="I157">
        <v>1468.49</v>
      </c>
      <c r="J157">
        <v>0</v>
      </c>
      <c r="K157">
        <v>4405.47</v>
      </c>
      <c r="L157">
        <v>2655.52</v>
      </c>
      <c r="M157">
        <v>448.06</v>
      </c>
      <c r="N157" t="s">
        <v>42</v>
      </c>
      <c r="O157" t="s">
        <v>28</v>
      </c>
      <c r="P157" s="1">
        <v>45272</v>
      </c>
    </row>
    <row r="158" spans="1:16" x14ac:dyDescent="0.3">
      <c r="A158" t="s">
        <v>1749</v>
      </c>
      <c r="B158" t="s">
        <v>29</v>
      </c>
      <c r="C158" t="s">
        <v>46</v>
      </c>
      <c r="D158" t="s">
        <v>70</v>
      </c>
      <c r="E158" t="s">
        <v>241</v>
      </c>
      <c r="F158" t="s">
        <v>205</v>
      </c>
      <c r="G158" t="s">
        <v>206</v>
      </c>
      <c r="H158">
        <v>33</v>
      </c>
      <c r="I158">
        <v>17683.330000000002</v>
      </c>
      <c r="J158">
        <v>0</v>
      </c>
      <c r="K158">
        <v>583549.89</v>
      </c>
      <c r="L158">
        <v>410503.39</v>
      </c>
      <c r="M158">
        <v>655.02</v>
      </c>
      <c r="N158" t="s">
        <v>38</v>
      </c>
      <c r="O158" t="s">
        <v>28</v>
      </c>
      <c r="P158" s="1">
        <v>45233</v>
      </c>
    </row>
    <row r="159" spans="1:16" x14ac:dyDescent="0.3">
      <c r="A159" t="s">
        <v>1750</v>
      </c>
      <c r="B159" t="s">
        <v>34</v>
      </c>
      <c r="C159" t="s">
        <v>62</v>
      </c>
      <c r="D159" t="s">
        <v>220</v>
      </c>
      <c r="E159" t="s">
        <v>241</v>
      </c>
      <c r="F159" t="s">
        <v>165</v>
      </c>
      <c r="G159" t="s">
        <v>166</v>
      </c>
      <c r="H159">
        <v>31</v>
      </c>
      <c r="I159">
        <v>948.85</v>
      </c>
      <c r="J159">
        <v>0</v>
      </c>
      <c r="K159">
        <v>29414.35</v>
      </c>
      <c r="L159">
        <v>15314.88</v>
      </c>
      <c r="M159">
        <v>303.81</v>
      </c>
      <c r="N159" t="s">
        <v>27</v>
      </c>
      <c r="O159" t="s">
        <v>28</v>
      </c>
      <c r="P159" s="1">
        <v>45075</v>
      </c>
    </row>
    <row r="160" spans="1:16" x14ac:dyDescent="0.3">
      <c r="A160" t="s">
        <v>1751</v>
      </c>
      <c r="B160" t="s">
        <v>39</v>
      </c>
      <c r="C160" t="s">
        <v>50</v>
      </c>
      <c r="D160" t="s">
        <v>183</v>
      </c>
      <c r="E160" t="s">
        <v>241</v>
      </c>
      <c r="F160" t="s">
        <v>165</v>
      </c>
      <c r="G160" t="s">
        <v>166</v>
      </c>
      <c r="H160">
        <v>31</v>
      </c>
      <c r="I160">
        <v>2525.6799999999998</v>
      </c>
      <c r="J160">
        <v>0</v>
      </c>
      <c r="K160">
        <v>78296.08</v>
      </c>
      <c r="L160">
        <v>45184.85</v>
      </c>
      <c r="M160">
        <v>279.8</v>
      </c>
      <c r="N160" t="s">
        <v>42</v>
      </c>
      <c r="O160" t="s">
        <v>28</v>
      </c>
      <c r="P160" s="1">
        <v>45372</v>
      </c>
    </row>
    <row r="161" spans="1:16" x14ac:dyDescent="0.3">
      <c r="A161" t="s">
        <v>1752</v>
      </c>
      <c r="B161" t="s">
        <v>21</v>
      </c>
      <c r="C161" t="s">
        <v>43</v>
      </c>
      <c r="D161" t="s">
        <v>169</v>
      </c>
      <c r="E161" t="s">
        <v>241</v>
      </c>
      <c r="F161" t="s">
        <v>165</v>
      </c>
      <c r="G161" t="s">
        <v>168</v>
      </c>
      <c r="H161">
        <v>35</v>
      </c>
      <c r="I161">
        <v>731.61</v>
      </c>
      <c r="J161">
        <v>0</v>
      </c>
      <c r="K161">
        <v>25606.35</v>
      </c>
      <c r="L161">
        <v>14174.04</v>
      </c>
      <c r="M161">
        <v>338.58</v>
      </c>
      <c r="N161" t="s">
        <v>27</v>
      </c>
      <c r="O161" t="s">
        <v>28</v>
      </c>
      <c r="P161" s="1">
        <v>45065</v>
      </c>
    </row>
    <row r="162" spans="1:16" x14ac:dyDescent="0.3">
      <c r="A162" t="s">
        <v>1753</v>
      </c>
      <c r="B162" t="s">
        <v>29</v>
      </c>
      <c r="C162" t="s">
        <v>30</v>
      </c>
      <c r="D162" t="s">
        <v>262</v>
      </c>
      <c r="E162" t="s">
        <v>241</v>
      </c>
      <c r="F162" t="s">
        <v>201</v>
      </c>
      <c r="G162" t="s">
        <v>202</v>
      </c>
      <c r="H162">
        <v>13</v>
      </c>
      <c r="I162">
        <v>2411.4</v>
      </c>
      <c r="J162">
        <v>0</v>
      </c>
      <c r="K162">
        <v>31348.2</v>
      </c>
      <c r="L162">
        <v>18882.12</v>
      </c>
      <c r="M162">
        <v>305.04000000000002</v>
      </c>
      <c r="N162" t="s">
        <v>38</v>
      </c>
      <c r="O162" t="s">
        <v>28</v>
      </c>
      <c r="P162" s="1">
        <v>45110</v>
      </c>
    </row>
    <row r="163" spans="1:16" x14ac:dyDescent="0.3">
      <c r="A163" t="s">
        <v>1754</v>
      </c>
      <c r="B163" t="s">
        <v>29</v>
      </c>
      <c r="C163" t="s">
        <v>46</v>
      </c>
      <c r="D163" t="s">
        <v>258</v>
      </c>
      <c r="E163" t="s">
        <v>241</v>
      </c>
      <c r="F163" t="s">
        <v>119</v>
      </c>
      <c r="G163" t="s">
        <v>127</v>
      </c>
      <c r="H163">
        <v>20</v>
      </c>
      <c r="I163">
        <v>2346</v>
      </c>
      <c r="J163">
        <v>0</v>
      </c>
      <c r="K163">
        <v>46920</v>
      </c>
      <c r="L163">
        <v>27344.22</v>
      </c>
      <c r="M163">
        <v>603.52</v>
      </c>
      <c r="N163" t="s">
        <v>42</v>
      </c>
      <c r="O163" t="s">
        <v>28</v>
      </c>
      <c r="P163" s="1">
        <v>45165</v>
      </c>
    </row>
    <row r="164" spans="1:16" x14ac:dyDescent="0.3">
      <c r="A164" t="s">
        <v>1755</v>
      </c>
      <c r="B164" t="s">
        <v>29</v>
      </c>
      <c r="C164" t="s">
        <v>78</v>
      </c>
      <c r="D164" t="s">
        <v>101</v>
      </c>
      <c r="E164" t="s">
        <v>241</v>
      </c>
      <c r="F164" t="s">
        <v>205</v>
      </c>
      <c r="G164" t="s">
        <v>206</v>
      </c>
      <c r="H164">
        <v>29</v>
      </c>
      <c r="I164">
        <v>25144.46</v>
      </c>
      <c r="J164">
        <v>0</v>
      </c>
      <c r="K164">
        <v>729189.34</v>
      </c>
      <c r="L164">
        <v>541759.81000000006</v>
      </c>
      <c r="M164">
        <v>688.47</v>
      </c>
      <c r="N164" t="s">
        <v>27</v>
      </c>
      <c r="O164" t="s">
        <v>28</v>
      </c>
      <c r="P164" s="1">
        <v>45101</v>
      </c>
    </row>
    <row r="165" spans="1:16" x14ac:dyDescent="0.3">
      <c r="A165" t="s">
        <v>1756</v>
      </c>
      <c r="B165" t="s">
        <v>34</v>
      </c>
      <c r="C165" t="s">
        <v>35</v>
      </c>
      <c r="D165" t="s">
        <v>104</v>
      </c>
      <c r="E165" t="s">
        <v>241</v>
      </c>
      <c r="F165" t="s">
        <v>119</v>
      </c>
      <c r="G165" t="s">
        <v>123</v>
      </c>
      <c r="H165">
        <v>1</v>
      </c>
      <c r="I165">
        <v>3723.25</v>
      </c>
      <c r="J165">
        <v>0</v>
      </c>
      <c r="K165">
        <v>3723.25</v>
      </c>
      <c r="L165">
        <v>2248.63</v>
      </c>
      <c r="M165">
        <v>204.91</v>
      </c>
      <c r="N165" t="s">
        <v>33</v>
      </c>
      <c r="O165" t="s">
        <v>28</v>
      </c>
      <c r="P165" s="1">
        <v>45138</v>
      </c>
    </row>
    <row r="166" spans="1:16" x14ac:dyDescent="0.3">
      <c r="A166" t="s">
        <v>1757</v>
      </c>
      <c r="B166" t="s">
        <v>29</v>
      </c>
      <c r="C166" t="s">
        <v>57</v>
      </c>
      <c r="D166" t="s">
        <v>174</v>
      </c>
      <c r="E166" t="s">
        <v>241</v>
      </c>
      <c r="F166" t="s">
        <v>165</v>
      </c>
      <c r="G166" t="s">
        <v>168</v>
      </c>
      <c r="H166">
        <v>29</v>
      </c>
      <c r="I166">
        <v>802.51</v>
      </c>
      <c r="J166">
        <v>0</v>
      </c>
      <c r="K166">
        <v>23272.79</v>
      </c>
      <c r="L166">
        <v>12191.25</v>
      </c>
      <c r="M166">
        <v>65.78</v>
      </c>
      <c r="N166" t="s">
        <v>33</v>
      </c>
      <c r="O166" t="s">
        <v>28</v>
      </c>
      <c r="P166" s="1">
        <v>45281</v>
      </c>
    </row>
    <row r="167" spans="1:16" x14ac:dyDescent="0.3">
      <c r="A167" t="s">
        <v>1758</v>
      </c>
      <c r="B167" t="s">
        <v>39</v>
      </c>
      <c r="C167" t="s">
        <v>65</v>
      </c>
      <c r="D167" t="s">
        <v>181</v>
      </c>
      <c r="E167" t="s">
        <v>241</v>
      </c>
      <c r="F167" t="s">
        <v>201</v>
      </c>
      <c r="G167" t="s">
        <v>202</v>
      </c>
      <c r="H167">
        <v>21</v>
      </c>
      <c r="I167">
        <v>1532.36</v>
      </c>
      <c r="J167">
        <v>0</v>
      </c>
      <c r="K167">
        <v>32179.56</v>
      </c>
      <c r="L167">
        <v>19611.47</v>
      </c>
      <c r="M167">
        <v>410.4</v>
      </c>
      <c r="N167" t="s">
        <v>33</v>
      </c>
      <c r="O167" t="s">
        <v>28</v>
      </c>
      <c r="P167" s="1">
        <v>45183</v>
      </c>
    </row>
    <row r="168" spans="1:16" x14ac:dyDescent="0.3">
      <c r="A168" t="s">
        <v>1759</v>
      </c>
      <c r="B168" t="s">
        <v>39</v>
      </c>
      <c r="C168" t="s">
        <v>65</v>
      </c>
      <c r="D168" t="s">
        <v>264</v>
      </c>
      <c r="E168" t="s">
        <v>241</v>
      </c>
      <c r="F168" t="s">
        <v>25</v>
      </c>
      <c r="G168" t="s">
        <v>45</v>
      </c>
      <c r="H168">
        <v>40</v>
      </c>
      <c r="I168">
        <v>2019.33</v>
      </c>
      <c r="J168">
        <v>0</v>
      </c>
      <c r="K168">
        <v>80773.2</v>
      </c>
      <c r="L168">
        <v>48727.91</v>
      </c>
      <c r="M168">
        <v>666.26</v>
      </c>
      <c r="N168" t="s">
        <v>42</v>
      </c>
      <c r="O168" t="s">
        <v>28</v>
      </c>
      <c r="P168" s="1">
        <v>45174</v>
      </c>
    </row>
    <row r="169" spans="1:16" x14ac:dyDescent="0.3">
      <c r="A169" t="s">
        <v>1760</v>
      </c>
      <c r="B169" t="s">
        <v>39</v>
      </c>
      <c r="C169" t="s">
        <v>50</v>
      </c>
      <c r="D169" t="s">
        <v>221</v>
      </c>
      <c r="E169" t="s">
        <v>241</v>
      </c>
      <c r="F169" t="s">
        <v>201</v>
      </c>
      <c r="G169" t="s">
        <v>212</v>
      </c>
      <c r="H169">
        <v>6</v>
      </c>
      <c r="I169">
        <v>2859.82</v>
      </c>
      <c r="J169">
        <v>0</v>
      </c>
      <c r="K169">
        <v>17158.919999999998</v>
      </c>
      <c r="L169">
        <v>10355.25</v>
      </c>
      <c r="M169">
        <v>279.92</v>
      </c>
      <c r="N169" t="s">
        <v>27</v>
      </c>
      <c r="O169" t="s">
        <v>28</v>
      </c>
      <c r="P169" s="1">
        <v>45367</v>
      </c>
    </row>
    <row r="170" spans="1:16" x14ac:dyDescent="0.3">
      <c r="A170" t="s">
        <v>1761</v>
      </c>
      <c r="B170" t="s">
        <v>21</v>
      </c>
      <c r="C170" t="s">
        <v>48</v>
      </c>
      <c r="D170" t="s">
        <v>116</v>
      </c>
      <c r="E170" t="s">
        <v>241</v>
      </c>
      <c r="F170" t="s">
        <v>205</v>
      </c>
      <c r="G170" t="s">
        <v>206</v>
      </c>
      <c r="H170">
        <v>12</v>
      </c>
      <c r="I170">
        <v>18669.79</v>
      </c>
      <c r="J170">
        <v>0</v>
      </c>
      <c r="K170">
        <v>224037.48</v>
      </c>
      <c r="L170">
        <v>156055.97</v>
      </c>
      <c r="M170">
        <v>256.95999999999998</v>
      </c>
      <c r="N170" t="s">
        <v>33</v>
      </c>
      <c r="O170" t="s">
        <v>28</v>
      </c>
      <c r="P170" s="1">
        <v>45217</v>
      </c>
    </row>
    <row r="171" spans="1:16" x14ac:dyDescent="0.3">
      <c r="A171" t="s">
        <v>1762</v>
      </c>
      <c r="B171" t="s">
        <v>29</v>
      </c>
      <c r="C171" t="s">
        <v>57</v>
      </c>
      <c r="D171" t="s">
        <v>115</v>
      </c>
      <c r="E171" t="s">
        <v>241</v>
      </c>
      <c r="F171" t="s">
        <v>25</v>
      </c>
      <c r="G171" t="s">
        <v>45</v>
      </c>
      <c r="H171">
        <v>35</v>
      </c>
      <c r="I171">
        <v>1925.19</v>
      </c>
      <c r="J171">
        <v>0</v>
      </c>
      <c r="K171">
        <v>67381.649999999994</v>
      </c>
      <c r="L171">
        <v>39854.400000000001</v>
      </c>
      <c r="M171">
        <v>195.68</v>
      </c>
      <c r="N171" t="s">
        <v>33</v>
      </c>
      <c r="O171" t="s">
        <v>28</v>
      </c>
      <c r="P171" s="1">
        <v>45117</v>
      </c>
    </row>
    <row r="172" spans="1:16" x14ac:dyDescent="0.3">
      <c r="A172" t="s">
        <v>1763</v>
      </c>
      <c r="B172" t="s">
        <v>34</v>
      </c>
      <c r="C172" t="s">
        <v>35</v>
      </c>
      <c r="D172" t="s">
        <v>259</v>
      </c>
      <c r="E172" t="s">
        <v>241</v>
      </c>
      <c r="F172" t="s">
        <v>205</v>
      </c>
      <c r="G172" t="s">
        <v>208</v>
      </c>
      <c r="H172">
        <v>26</v>
      </c>
      <c r="I172">
        <v>23630.91</v>
      </c>
      <c r="J172">
        <v>0</v>
      </c>
      <c r="K172">
        <v>614403.66</v>
      </c>
      <c r="L172">
        <v>435106.71</v>
      </c>
      <c r="M172">
        <v>243.99</v>
      </c>
      <c r="N172" t="s">
        <v>27</v>
      </c>
      <c r="O172" t="s">
        <v>28</v>
      </c>
      <c r="P172" s="1">
        <v>45351</v>
      </c>
    </row>
    <row r="173" spans="1:16" x14ac:dyDescent="0.3">
      <c r="A173" t="s">
        <v>1764</v>
      </c>
      <c r="B173" t="s">
        <v>29</v>
      </c>
      <c r="C173" t="s">
        <v>30</v>
      </c>
      <c r="D173" t="s">
        <v>284</v>
      </c>
      <c r="E173" t="s">
        <v>241</v>
      </c>
      <c r="F173" t="s">
        <v>25</v>
      </c>
      <c r="G173" t="s">
        <v>32</v>
      </c>
      <c r="H173">
        <v>8</v>
      </c>
      <c r="I173">
        <v>1847.81</v>
      </c>
      <c r="J173">
        <v>0</v>
      </c>
      <c r="K173">
        <v>14782.48</v>
      </c>
      <c r="L173">
        <v>8460.2000000000007</v>
      </c>
      <c r="M173">
        <v>296.70999999999998</v>
      </c>
      <c r="N173" t="s">
        <v>42</v>
      </c>
      <c r="O173" t="s">
        <v>28</v>
      </c>
      <c r="P173" s="1">
        <v>45163</v>
      </c>
    </row>
    <row r="174" spans="1:16" x14ac:dyDescent="0.3">
      <c r="A174" t="s">
        <v>1440</v>
      </c>
      <c r="B174" t="s">
        <v>34</v>
      </c>
      <c r="C174" t="s">
        <v>52</v>
      </c>
      <c r="D174" t="s">
        <v>270</v>
      </c>
      <c r="E174" t="s">
        <v>24</v>
      </c>
      <c r="F174" t="s">
        <v>25</v>
      </c>
      <c r="G174" t="s">
        <v>37</v>
      </c>
      <c r="H174">
        <v>36</v>
      </c>
      <c r="I174">
        <v>486.36</v>
      </c>
      <c r="J174">
        <v>0</v>
      </c>
      <c r="K174">
        <v>17508.96</v>
      </c>
      <c r="L174">
        <v>9903.3700000000008</v>
      </c>
      <c r="M174">
        <v>427.81</v>
      </c>
      <c r="N174" t="s">
        <v>42</v>
      </c>
      <c r="O174" t="s">
        <v>28</v>
      </c>
      <c r="P174" s="1">
        <v>45084</v>
      </c>
    </row>
    <row r="175" spans="1:16" x14ac:dyDescent="0.3">
      <c r="A175" t="s">
        <v>1441</v>
      </c>
      <c r="B175" t="s">
        <v>34</v>
      </c>
      <c r="C175" t="s">
        <v>52</v>
      </c>
      <c r="D175" t="s">
        <v>279</v>
      </c>
      <c r="E175" t="s">
        <v>24</v>
      </c>
      <c r="F175" t="s">
        <v>165</v>
      </c>
      <c r="G175" t="s">
        <v>170</v>
      </c>
      <c r="H175">
        <v>27</v>
      </c>
      <c r="I175">
        <v>691.36</v>
      </c>
      <c r="J175">
        <v>0</v>
      </c>
      <c r="K175">
        <v>18666.72</v>
      </c>
      <c r="L175">
        <v>10404.959999999999</v>
      </c>
      <c r="M175">
        <v>572.42999999999995</v>
      </c>
      <c r="N175" t="s">
        <v>33</v>
      </c>
      <c r="O175" t="s">
        <v>28</v>
      </c>
      <c r="P175" s="1">
        <v>45377</v>
      </c>
    </row>
    <row r="176" spans="1:16" x14ac:dyDescent="0.3">
      <c r="A176" t="s">
        <v>1442</v>
      </c>
      <c r="B176" t="s">
        <v>39</v>
      </c>
      <c r="C176" t="s">
        <v>40</v>
      </c>
      <c r="D176" t="s">
        <v>189</v>
      </c>
      <c r="E176" t="s">
        <v>24</v>
      </c>
      <c r="F176" t="s">
        <v>205</v>
      </c>
      <c r="G176" t="s">
        <v>208</v>
      </c>
      <c r="H176">
        <v>38</v>
      </c>
      <c r="I176">
        <v>15433.52</v>
      </c>
      <c r="J176">
        <v>0</v>
      </c>
      <c r="K176">
        <v>586473.76</v>
      </c>
      <c r="L176">
        <v>407069.29</v>
      </c>
      <c r="M176">
        <v>431.72</v>
      </c>
      <c r="N176" t="s">
        <v>38</v>
      </c>
      <c r="O176" t="s">
        <v>28</v>
      </c>
      <c r="P176" s="1">
        <v>45338</v>
      </c>
    </row>
    <row r="177" spans="1:16" x14ac:dyDescent="0.3">
      <c r="A177" t="s">
        <v>1443</v>
      </c>
      <c r="B177" t="s">
        <v>34</v>
      </c>
      <c r="C177" t="s">
        <v>52</v>
      </c>
      <c r="D177" t="s">
        <v>108</v>
      </c>
      <c r="E177" t="s">
        <v>24</v>
      </c>
      <c r="F177" t="s">
        <v>119</v>
      </c>
      <c r="G177" t="s">
        <v>127</v>
      </c>
      <c r="H177">
        <v>5</v>
      </c>
      <c r="I177">
        <v>975.17</v>
      </c>
      <c r="J177">
        <v>0</v>
      </c>
      <c r="K177">
        <v>4875.8500000000004</v>
      </c>
      <c r="L177">
        <v>2934.02</v>
      </c>
      <c r="M177">
        <v>527.54999999999995</v>
      </c>
      <c r="N177" t="s">
        <v>38</v>
      </c>
      <c r="O177" t="s">
        <v>28</v>
      </c>
      <c r="P177" s="1">
        <v>45246</v>
      </c>
    </row>
    <row r="178" spans="1:16" x14ac:dyDescent="0.3">
      <c r="A178" t="s">
        <v>1444</v>
      </c>
      <c r="B178" t="s">
        <v>39</v>
      </c>
      <c r="C178" t="s">
        <v>50</v>
      </c>
      <c r="D178" t="s">
        <v>156</v>
      </c>
      <c r="E178" t="s">
        <v>24</v>
      </c>
      <c r="F178" t="s">
        <v>165</v>
      </c>
      <c r="G178" t="s">
        <v>173</v>
      </c>
      <c r="H178">
        <v>6</v>
      </c>
      <c r="I178">
        <v>1882.73</v>
      </c>
      <c r="J178">
        <v>0</v>
      </c>
      <c r="K178">
        <v>11296.38</v>
      </c>
      <c r="L178">
        <v>6124.16</v>
      </c>
      <c r="M178">
        <v>268.7</v>
      </c>
      <c r="N178" t="s">
        <v>33</v>
      </c>
      <c r="O178" t="s">
        <v>28</v>
      </c>
      <c r="P178" s="1">
        <v>45184</v>
      </c>
    </row>
    <row r="179" spans="1:16" x14ac:dyDescent="0.3">
      <c r="A179" t="s">
        <v>1444</v>
      </c>
      <c r="B179" t="s">
        <v>39</v>
      </c>
      <c r="C179" t="s">
        <v>50</v>
      </c>
      <c r="D179" t="s">
        <v>156</v>
      </c>
      <c r="E179" t="s">
        <v>24</v>
      </c>
      <c r="F179" t="s">
        <v>165</v>
      </c>
      <c r="G179" t="s">
        <v>173</v>
      </c>
      <c r="H179">
        <v>6</v>
      </c>
      <c r="I179">
        <v>1882.73</v>
      </c>
      <c r="J179">
        <v>0</v>
      </c>
      <c r="K179">
        <v>11296.38</v>
      </c>
      <c r="L179">
        <v>6124.16</v>
      </c>
      <c r="M179">
        <v>268.7</v>
      </c>
      <c r="N179" t="s">
        <v>33</v>
      </c>
      <c r="O179" t="s">
        <v>28</v>
      </c>
      <c r="P179" s="1">
        <v>45184</v>
      </c>
    </row>
    <row r="180" spans="1:16" x14ac:dyDescent="0.3">
      <c r="A180" t="s">
        <v>1445</v>
      </c>
      <c r="B180" t="s">
        <v>34</v>
      </c>
      <c r="C180" t="s">
        <v>62</v>
      </c>
      <c r="D180" t="s">
        <v>190</v>
      </c>
      <c r="E180" t="s">
        <v>24</v>
      </c>
      <c r="F180" t="s">
        <v>201</v>
      </c>
      <c r="G180" t="s">
        <v>212</v>
      </c>
      <c r="H180">
        <v>4</v>
      </c>
      <c r="I180">
        <v>2465.7399999999998</v>
      </c>
      <c r="J180">
        <v>0</v>
      </c>
      <c r="K180">
        <v>9862.9599999999991</v>
      </c>
      <c r="L180">
        <v>6132.33</v>
      </c>
      <c r="M180">
        <v>420.34</v>
      </c>
      <c r="N180" t="s">
        <v>33</v>
      </c>
      <c r="O180" t="s">
        <v>28</v>
      </c>
      <c r="P180" s="1">
        <v>45054</v>
      </c>
    </row>
    <row r="181" spans="1:16" x14ac:dyDescent="0.3">
      <c r="A181" t="s">
        <v>1446</v>
      </c>
      <c r="B181" t="s">
        <v>39</v>
      </c>
      <c r="C181" t="s">
        <v>40</v>
      </c>
      <c r="D181" t="s">
        <v>211</v>
      </c>
      <c r="E181" t="s">
        <v>24</v>
      </c>
      <c r="F181" t="s">
        <v>119</v>
      </c>
      <c r="G181" t="s">
        <v>123</v>
      </c>
      <c r="H181">
        <v>10</v>
      </c>
      <c r="I181">
        <v>1201.77</v>
      </c>
      <c r="J181">
        <v>0</v>
      </c>
      <c r="K181">
        <v>12017.7</v>
      </c>
      <c r="L181">
        <v>7473.15</v>
      </c>
      <c r="M181">
        <v>658.77</v>
      </c>
      <c r="N181" t="s">
        <v>27</v>
      </c>
      <c r="O181" t="s">
        <v>28</v>
      </c>
      <c r="P181" s="1">
        <v>45171</v>
      </c>
    </row>
    <row r="182" spans="1:16" x14ac:dyDescent="0.3">
      <c r="A182" t="s">
        <v>1447</v>
      </c>
      <c r="B182" t="s">
        <v>39</v>
      </c>
      <c r="C182" t="s">
        <v>54</v>
      </c>
      <c r="D182" t="s">
        <v>179</v>
      </c>
      <c r="E182" t="s">
        <v>24</v>
      </c>
      <c r="F182" t="s">
        <v>25</v>
      </c>
      <c r="G182" t="s">
        <v>45</v>
      </c>
      <c r="H182">
        <v>27</v>
      </c>
      <c r="I182">
        <v>1894.15</v>
      </c>
      <c r="J182">
        <v>0</v>
      </c>
      <c r="K182">
        <v>51142.05</v>
      </c>
      <c r="L182">
        <v>28307.37</v>
      </c>
      <c r="M182">
        <v>182.6</v>
      </c>
      <c r="N182" t="s">
        <v>42</v>
      </c>
      <c r="O182" t="s">
        <v>28</v>
      </c>
      <c r="P182" s="1">
        <v>45236</v>
      </c>
    </row>
    <row r="183" spans="1:16" x14ac:dyDescent="0.3">
      <c r="A183" t="s">
        <v>1448</v>
      </c>
      <c r="B183" t="s">
        <v>21</v>
      </c>
      <c r="C183" t="s">
        <v>22</v>
      </c>
      <c r="D183" t="s">
        <v>112</v>
      </c>
      <c r="E183" t="s">
        <v>24</v>
      </c>
      <c r="F183" t="s">
        <v>165</v>
      </c>
      <c r="G183" t="s">
        <v>166</v>
      </c>
      <c r="H183">
        <v>11</v>
      </c>
      <c r="I183">
        <v>2715.35</v>
      </c>
      <c r="J183">
        <v>0</v>
      </c>
      <c r="K183">
        <v>29868.85</v>
      </c>
      <c r="L183">
        <v>17250.04</v>
      </c>
      <c r="M183">
        <v>176.56</v>
      </c>
      <c r="N183" t="s">
        <v>38</v>
      </c>
      <c r="O183" t="s">
        <v>28</v>
      </c>
      <c r="P183" s="1">
        <v>45077</v>
      </c>
    </row>
    <row r="184" spans="1:16" x14ac:dyDescent="0.3">
      <c r="A184" t="s">
        <v>1449</v>
      </c>
      <c r="B184" t="s">
        <v>29</v>
      </c>
      <c r="C184" t="s">
        <v>57</v>
      </c>
      <c r="D184" t="s">
        <v>197</v>
      </c>
      <c r="E184" t="s">
        <v>24</v>
      </c>
      <c r="F184" t="s">
        <v>201</v>
      </c>
      <c r="G184" t="s">
        <v>202</v>
      </c>
      <c r="H184">
        <v>37</v>
      </c>
      <c r="I184">
        <v>2912.34</v>
      </c>
      <c r="J184">
        <v>0</v>
      </c>
      <c r="K184">
        <v>107756.58</v>
      </c>
      <c r="L184">
        <v>67780.84</v>
      </c>
      <c r="M184">
        <v>741.18</v>
      </c>
      <c r="N184" t="s">
        <v>38</v>
      </c>
      <c r="O184" t="s">
        <v>28</v>
      </c>
      <c r="P184" s="1">
        <v>45193</v>
      </c>
    </row>
    <row r="185" spans="1:16" x14ac:dyDescent="0.3">
      <c r="A185" t="s">
        <v>1450</v>
      </c>
      <c r="B185" t="s">
        <v>39</v>
      </c>
      <c r="C185" t="s">
        <v>54</v>
      </c>
      <c r="D185" t="s">
        <v>198</v>
      </c>
      <c r="E185" t="s">
        <v>24</v>
      </c>
      <c r="F185" t="s">
        <v>165</v>
      </c>
      <c r="G185" t="s">
        <v>166</v>
      </c>
      <c r="H185">
        <v>25</v>
      </c>
      <c r="I185">
        <v>2667.02</v>
      </c>
      <c r="J185">
        <v>0</v>
      </c>
      <c r="K185">
        <v>63341.72</v>
      </c>
      <c r="L185">
        <v>34184.79</v>
      </c>
      <c r="M185">
        <v>299.3</v>
      </c>
      <c r="N185" t="s">
        <v>38</v>
      </c>
      <c r="O185" t="s">
        <v>28</v>
      </c>
      <c r="P185" s="1">
        <v>45134</v>
      </c>
    </row>
    <row r="186" spans="1:16" x14ac:dyDescent="0.3">
      <c r="A186" t="s">
        <v>1451</v>
      </c>
      <c r="B186" t="s">
        <v>21</v>
      </c>
      <c r="C186" t="s">
        <v>22</v>
      </c>
      <c r="D186" t="s">
        <v>146</v>
      </c>
      <c r="E186" t="s">
        <v>24</v>
      </c>
      <c r="F186" t="s">
        <v>165</v>
      </c>
      <c r="G186" t="s">
        <v>168</v>
      </c>
      <c r="H186">
        <v>4</v>
      </c>
      <c r="I186">
        <v>2663.81</v>
      </c>
      <c r="J186">
        <v>0</v>
      </c>
      <c r="K186">
        <v>10655.24</v>
      </c>
      <c r="L186">
        <v>5850.54</v>
      </c>
      <c r="M186">
        <v>196.35</v>
      </c>
      <c r="N186" t="s">
        <v>42</v>
      </c>
      <c r="O186" t="s">
        <v>28</v>
      </c>
      <c r="P186" s="1">
        <v>45334</v>
      </c>
    </row>
    <row r="187" spans="1:16" x14ac:dyDescent="0.3">
      <c r="A187" t="s">
        <v>1452</v>
      </c>
      <c r="B187" t="s">
        <v>34</v>
      </c>
      <c r="C187" t="s">
        <v>89</v>
      </c>
      <c r="D187" t="s">
        <v>87</v>
      </c>
      <c r="E187" t="s">
        <v>24</v>
      </c>
      <c r="F187" t="s">
        <v>205</v>
      </c>
      <c r="G187" t="s">
        <v>207</v>
      </c>
      <c r="H187">
        <v>30</v>
      </c>
      <c r="I187">
        <v>14704.56</v>
      </c>
      <c r="J187">
        <v>0</v>
      </c>
      <c r="K187">
        <v>441136.8</v>
      </c>
      <c r="L187">
        <v>310305.89</v>
      </c>
      <c r="M187">
        <v>180.09</v>
      </c>
      <c r="N187" t="s">
        <v>42</v>
      </c>
      <c r="O187" t="s">
        <v>28</v>
      </c>
      <c r="P187" s="1">
        <v>45116</v>
      </c>
    </row>
    <row r="188" spans="1:16" x14ac:dyDescent="0.3">
      <c r="A188" t="s">
        <v>196</v>
      </c>
      <c r="B188" t="s">
        <v>29</v>
      </c>
      <c r="C188" t="s">
        <v>46</v>
      </c>
      <c r="D188" t="s">
        <v>93</v>
      </c>
      <c r="E188" t="s">
        <v>24</v>
      </c>
      <c r="F188" t="s">
        <v>165</v>
      </c>
      <c r="G188" t="s">
        <v>170</v>
      </c>
      <c r="H188">
        <v>31</v>
      </c>
      <c r="I188">
        <v>2477.71</v>
      </c>
      <c r="J188">
        <v>0</v>
      </c>
      <c r="K188">
        <v>76809.009999999995</v>
      </c>
      <c r="L188">
        <v>43295.360000000001</v>
      </c>
      <c r="M188">
        <v>149.21</v>
      </c>
      <c r="N188" t="s">
        <v>38</v>
      </c>
      <c r="O188" t="s">
        <v>28</v>
      </c>
      <c r="P188" s="1">
        <v>45036</v>
      </c>
    </row>
    <row r="189" spans="1:16" x14ac:dyDescent="0.3">
      <c r="A189" t="s">
        <v>1453</v>
      </c>
      <c r="B189" t="s">
        <v>29</v>
      </c>
      <c r="C189" t="s">
        <v>78</v>
      </c>
      <c r="D189" t="s">
        <v>85</v>
      </c>
      <c r="E189" t="s">
        <v>24</v>
      </c>
      <c r="F189" t="s">
        <v>205</v>
      </c>
      <c r="G189" t="s">
        <v>206</v>
      </c>
      <c r="H189">
        <v>9</v>
      </c>
      <c r="I189">
        <v>9681.5</v>
      </c>
      <c r="J189">
        <v>0</v>
      </c>
      <c r="K189">
        <v>87133.5</v>
      </c>
      <c r="L189">
        <v>63504.37</v>
      </c>
      <c r="M189">
        <v>659.18</v>
      </c>
      <c r="N189" t="s">
        <v>38</v>
      </c>
      <c r="O189" t="s">
        <v>28</v>
      </c>
      <c r="P189" s="1">
        <v>45062</v>
      </c>
    </row>
    <row r="190" spans="1:16" x14ac:dyDescent="0.3">
      <c r="A190" t="s">
        <v>1454</v>
      </c>
      <c r="B190" t="s">
        <v>34</v>
      </c>
      <c r="C190" t="s">
        <v>62</v>
      </c>
      <c r="D190" t="s">
        <v>230</v>
      </c>
      <c r="E190" t="s">
        <v>24</v>
      </c>
      <c r="F190" t="s">
        <v>201</v>
      </c>
      <c r="G190" t="s">
        <v>212</v>
      </c>
      <c r="H190">
        <v>20</v>
      </c>
      <c r="I190">
        <v>3331.39</v>
      </c>
      <c r="J190">
        <v>0</v>
      </c>
      <c r="K190">
        <v>66627.8</v>
      </c>
      <c r="L190">
        <v>39383.33</v>
      </c>
      <c r="M190">
        <v>126.32</v>
      </c>
      <c r="N190" t="s">
        <v>42</v>
      </c>
      <c r="O190" t="s">
        <v>28</v>
      </c>
      <c r="P190" s="1">
        <v>45352</v>
      </c>
    </row>
    <row r="191" spans="1:16" x14ac:dyDescent="0.3">
      <c r="A191" t="s">
        <v>1455</v>
      </c>
      <c r="B191" t="s">
        <v>21</v>
      </c>
      <c r="C191" t="s">
        <v>59</v>
      </c>
      <c r="D191" t="s">
        <v>139</v>
      </c>
      <c r="E191" t="s">
        <v>24</v>
      </c>
      <c r="F191" t="s">
        <v>119</v>
      </c>
      <c r="G191" t="s">
        <v>129</v>
      </c>
      <c r="H191">
        <v>22</v>
      </c>
      <c r="I191">
        <v>3461.28</v>
      </c>
      <c r="J191">
        <v>0</v>
      </c>
      <c r="K191">
        <v>76148.160000000003</v>
      </c>
      <c r="L191">
        <v>46009.760000000002</v>
      </c>
      <c r="M191">
        <v>413.36</v>
      </c>
      <c r="N191" t="s">
        <v>42</v>
      </c>
      <c r="O191" t="s">
        <v>28</v>
      </c>
      <c r="P191" s="1">
        <v>45136</v>
      </c>
    </row>
    <row r="192" spans="1:16" x14ac:dyDescent="0.3">
      <c r="A192" t="s">
        <v>1456</v>
      </c>
      <c r="B192" t="s">
        <v>21</v>
      </c>
      <c r="C192" t="s">
        <v>48</v>
      </c>
      <c r="D192" t="s">
        <v>153</v>
      </c>
      <c r="E192" t="s">
        <v>24</v>
      </c>
      <c r="F192" t="s">
        <v>205</v>
      </c>
      <c r="G192" t="s">
        <v>206</v>
      </c>
      <c r="H192">
        <v>35</v>
      </c>
      <c r="I192">
        <v>9665.25</v>
      </c>
      <c r="J192">
        <v>0</v>
      </c>
      <c r="K192">
        <v>338283.75</v>
      </c>
      <c r="L192">
        <v>251029.17</v>
      </c>
      <c r="M192">
        <v>364.71</v>
      </c>
      <c r="N192" t="s">
        <v>42</v>
      </c>
      <c r="O192" t="s">
        <v>28</v>
      </c>
      <c r="P192" s="1">
        <v>45283</v>
      </c>
    </row>
    <row r="193" spans="1:16" x14ac:dyDescent="0.3">
      <c r="A193" t="s">
        <v>1457</v>
      </c>
      <c r="B193" t="s">
        <v>21</v>
      </c>
      <c r="C193" t="s">
        <v>43</v>
      </c>
      <c r="D193" t="s">
        <v>270</v>
      </c>
      <c r="E193" t="s">
        <v>24</v>
      </c>
      <c r="F193" t="s">
        <v>205</v>
      </c>
      <c r="G193" t="s">
        <v>208</v>
      </c>
      <c r="H193">
        <v>22</v>
      </c>
      <c r="I193">
        <v>13425.6</v>
      </c>
      <c r="J193">
        <v>0</v>
      </c>
      <c r="K193">
        <v>295363.20000000001</v>
      </c>
      <c r="L193">
        <v>208616.73</v>
      </c>
      <c r="M193">
        <v>349.78</v>
      </c>
      <c r="N193" t="s">
        <v>38</v>
      </c>
      <c r="O193" t="s">
        <v>28</v>
      </c>
      <c r="P193" s="1">
        <v>45280</v>
      </c>
    </row>
    <row r="194" spans="1:16" x14ac:dyDescent="0.3">
      <c r="A194" t="s">
        <v>1458</v>
      </c>
      <c r="B194" t="s">
        <v>29</v>
      </c>
      <c r="C194" t="s">
        <v>46</v>
      </c>
      <c r="D194" t="s">
        <v>67</v>
      </c>
      <c r="E194" t="s">
        <v>24</v>
      </c>
      <c r="F194" t="s">
        <v>201</v>
      </c>
      <c r="G194" t="s">
        <v>203</v>
      </c>
      <c r="H194">
        <v>18</v>
      </c>
      <c r="I194">
        <v>4747.8</v>
      </c>
      <c r="J194">
        <v>0</v>
      </c>
      <c r="K194">
        <v>85460.4</v>
      </c>
      <c r="L194">
        <v>52641.62</v>
      </c>
      <c r="M194">
        <v>729.38</v>
      </c>
      <c r="N194" t="s">
        <v>38</v>
      </c>
      <c r="O194" t="s">
        <v>28</v>
      </c>
      <c r="P194" s="1">
        <v>45353</v>
      </c>
    </row>
    <row r="195" spans="1:16" x14ac:dyDescent="0.3">
      <c r="A195" t="s">
        <v>1459</v>
      </c>
      <c r="B195" t="s">
        <v>29</v>
      </c>
      <c r="C195" t="s">
        <v>46</v>
      </c>
      <c r="D195" t="s">
        <v>134</v>
      </c>
      <c r="E195" t="s">
        <v>24</v>
      </c>
      <c r="F195" t="s">
        <v>205</v>
      </c>
      <c r="G195" t="s">
        <v>209</v>
      </c>
      <c r="H195">
        <v>21</v>
      </c>
      <c r="I195">
        <v>41606.5</v>
      </c>
      <c r="J195">
        <v>0</v>
      </c>
      <c r="K195">
        <v>873736.5</v>
      </c>
      <c r="L195">
        <v>616115.21</v>
      </c>
      <c r="M195">
        <v>147.91999999999999</v>
      </c>
      <c r="N195" t="s">
        <v>27</v>
      </c>
      <c r="O195" t="s">
        <v>28</v>
      </c>
      <c r="P195" s="1">
        <v>45021</v>
      </c>
    </row>
    <row r="196" spans="1:16" x14ac:dyDescent="0.3">
      <c r="A196" t="s">
        <v>1460</v>
      </c>
      <c r="B196" t="s">
        <v>29</v>
      </c>
      <c r="C196" t="s">
        <v>46</v>
      </c>
      <c r="D196" t="s">
        <v>74</v>
      </c>
      <c r="E196" t="s">
        <v>24</v>
      </c>
      <c r="F196" t="s">
        <v>201</v>
      </c>
      <c r="G196" t="s">
        <v>212</v>
      </c>
      <c r="H196">
        <v>11</v>
      </c>
      <c r="I196">
        <v>3236.56</v>
      </c>
      <c r="J196">
        <v>0</v>
      </c>
      <c r="K196">
        <v>35602.160000000003</v>
      </c>
      <c r="L196">
        <v>21502.95</v>
      </c>
      <c r="M196">
        <v>739.91</v>
      </c>
      <c r="N196" t="s">
        <v>27</v>
      </c>
      <c r="O196" t="s">
        <v>28</v>
      </c>
      <c r="P196" s="1">
        <v>45172</v>
      </c>
    </row>
    <row r="197" spans="1:16" x14ac:dyDescent="0.3">
      <c r="A197" t="s">
        <v>236</v>
      </c>
      <c r="B197" t="s">
        <v>34</v>
      </c>
      <c r="C197" t="s">
        <v>62</v>
      </c>
      <c r="D197" t="s">
        <v>145</v>
      </c>
      <c r="E197" t="s">
        <v>24</v>
      </c>
      <c r="F197" t="s">
        <v>205</v>
      </c>
      <c r="G197" t="s">
        <v>207</v>
      </c>
      <c r="H197">
        <v>19</v>
      </c>
      <c r="I197">
        <v>25277.360000000001</v>
      </c>
      <c r="J197">
        <v>0</v>
      </c>
      <c r="K197">
        <v>480269.84</v>
      </c>
      <c r="L197">
        <v>349793.41</v>
      </c>
      <c r="M197">
        <v>742.02</v>
      </c>
      <c r="N197" t="s">
        <v>42</v>
      </c>
      <c r="O197" t="s">
        <v>28</v>
      </c>
      <c r="P197" s="1">
        <v>45146</v>
      </c>
    </row>
    <row r="198" spans="1:16" x14ac:dyDescent="0.3">
      <c r="A198" t="s">
        <v>1461</v>
      </c>
      <c r="B198" t="s">
        <v>39</v>
      </c>
      <c r="C198" t="s">
        <v>40</v>
      </c>
      <c r="D198" t="s">
        <v>267</v>
      </c>
      <c r="E198" t="s">
        <v>24</v>
      </c>
      <c r="F198" t="s">
        <v>25</v>
      </c>
      <c r="G198" t="s">
        <v>37</v>
      </c>
      <c r="H198">
        <v>18</v>
      </c>
      <c r="I198">
        <v>960.88</v>
      </c>
      <c r="J198">
        <v>0</v>
      </c>
      <c r="K198">
        <v>17295.84</v>
      </c>
      <c r="L198">
        <v>9777.7000000000007</v>
      </c>
      <c r="M198">
        <v>488.13</v>
      </c>
      <c r="N198" t="s">
        <v>33</v>
      </c>
      <c r="O198" t="s">
        <v>28</v>
      </c>
      <c r="P198" s="1">
        <v>45188</v>
      </c>
    </row>
    <row r="199" spans="1:16" x14ac:dyDescent="0.3">
      <c r="A199" t="s">
        <v>1462</v>
      </c>
      <c r="B199" t="s">
        <v>29</v>
      </c>
      <c r="C199" t="s">
        <v>78</v>
      </c>
      <c r="D199" t="s">
        <v>55</v>
      </c>
      <c r="E199" t="s">
        <v>24</v>
      </c>
      <c r="F199" t="s">
        <v>119</v>
      </c>
      <c r="G199" t="s">
        <v>120</v>
      </c>
      <c r="H199">
        <v>18</v>
      </c>
      <c r="I199">
        <v>3167.51</v>
      </c>
      <c r="J199">
        <v>0</v>
      </c>
      <c r="K199">
        <v>57015.18</v>
      </c>
      <c r="L199">
        <v>35058.36</v>
      </c>
      <c r="M199">
        <v>172.16</v>
      </c>
      <c r="N199" t="s">
        <v>38</v>
      </c>
      <c r="O199" t="s">
        <v>28</v>
      </c>
      <c r="P199" s="1">
        <v>45299</v>
      </c>
    </row>
    <row r="200" spans="1:16" x14ac:dyDescent="0.3">
      <c r="A200" t="s">
        <v>1463</v>
      </c>
      <c r="B200" t="s">
        <v>34</v>
      </c>
      <c r="C200" t="s">
        <v>35</v>
      </c>
      <c r="D200" t="s">
        <v>177</v>
      </c>
      <c r="E200" t="s">
        <v>24</v>
      </c>
      <c r="F200" t="s">
        <v>165</v>
      </c>
      <c r="G200" t="s">
        <v>168</v>
      </c>
      <c r="H200">
        <v>29</v>
      </c>
      <c r="I200">
        <v>1827.83</v>
      </c>
      <c r="J200">
        <v>0</v>
      </c>
      <c r="K200">
        <v>53007.07</v>
      </c>
      <c r="L200">
        <v>28353.16</v>
      </c>
      <c r="M200">
        <v>692.35</v>
      </c>
      <c r="N200" t="s">
        <v>27</v>
      </c>
      <c r="O200" t="s">
        <v>28</v>
      </c>
      <c r="P200" s="1">
        <v>45122</v>
      </c>
    </row>
    <row r="201" spans="1:16" x14ac:dyDescent="0.3">
      <c r="A201" t="s">
        <v>1464</v>
      </c>
      <c r="B201" t="s">
        <v>39</v>
      </c>
      <c r="C201" t="s">
        <v>40</v>
      </c>
      <c r="D201" t="s">
        <v>91</v>
      </c>
      <c r="E201" t="s">
        <v>24</v>
      </c>
      <c r="F201" t="s">
        <v>165</v>
      </c>
      <c r="G201" t="s">
        <v>166</v>
      </c>
      <c r="H201">
        <v>29</v>
      </c>
      <c r="I201">
        <v>1762</v>
      </c>
      <c r="J201">
        <v>0</v>
      </c>
      <c r="K201">
        <v>51098</v>
      </c>
      <c r="L201">
        <v>27921.26</v>
      </c>
      <c r="M201">
        <v>542.84</v>
      </c>
      <c r="N201" t="s">
        <v>33</v>
      </c>
      <c r="O201" t="s">
        <v>28</v>
      </c>
      <c r="P201" s="1">
        <v>45173</v>
      </c>
    </row>
    <row r="202" spans="1:16" x14ac:dyDescent="0.3">
      <c r="A202" t="s">
        <v>1465</v>
      </c>
      <c r="B202" t="s">
        <v>34</v>
      </c>
      <c r="C202" t="s">
        <v>52</v>
      </c>
      <c r="D202" t="s">
        <v>73</v>
      </c>
      <c r="E202" t="s">
        <v>24</v>
      </c>
      <c r="F202" t="s">
        <v>25</v>
      </c>
      <c r="G202" t="s">
        <v>32</v>
      </c>
      <c r="H202">
        <v>18</v>
      </c>
      <c r="I202">
        <v>1142.45</v>
      </c>
      <c r="J202">
        <v>0</v>
      </c>
      <c r="K202">
        <v>20564.099999999999</v>
      </c>
      <c r="L202">
        <v>11904.79</v>
      </c>
      <c r="M202">
        <v>411.24</v>
      </c>
      <c r="N202" t="s">
        <v>38</v>
      </c>
      <c r="O202" t="s">
        <v>28</v>
      </c>
      <c r="P202" s="1">
        <v>45276</v>
      </c>
    </row>
    <row r="203" spans="1:16" x14ac:dyDescent="0.3">
      <c r="A203" t="s">
        <v>151</v>
      </c>
      <c r="B203" t="s">
        <v>39</v>
      </c>
      <c r="C203" t="s">
        <v>40</v>
      </c>
      <c r="D203" t="s">
        <v>152</v>
      </c>
      <c r="E203" t="s">
        <v>24</v>
      </c>
      <c r="F203" t="s">
        <v>119</v>
      </c>
      <c r="G203" t="s">
        <v>127</v>
      </c>
      <c r="H203">
        <v>3</v>
      </c>
      <c r="I203">
        <v>1129.01</v>
      </c>
      <c r="J203">
        <v>0</v>
      </c>
      <c r="K203">
        <v>3387.03</v>
      </c>
      <c r="L203">
        <v>1951.45</v>
      </c>
      <c r="M203">
        <v>714.84</v>
      </c>
      <c r="N203" t="s">
        <v>33</v>
      </c>
      <c r="O203" t="s">
        <v>28</v>
      </c>
      <c r="P203" s="1">
        <v>45027</v>
      </c>
    </row>
    <row r="204" spans="1:16" x14ac:dyDescent="0.3">
      <c r="A204" t="s">
        <v>1466</v>
      </c>
      <c r="B204" t="s">
        <v>21</v>
      </c>
      <c r="C204" t="s">
        <v>48</v>
      </c>
      <c r="D204" t="s">
        <v>58</v>
      </c>
      <c r="E204" t="s">
        <v>24</v>
      </c>
      <c r="F204" t="s">
        <v>119</v>
      </c>
      <c r="G204" t="s">
        <v>129</v>
      </c>
      <c r="H204">
        <v>17</v>
      </c>
      <c r="I204">
        <v>3346.74</v>
      </c>
      <c r="J204">
        <v>0</v>
      </c>
      <c r="K204">
        <v>56894.58</v>
      </c>
      <c r="L204">
        <v>33501.269999999997</v>
      </c>
      <c r="M204">
        <v>111.13</v>
      </c>
      <c r="N204" t="s">
        <v>33</v>
      </c>
      <c r="O204" t="s">
        <v>28</v>
      </c>
      <c r="P204" s="1">
        <v>45327</v>
      </c>
    </row>
    <row r="205" spans="1:16" x14ac:dyDescent="0.3">
      <c r="A205" t="s">
        <v>1467</v>
      </c>
      <c r="B205" t="s">
        <v>34</v>
      </c>
      <c r="C205" t="s">
        <v>89</v>
      </c>
      <c r="D205" t="s">
        <v>263</v>
      </c>
      <c r="E205" t="s">
        <v>24</v>
      </c>
      <c r="F205" t="s">
        <v>25</v>
      </c>
      <c r="G205" t="s">
        <v>26</v>
      </c>
      <c r="H205">
        <v>10</v>
      </c>
      <c r="I205">
        <v>1931.42</v>
      </c>
      <c r="J205">
        <v>0</v>
      </c>
      <c r="K205">
        <v>19314.2</v>
      </c>
      <c r="L205">
        <v>10911.91</v>
      </c>
      <c r="M205">
        <v>625.04999999999995</v>
      </c>
      <c r="N205" t="s">
        <v>33</v>
      </c>
      <c r="O205" t="s">
        <v>28</v>
      </c>
      <c r="P205" s="1">
        <v>45333</v>
      </c>
    </row>
    <row r="206" spans="1:16" x14ac:dyDescent="0.3">
      <c r="A206" t="s">
        <v>1468</v>
      </c>
      <c r="B206" t="s">
        <v>29</v>
      </c>
      <c r="C206" t="s">
        <v>30</v>
      </c>
      <c r="D206" t="s">
        <v>261</v>
      </c>
      <c r="E206" t="s">
        <v>24</v>
      </c>
      <c r="F206" t="s">
        <v>119</v>
      </c>
      <c r="G206" t="s">
        <v>123</v>
      </c>
      <c r="H206">
        <v>8</v>
      </c>
      <c r="I206">
        <v>1506.83</v>
      </c>
      <c r="J206">
        <v>0</v>
      </c>
      <c r="K206">
        <v>12054.64</v>
      </c>
      <c r="L206">
        <v>7404.99</v>
      </c>
      <c r="M206">
        <v>137.72999999999999</v>
      </c>
      <c r="N206" t="s">
        <v>38</v>
      </c>
      <c r="O206" t="s">
        <v>28</v>
      </c>
      <c r="P206" s="1">
        <v>45033</v>
      </c>
    </row>
    <row r="207" spans="1:16" x14ac:dyDescent="0.3">
      <c r="A207" t="s">
        <v>1469</v>
      </c>
      <c r="B207" t="s">
        <v>21</v>
      </c>
      <c r="C207" t="s">
        <v>22</v>
      </c>
      <c r="D207" t="s">
        <v>49</v>
      </c>
      <c r="E207" t="s">
        <v>24</v>
      </c>
      <c r="F207" t="s">
        <v>165</v>
      </c>
      <c r="G207" t="s">
        <v>170</v>
      </c>
      <c r="H207">
        <v>37</v>
      </c>
      <c r="I207">
        <v>594.75</v>
      </c>
      <c r="J207">
        <v>0</v>
      </c>
      <c r="K207">
        <v>22005.75</v>
      </c>
      <c r="L207">
        <v>11622.93</v>
      </c>
      <c r="M207">
        <v>695.9</v>
      </c>
      <c r="N207" t="s">
        <v>33</v>
      </c>
      <c r="O207" t="s">
        <v>28</v>
      </c>
      <c r="P207" s="1">
        <v>45323</v>
      </c>
    </row>
    <row r="208" spans="1:16" x14ac:dyDescent="0.3">
      <c r="A208" t="s">
        <v>1470</v>
      </c>
      <c r="B208" t="s">
        <v>29</v>
      </c>
      <c r="C208" t="s">
        <v>46</v>
      </c>
      <c r="D208" t="s">
        <v>210</v>
      </c>
      <c r="E208" t="s">
        <v>24</v>
      </c>
      <c r="F208" t="s">
        <v>25</v>
      </c>
      <c r="G208" t="s">
        <v>32</v>
      </c>
      <c r="H208">
        <v>38</v>
      </c>
      <c r="I208">
        <v>2038.41</v>
      </c>
      <c r="J208">
        <v>0</v>
      </c>
      <c r="K208">
        <v>77459.58</v>
      </c>
      <c r="L208">
        <v>43319.58</v>
      </c>
      <c r="M208">
        <v>394.76</v>
      </c>
      <c r="N208" t="s">
        <v>42</v>
      </c>
      <c r="O208" t="s">
        <v>28</v>
      </c>
      <c r="P208" s="1">
        <v>45076</v>
      </c>
    </row>
    <row r="209" spans="1:16" x14ac:dyDescent="0.3">
      <c r="A209" t="s">
        <v>1471</v>
      </c>
      <c r="B209" t="s">
        <v>34</v>
      </c>
      <c r="C209" t="s">
        <v>89</v>
      </c>
      <c r="D209" t="s">
        <v>264</v>
      </c>
      <c r="E209" t="s">
        <v>24</v>
      </c>
      <c r="F209" t="s">
        <v>205</v>
      </c>
      <c r="G209" t="s">
        <v>208</v>
      </c>
      <c r="H209">
        <v>10</v>
      </c>
      <c r="I209">
        <v>38904.61</v>
      </c>
      <c r="J209">
        <v>0</v>
      </c>
      <c r="K209">
        <v>389046.1</v>
      </c>
      <c r="L209">
        <v>272251.17</v>
      </c>
      <c r="M209">
        <v>51.47</v>
      </c>
      <c r="N209" t="s">
        <v>27</v>
      </c>
      <c r="O209" t="s">
        <v>28</v>
      </c>
      <c r="P209" s="1">
        <v>45255</v>
      </c>
    </row>
    <row r="210" spans="1:16" x14ac:dyDescent="0.3">
      <c r="A210" t="s">
        <v>1472</v>
      </c>
      <c r="B210" t="s">
        <v>34</v>
      </c>
      <c r="C210" t="s">
        <v>52</v>
      </c>
      <c r="D210" t="s">
        <v>139</v>
      </c>
      <c r="E210" t="s">
        <v>24</v>
      </c>
      <c r="F210" t="s">
        <v>205</v>
      </c>
      <c r="G210" t="s">
        <v>207</v>
      </c>
      <c r="H210">
        <v>21</v>
      </c>
      <c r="I210">
        <v>21078.85</v>
      </c>
      <c r="J210">
        <v>0</v>
      </c>
      <c r="K210">
        <v>442655.85</v>
      </c>
      <c r="L210">
        <v>323610.59000000003</v>
      </c>
      <c r="M210">
        <v>64.61</v>
      </c>
      <c r="N210" t="s">
        <v>27</v>
      </c>
      <c r="O210" t="s">
        <v>28</v>
      </c>
      <c r="P210" s="1">
        <v>45336</v>
      </c>
    </row>
    <row r="211" spans="1:16" x14ac:dyDescent="0.3">
      <c r="A211" t="s">
        <v>1473</v>
      </c>
      <c r="B211" t="s">
        <v>34</v>
      </c>
      <c r="C211" t="s">
        <v>52</v>
      </c>
      <c r="D211" t="s">
        <v>277</v>
      </c>
      <c r="E211" t="s">
        <v>24</v>
      </c>
      <c r="F211" t="s">
        <v>119</v>
      </c>
      <c r="G211" t="s">
        <v>123</v>
      </c>
      <c r="H211">
        <v>40</v>
      </c>
      <c r="I211">
        <v>3147.01</v>
      </c>
      <c r="J211">
        <v>0</v>
      </c>
      <c r="K211">
        <v>125880.4</v>
      </c>
      <c r="L211">
        <v>75156.259999999995</v>
      </c>
      <c r="M211">
        <v>725.88</v>
      </c>
      <c r="N211" t="s">
        <v>33</v>
      </c>
      <c r="O211" t="s">
        <v>28</v>
      </c>
      <c r="P211" s="1">
        <v>45366</v>
      </c>
    </row>
    <row r="212" spans="1:16" x14ac:dyDescent="0.3">
      <c r="A212" t="s">
        <v>1474</v>
      </c>
      <c r="B212" t="s">
        <v>29</v>
      </c>
      <c r="C212" t="s">
        <v>30</v>
      </c>
      <c r="D212" t="s">
        <v>97</v>
      </c>
      <c r="E212" t="s">
        <v>24</v>
      </c>
      <c r="F212" t="s">
        <v>201</v>
      </c>
      <c r="G212" t="s">
        <v>204</v>
      </c>
      <c r="H212">
        <v>29</v>
      </c>
      <c r="I212">
        <v>3854.19</v>
      </c>
      <c r="J212">
        <v>0</v>
      </c>
      <c r="K212">
        <v>111771.51</v>
      </c>
      <c r="L212">
        <v>71657.61</v>
      </c>
      <c r="M212">
        <v>106.34</v>
      </c>
      <c r="N212" t="s">
        <v>38</v>
      </c>
      <c r="O212" t="s">
        <v>28</v>
      </c>
      <c r="P212" s="1">
        <v>45046</v>
      </c>
    </row>
    <row r="213" spans="1:16" x14ac:dyDescent="0.3">
      <c r="A213" t="s">
        <v>1475</v>
      </c>
      <c r="B213" t="s">
        <v>21</v>
      </c>
      <c r="C213" t="s">
        <v>48</v>
      </c>
      <c r="D213" t="s">
        <v>288</v>
      </c>
      <c r="E213" t="s">
        <v>24</v>
      </c>
      <c r="F213" t="s">
        <v>201</v>
      </c>
      <c r="G213" t="s">
        <v>212</v>
      </c>
      <c r="H213">
        <v>37</v>
      </c>
      <c r="I213">
        <v>5751.38</v>
      </c>
      <c r="J213">
        <v>0</v>
      </c>
      <c r="K213">
        <v>212801.06</v>
      </c>
      <c r="L213">
        <v>127988.57</v>
      </c>
      <c r="M213">
        <v>380.78</v>
      </c>
      <c r="N213" t="s">
        <v>33</v>
      </c>
      <c r="O213" t="s">
        <v>28</v>
      </c>
      <c r="P213" s="1">
        <v>45033</v>
      </c>
    </row>
    <row r="214" spans="1:16" x14ac:dyDescent="0.3">
      <c r="A214" t="s">
        <v>1476</v>
      </c>
      <c r="B214" t="s">
        <v>34</v>
      </c>
      <c r="C214" t="s">
        <v>35</v>
      </c>
      <c r="D214" t="s">
        <v>189</v>
      </c>
      <c r="E214" t="s">
        <v>24</v>
      </c>
      <c r="F214" t="s">
        <v>25</v>
      </c>
      <c r="G214" t="s">
        <v>37</v>
      </c>
      <c r="H214">
        <v>18</v>
      </c>
      <c r="I214">
        <v>1419.56</v>
      </c>
      <c r="J214">
        <v>0</v>
      </c>
      <c r="K214">
        <v>25552.080000000002</v>
      </c>
      <c r="L214">
        <v>14574.66</v>
      </c>
      <c r="M214">
        <v>663.89</v>
      </c>
      <c r="N214" t="s">
        <v>42</v>
      </c>
      <c r="O214" t="s">
        <v>28</v>
      </c>
      <c r="P214" s="1">
        <v>45044</v>
      </c>
    </row>
    <row r="215" spans="1:16" x14ac:dyDescent="0.3">
      <c r="A215" t="s">
        <v>1477</v>
      </c>
      <c r="B215" t="s">
        <v>21</v>
      </c>
      <c r="C215" t="s">
        <v>59</v>
      </c>
      <c r="D215" t="s">
        <v>112</v>
      </c>
      <c r="E215" t="s">
        <v>24</v>
      </c>
      <c r="F215" t="s">
        <v>165</v>
      </c>
      <c r="G215" t="s">
        <v>166</v>
      </c>
      <c r="H215">
        <v>38</v>
      </c>
      <c r="I215">
        <v>1214.5899999999999</v>
      </c>
      <c r="J215">
        <v>0</v>
      </c>
      <c r="K215">
        <v>46154.42</v>
      </c>
      <c r="L215">
        <v>24893.61</v>
      </c>
      <c r="M215">
        <v>698.51</v>
      </c>
      <c r="N215" t="s">
        <v>33</v>
      </c>
      <c r="O215" t="s">
        <v>28</v>
      </c>
      <c r="P215" s="1">
        <v>45094</v>
      </c>
    </row>
    <row r="216" spans="1:16" x14ac:dyDescent="0.3">
      <c r="A216" t="s">
        <v>1478</v>
      </c>
      <c r="B216" t="s">
        <v>29</v>
      </c>
      <c r="C216" t="s">
        <v>78</v>
      </c>
      <c r="D216" t="s">
        <v>214</v>
      </c>
      <c r="E216" t="s">
        <v>24</v>
      </c>
      <c r="F216" t="s">
        <v>25</v>
      </c>
      <c r="G216" t="s">
        <v>45</v>
      </c>
      <c r="H216">
        <v>38</v>
      </c>
      <c r="I216">
        <v>2100.98</v>
      </c>
      <c r="J216">
        <v>0</v>
      </c>
      <c r="K216">
        <v>79837.240000000005</v>
      </c>
      <c r="L216">
        <v>46801.18</v>
      </c>
      <c r="M216">
        <v>740.86</v>
      </c>
      <c r="N216" t="s">
        <v>33</v>
      </c>
      <c r="O216" t="s">
        <v>28</v>
      </c>
      <c r="P216" s="1">
        <v>45363</v>
      </c>
    </row>
    <row r="217" spans="1:16" x14ac:dyDescent="0.3">
      <c r="A217" t="s">
        <v>1479</v>
      </c>
      <c r="B217" t="s">
        <v>21</v>
      </c>
      <c r="C217" t="s">
        <v>22</v>
      </c>
      <c r="D217" t="s">
        <v>160</v>
      </c>
      <c r="E217" t="s">
        <v>24</v>
      </c>
      <c r="F217" t="s">
        <v>205</v>
      </c>
      <c r="G217" t="s">
        <v>206</v>
      </c>
      <c r="H217">
        <v>12</v>
      </c>
      <c r="I217">
        <v>18824.39</v>
      </c>
      <c r="J217">
        <v>0</v>
      </c>
      <c r="K217">
        <v>225892.68</v>
      </c>
      <c r="L217">
        <v>157615.24</v>
      </c>
      <c r="M217">
        <v>775.93</v>
      </c>
      <c r="N217" t="s">
        <v>27</v>
      </c>
      <c r="O217" t="s">
        <v>28</v>
      </c>
      <c r="P217" s="1">
        <v>45083</v>
      </c>
    </row>
    <row r="218" spans="1:16" x14ac:dyDescent="0.3">
      <c r="A218" t="s">
        <v>1480</v>
      </c>
      <c r="B218" t="s">
        <v>21</v>
      </c>
      <c r="C218" t="s">
        <v>48</v>
      </c>
      <c r="D218" t="s">
        <v>135</v>
      </c>
      <c r="E218" t="s">
        <v>24</v>
      </c>
      <c r="F218" t="s">
        <v>165</v>
      </c>
      <c r="G218" t="s">
        <v>170</v>
      </c>
      <c r="H218">
        <v>34</v>
      </c>
      <c r="I218">
        <v>2145.83</v>
      </c>
      <c r="J218">
        <v>0</v>
      </c>
      <c r="K218">
        <v>72958.22</v>
      </c>
      <c r="L218">
        <v>40018.5</v>
      </c>
      <c r="M218">
        <v>400.44</v>
      </c>
      <c r="N218" t="s">
        <v>38</v>
      </c>
      <c r="O218" t="s">
        <v>28</v>
      </c>
      <c r="P218" s="1">
        <v>45076</v>
      </c>
    </row>
    <row r="219" spans="1:16" x14ac:dyDescent="0.3">
      <c r="A219" t="s">
        <v>1481</v>
      </c>
      <c r="B219" t="s">
        <v>29</v>
      </c>
      <c r="C219" t="s">
        <v>46</v>
      </c>
      <c r="D219" t="s">
        <v>217</v>
      </c>
      <c r="E219" t="s">
        <v>24</v>
      </c>
      <c r="F219" t="s">
        <v>119</v>
      </c>
      <c r="G219" t="s">
        <v>123</v>
      </c>
      <c r="H219">
        <v>32</v>
      </c>
      <c r="I219">
        <v>2376.0100000000002</v>
      </c>
      <c r="J219">
        <v>0</v>
      </c>
      <c r="K219">
        <v>76032.320000000007</v>
      </c>
      <c r="L219">
        <v>47369.64</v>
      </c>
      <c r="M219">
        <v>224.54</v>
      </c>
      <c r="N219" t="s">
        <v>33</v>
      </c>
      <c r="O219" t="s">
        <v>28</v>
      </c>
      <c r="P219" s="1">
        <v>45283</v>
      </c>
    </row>
    <row r="220" spans="1:16" x14ac:dyDescent="0.3">
      <c r="A220" t="s">
        <v>1482</v>
      </c>
      <c r="B220" t="s">
        <v>34</v>
      </c>
      <c r="C220" t="s">
        <v>35</v>
      </c>
      <c r="D220" t="s">
        <v>284</v>
      </c>
      <c r="E220" t="s">
        <v>24</v>
      </c>
      <c r="F220" t="s">
        <v>25</v>
      </c>
      <c r="G220" t="s">
        <v>45</v>
      </c>
      <c r="H220">
        <v>14</v>
      </c>
      <c r="I220">
        <v>454.61</v>
      </c>
      <c r="J220">
        <v>0</v>
      </c>
      <c r="K220">
        <v>6364.54</v>
      </c>
      <c r="L220">
        <v>3687.69</v>
      </c>
      <c r="M220">
        <v>497.55</v>
      </c>
      <c r="N220" t="s">
        <v>27</v>
      </c>
      <c r="O220" t="s">
        <v>28</v>
      </c>
      <c r="P220" s="1">
        <v>45279</v>
      </c>
    </row>
    <row r="221" spans="1:16" x14ac:dyDescent="0.3">
      <c r="A221" t="s">
        <v>1483</v>
      </c>
      <c r="B221" t="s">
        <v>29</v>
      </c>
      <c r="C221" t="s">
        <v>30</v>
      </c>
      <c r="D221" t="s">
        <v>225</v>
      </c>
      <c r="E221" t="s">
        <v>24</v>
      </c>
      <c r="F221" t="s">
        <v>119</v>
      </c>
      <c r="G221" t="s">
        <v>120</v>
      </c>
      <c r="H221">
        <v>17</v>
      </c>
      <c r="I221">
        <v>3169.13</v>
      </c>
      <c r="J221">
        <v>0</v>
      </c>
      <c r="K221">
        <v>53875.21</v>
      </c>
      <c r="L221">
        <v>32189.42</v>
      </c>
      <c r="M221">
        <v>675.24</v>
      </c>
      <c r="N221" t="s">
        <v>42</v>
      </c>
      <c r="O221" t="s">
        <v>28</v>
      </c>
      <c r="P221" s="1">
        <v>45114</v>
      </c>
    </row>
    <row r="222" spans="1:16" x14ac:dyDescent="0.3">
      <c r="A222" t="s">
        <v>1484</v>
      </c>
      <c r="B222" t="s">
        <v>21</v>
      </c>
      <c r="C222" t="s">
        <v>22</v>
      </c>
      <c r="D222" t="s">
        <v>114</v>
      </c>
      <c r="E222" t="s">
        <v>24</v>
      </c>
      <c r="F222" t="s">
        <v>205</v>
      </c>
      <c r="G222" t="s">
        <v>206</v>
      </c>
      <c r="H222">
        <v>33</v>
      </c>
      <c r="I222">
        <v>22901.75</v>
      </c>
      <c r="J222">
        <v>0</v>
      </c>
      <c r="K222">
        <v>755757.75</v>
      </c>
      <c r="L222">
        <v>523914.16</v>
      </c>
      <c r="M222">
        <v>373.99</v>
      </c>
      <c r="N222" t="s">
        <v>38</v>
      </c>
      <c r="O222" t="s">
        <v>28</v>
      </c>
      <c r="P222" s="1">
        <v>45290</v>
      </c>
    </row>
    <row r="223" spans="1:16" x14ac:dyDescent="0.3">
      <c r="A223" t="s">
        <v>1485</v>
      </c>
      <c r="B223" t="s">
        <v>39</v>
      </c>
      <c r="C223" t="s">
        <v>50</v>
      </c>
      <c r="D223" t="s">
        <v>107</v>
      </c>
      <c r="E223" t="s">
        <v>24</v>
      </c>
      <c r="F223" t="s">
        <v>205</v>
      </c>
      <c r="G223" t="s">
        <v>208</v>
      </c>
      <c r="H223">
        <v>23</v>
      </c>
      <c r="I223">
        <v>21302.26</v>
      </c>
      <c r="J223">
        <v>0</v>
      </c>
      <c r="K223">
        <v>489951.98</v>
      </c>
      <c r="L223">
        <v>352499.6</v>
      </c>
      <c r="M223">
        <v>593.13</v>
      </c>
      <c r="N223" t="s">
        <v>27</v>
      </c>
      <c r="O223" t="s">
        <v>28</v>
      </c>
      <c r="P223" s="1">
        <v>45309</v>
      </c>
    </row>
    <row r="224" spans="1:16" x14ac:dyDescent="0.3">
      <c r="A224" t="s">
        <v>1486</v>
      </c>
      <c r="B224" t="s">
        <v>39</v>
      </c>
      <c r="C224" t="s">
        <v>54</v>
      </c>
      <c r="D224" t="s">
        <v>148</v>
      </c>
      <c r="E224" t="s">
        <v>24</v>
      </c>
      <c r="F224" t="s">
        <v>165</v>
      </c>
      <c r="G224" t="s">
        <v>173</v>
      </c>
      <c r="H224">
        <v>34</v>
      </c>
      <c r="I224">
        <v>1478.26</v>
      </c>
      <c r="J224">
        <v>0</v>
      </c>
      <c r="K224">
        <v>50260.84</v>
      </c>
      <c r="L224">
        <v>26550.13</v>
      </c>
      <c r="M224">
        <v>583.35</v>
      </c>
      <c r="N224" t="s">
        <v>33</v>
      </c>
      <c r="O224" t="s">
        <v>28</v>
      </c>
      <c r="P224" s="1">
        <v>45327</v>
      </c>
    </row>
    <row r="225" spans="1:16" x14ac:dyDescent="0.3">
      <c r="A225" t="s">
        <v>1487</v>
      </c>
      <c r="B225" t="s">
        <v>39</v>
      </c>
      <c r="C225" t="s">
        <v>40</v>
      </c>
      <c r="D225" t="s">
        <v>230</v>
      </c>
      <c r="E225" t="s">
        <v>24</v>
      </c>
      <c r="F225" t="s">
        <v>165</v>
      </c>
      <c r="G225" t="s">
        <v>170</v>
      </c>
      <c r="H225">
        <v>28</v>
      </c>
      <c r="I225">
        <v>895.39</v>
      </c>
      <c r="J225">
        <v>0</v>
      </c>
      <c r="K225">
        <v>25070.92</v>
      </c>
      <c r="L225">
        <v>14471.66</v>
      </c>
      <c r="M225">
        <v>706.89</v>
      </c>
      <c r="N225" t="s">
        <v>33</v>
      </c>
      <c r="O225" t="s">
        <v>28</v>
      </c>
      <c r="P225" s="1">
        <v>45167</v>
      </c>
    </row>
    <row r="226" spans="1:16" x14ac:dyDescent="0.3">
      <c r="A226" t="s">
        <v>1488</v>
      </c>
      <c r="B226" t="s">
        <v>21</v>
      </c>
      <c r="C226" t="s">
        <v>48</v>
      </c>
      <c r="D226" t="s">
        <v>133</v>
      </c>
      <c r="E226" t="s">
        <v>24</v>
      </c>
      <c r="F226" t="s">
        <v>165</v>
      </c>
      <c r="G226" t="s">
        <v>173</v>
      </c>
      <c r="H226">
        <v>7</v>
      </c>
      <c r="I226">
        <v>2728.9</v>
      </c>
      <c r="J226">
        <v>0</v>
      </c>
      <c r="K226">
        <v>19102.3</v>
      </c>
      <c r="L226">
        <v>10676.83</v>
      </c>
      <c r="M226">
        <v>282.5</v>
      </c>
      <c r="N226" t="s">
        <v>33</v>
      </c>
      <c r="O226" t="s">
        <v>28</v>
      </c>
      <c r="P226" s="1">
        <v>45024</v>
      </c>
    </row>
    <row r="227" spans="1:16" x14ac:dyDescent="0.3">
      <c r="A227" t="s">
        <v>1489</v>
      </c>
      <c r="B227" t="s">
        <v>34</v>
      </c>
      <c r="C227" t="s">
        <v>62</v>
      </c>
      <c r="D227" t="s">
        <v>61</v>
      </c>
      <c r="E227" t="s">
        <v>24</v>
      </c>
      <c r="F227" t="s">
        <v>205</v>
      </c>
      <c r="G227" t="s">
        <v>207</v>
      </c>
      <c r="H227">
        <v>7</v>
      </c>
      <c r="I227">
        <v>27282.15</v>
      </c>
      <c r="J227">
        <v>0</v>
      </c>
      <c r="K227">
        <v>190975.05</v>
      </c>
      <c r="L227">
        <v>137190.66</v>
      </c>
      <c r="M227">
        <v>561.08000000000004</v>
      </c>
      <c r="N227" t="s">
        <v>38</v>
      </c>
      <c r="O227" t="s">
        <v>28</v>
      </c>
      <c r="P227" s="1">
        <v>45252</v>
      </c>
    </row>
    <row r="228" spans="1:16" x14ac:dyDescent="0.3">
      <c r="A228" t="s">
        <v>1490</v>
      </c>
      <c r="B228" t="s">
        <v>29</v>
      </c>
      <c r="C228" t="s">
        <v>78</v>
      </c>
      <c r="D228" t="s">
        <v>69</v>
      </c>
      <c r="E228" t="s">
        <v>24</v>
      </c>
      <c r="F228" t="s">
        <v>205</v>
      </c>
      <c r="G228" t="s">
        <v>209</v>
      </c>
      <c r="H228">
        <v>38</v>
      </c>
      <c r="I228">
        <v>43613.77</v>
      </c>
      <c r="J228">
        <v>0</v>
      </c>
      <c r="K228">
        <v>1657323.26</v>
      </c>
      <c r="L228">
        <v>1147357.32</v>
      </c>
      <c r="M228">
        <v>497.43</v>
      </c>
      <c r="N228" t="s">
        <v>38</v>
      </c>
      <c r="O228" t="s">
        <v>28</v>
      </c>
      <c r="P228" s="1">
        <v>45108</v>
      </c>
    </row>
    <row r="229" spans="1:16" x14ac:dyDescent="0.3">
      <c r="A229" t="s">
        <v>1491</v>
      </c>
      <c r="B229" t="s">
        <v>21</v>
      </c>
      <c r="C229" t="s">
        <v>22</v>
      </c>
      <c r="D229" t="s">
        <v>63</v>
      </c>
      <c r="E229" t="s">
        <v>24</v>
      </c>
      <c r="F229" t="s">
        <v>119</v>
      </c>
      <c r="G229" t="s">
        <v>129</v>
      </c>
      <c r="H229">
        <v>12</v>
      </c>
      <c r="I229">
        <v>2579.41</v>
      </c>
      <c r="J229">
        <v>0</v>
      </c>
      <c r="K229">
        <v>30952.92</v>
      </c>
      <c r="L229">
        <v>17667.63</v>
      </c>
      <c r="M229">
        <v>258.29000000000002</v>
      </c>
      <c r="N229" t="s">
        <v>33</v>
      </c>
      <c r="O229" t="s">
        <v>28</v>
      </c>
      <c r="P229" s="1">
        <v>45109</v>
      </c>
    </row>
    <row r="230" spans="1:16" x14ac:dyDescent="0.3">
      <c r="A230" t="s">
        <v>1492</v>
      </c>
      <c r="B230" t="s">
        <v>34</v>
      </c>
      <c r="C230" t="s">
        <v>35</v>
      </c>
      <c r="D230" t="s">
        <v>197</v>
      </c>
      <c r="E230" t="s">
        <v>24</v>
      </c>
      <c r="F230" t="s">
        <v>119</v>
      </c>
      <c r="G230" t="s">
        <v>129</v>
      </c>
      <c r="H230">
        <v>40</v>
      </c>
      <c r="I230">
        <v>850.63</v>
      </c>
      <c r="J230">
        <v>0</v>
      </c>
      <c r="K230">
        <v>34025.199999999997</v>
      </c>
      <c r="L230">
        <v>20847.95</v>
      </c>
      <c r="M230">
        <v>326.64999999999998</v>
      </c>
      <c r="N230" t="s">
        <v>38</v>
      </c>
      <c r="O230" t="s">
        <v>28</v>
      </c>
      <c r="P230" s="1">
        <v>45379</v>
      </c>
    </row>
    <row r="231" spans="1:16" x14ac:dyDescent="0.3">
      <c r="A231" t="s">
        <v>1493</v>
      </c>
      <c r="B231" t="s">
        <v>34</v>
      </c>
      <c r="C231" t="s">
        <v>62</v>
      </c>
      <c r="D231" t="s">
        <v>107</v>
      </c>
      <c r="E231" t="s">
        <v>24</v>
      </c>
      <c r="F231" t="s">
        <v>165</v>
      </c>
      <c r="G231" t="s">
        <v>173</v>
      </c>
      <c r="H231">
        <v>32</v>
      </c>
      <c r="I231">
        <v>2749.98</v>
      </c>
      <c r="J231">
        <v>0</v>
      </c>
      <c r="K231">
        <v>87999.360000000001</v>
      </c>
      <c r="L231">
        <v>46702.89</v>
      </c>
      <c r="M231">
        <v>601.84</v>
      </c>
      <c r="N231" t="s">
        <v>33</v>
      </c>
      <c r="O231" t="s">
        <v>28</v>
      </c>
      <c r="P231" s="1">
        <v>45284</v>
      </c>
    </row>
    <row r="232" spans="1:16" x14ac:dyDescent="0.3">
      <c r="A232" t="s">
        <v>1494</v>
      </c>
      <c r="B232" t="s">
        <v>34</v>
      </c>
      <c r="C232" t="s">
        <v>89</v>
      </c>
      <c r="D232" t="s">
        <v>113</v>
      </c>
      <c r="E232" t="s">
        <v>24</v>
      </c>
      <c r="F232" t="s">
        <v>119</v>
      </c>
      <c r="G232" t="s">
        <v>129</v>
      </c>
      <c r="H232">
        <v>18</v>
      </c>
      <c r="I232">
        <v>1585.64</v>
      </c>
      <c r="J232">
        <v>0</v>
      </c>
      <c r="K232">
        <v>28541.52</v>
      </c>
      <c r="L232">
        <v>16876.189999999999</v>
      </c>
      <c r="M232">
        <v>504.67</v>
      </c>
      <c r="N232" t="s">
        <v>38</v>
      </c>
      <c r="O232" t="s">
        <v>28</v>
      </c>
      <c r="P232" s="1">
        <v>45244</v>
      </c>
    </row>
    <row r="233" spans="1:16" x14ac:dyDescent="0.3">
      <c r="A233" t="s">
        <v>1495</v>
      </c>
      <c r="B233" t="s">
        <v>29</v>
      </c>
      <c r="C233" t="s">
        <v>57</v>
      </c>
      <c r="D233" t="s">
        <v>49</v>
      </c>
      <c r="E233" t="s">
        <v>24</v>
      </c>
      <c r="F233" t="s">
        <v>165</v>
      </c>
      <c r="G233" t="s">
        <v>168</v>
      </c>
      <c r="H233">
        <v>9</v>
      </c>
      <c r="I233">
        <v>2849.57</v>
      </c>
      <c r="J233">
        <v>0</v>
      </c>
      <c r="K233">
        <v>23081.52</v>
      </c>
      <c r="L233">
        <v>12678.58</v>
      </c>
      <c r="M233">
        <v>322.60000000000002</v>
      </c>
      <c r="N233" t="s">
        <v>42</v>
      </c>
      <c r="O233" t="s">
        <v>28</v>
      </c>
      <c r="P233" s="1">
        <v>45349</v>
      </c>
    </row>
    <row r="234" spans="1:16" x14ac:dyDescent="0.3">
      <c r="A234" t="s">
        <v>234</v>
      </c>
      <c r="B234" t="s">
        <v>39</v>
      </c>
      <c r="C234" t="s">
        <v>54</v>
      </c>
      <c r="D234" t="s">
        <v>232</v>
      </c>
      <c r="E234" t="s">
        <v>24</v>
      </c>
      <c r="F234" t="s">
        <v>201</v>
      </c>
      <c r="G234" t="s">
        <v>203</v>
      </c>
      <c r="H234">
        <v>23</v>
      </c>
      <c r="I234">
        <v>4634.38</v>
      </c>
      <c r="J234">
        <v>0</v>
      </c>
      <c r="K234">
        <v>106590.74</v>
      </c>
      <c r="L234">
        <v>67552.259999999995</v>
      </c>
      <c r="M234">
        <v>282.55</v>
      </c>
      <c r="N234" t="s">
        <v>27</v>
      </c>
      <c r="O234" t="s">
        <v>28</v>
      </c>
      <c r="P234" s="1">
        <v>45027</v>
      </c>
    </row>
    <row r="235" spans="1:16" x14ac:dyDescent="0.3">
      <c r="A235" t="s">
        <v>1496</v>
      </c>
      <c r="B235" t="s">
        <v>21</v>
      </c>
      <c r="C235" t="s">
        <v>59</v>
      </c>
      <c r="D235" t="s">
        <v>100</v>
      </c>
      <c r="E235" t="s">
        <v>24</v>
      </c>
      <c r="F235" t="s">
        <v>25</v>
      </c>
      <c r="G235" t="s">
        <v>45</v>
      </c>
      <c r="H235">
        <v>4</v>
      </c>
      <c r="I235">
        <v>1177.8499999999999</v>
      </c>
      <c r="J235">
        <v>0</v>
      </c>
      <c r="K235">
        <v>4711.3999999999996</v>
      </c>
      <c r="L235">
        <v>2749.65</v>
      </c>
      <c r="M235">
        <v>368.92</v>
      </c>
      <c r="N235" t="s">
        <v>33</v>
      </c>
      <c r="O235" t="s">
        <v>28</v>
      </c>
      <c r="P235" s="1">
        <v>45312</v>
      </c>
    </row>
    <row r="236" spans="1:16" x14ac:dyDescent="0.3">
      <c r="A236" t="s">
        <v>1497</v>
      </c>
      <c r="B236" t="s">
        <v>29</v>
      </c>
      <c r="C236" t="s">
        <v>46</v>
      </c>
      <c r="D236" t="s">
        <v>237</v>
      </c>
      <c r="E236" t="s">
        <v>24</v>
      </c>
      <c r="F236" t="s">
        <v>165</v>
      </c>
      <c r="G236" t="s">
        <v>166</v>
      </c>
      <c r="H236">
        <v>8</v>
      </c>
      <c r="I236">
        <v>589.4</v>
      </c>
      <c r="J236">
        <v>0</v>
      </c>
      <c r="K236">
        <v>4715.2</v>
      </c>
      <c r="L236">
        <v>2634.99</v>
      </c>
      <c r="M236">
        <v>366.4</v>
      </c>
      <c r="N236" t="s">
        <v>27</v>
      </c>
      <c r="O236" t="s">
        <v>28</v>
      </c>
      <c r="P236" s="1">
        <v>45151</v>
      </c>
    </row>
    <row r="237" spans="1:16" x14ac:dyDescent="0.3">
      <c r="A237" t="s">
        <v>1498</v>
      </c>
      <c r="B237" t="s">
        <v>39</v>
      </c>
      <c r="C237" t="s">
        <v>65</v>
      </c>
      <c r="D237" t="s">
        <v>192</v>
      </c>
      <c r="E237" t="s">
        <v>24</v>
      </c>
      <c r="F237" t="s">
        <v>165</v>
      </c>
      <c r="G237" t="s">
        <v>168</v>
      </c>
      <c r="H237">
        <v>33</v>
      </c>
      <c r="I237">
        <v>1069.8800000000001</v>
      </c>
      <c r="J237">
        <v>0</v>
      </c>
      <c r="K237">
        <v>35306.04</v>
      </c>
      <c r="L237">
        <v>20224.009999999998</v>
      </c>
      <c r="M237">
        <v>153.09</v>
      </c>
      <c r="N237" t="s">
        <v>42</v>
      </c>
      <c r="O237" t="s">
        <v>28</v>
      </c>
      <c r="P237" s="1">
        <v>45289</v>
      </c>
    </row>
    <row r="238" spans="1:16" x14ac:dyDescent="0.3">
      <c r="A238" t="s">
        <v>1499</v>
      </c>
      <c r="B238" t="s">
        <v>21</v>
      </c>
      <c r="C238" t="s">
        <v>48</v>
      </c>
      <c r="D238" t="s">
        <v>131</v>
      </c>
      <c r="E238" t="s">
        <v>24</v>
      </c>
      <c r="F238" t="s">
        <v>165</v>
      </c>
      <c r="G238" t="s">
        <v>166</v>
      </c>
      <c r="H238">
        <v>19</v>
      </c>
      <c r="I238">
        <v>896.39</v>
      </c>
      <c r="J238">
        <v>0</v>
      </c>
      <c r="K238">
        <v>17031.41</v>
      </c>
      <c r="L238">
        <v>9306.9500000000007</v>
      </c>
      <c r="M238">
        <v>791.13</v>
      </c>
      <c r="N238" t="s">
        <v>42</v>
      </c>
      <c r="O238" t="s">
        <v>28</v>
      </c>
      <c r="P238" s="1">
        <v>45198</v>
      </c>
    </row>
    <row r="239" spans="1:16" x14ac:dyDescent="0.3">
      <c r="A239" t="s">
        <v>1500</v>
      </c>
      <c r="B239" t="s">
        <v>39</v>
      </c>
      <c r="C239" t="s">
        <v>40</v>
      </c>
      <c r="D239" t="s">
        <v>198</v>
      </c>
      <c r="E239" t="s">
        <v>24</v>
      </c>
      <c r="F239" t="s">
        <v>25</v>
      </c>
      <c r="G239" t="s">
        <v>37</v>
      </c>
      <c r="H239">
        <v>3</v>
      </c>
      <c r="I239">
        <v>1411.41</v>
      </c>
      <c r="J239">
        <v>0</v>
      </c>
      <c r="K239">
        <v>4234.2299999999996</v>
      </c>
      <c r="L239">
        <v>2516.3200000000002</v>
      </c>
      <c r="M239">
        <v>555.36</v>
      </c>
      <c r="N239" t="s">
        <v>38</v>
      </c>
      <c r="O239" t="s">
        <v>28</v>
      </c>
      <c r="P239" s="1">
        <v>45317</v>
      </c>
    </row>
    <row r="240" spans="1:16" x14ac:dyDescent="0.3">
      <c r="A240" t="s">
        <v>121</v>
      </c>
      <c r="B240" t="s">
        <v>21</v>
      </c>
      <c r="C240" t="s">
        <v>59</v>
      </c>
      <c r="D240" t="s">
        <v>122</v>
      </c>
      <c r="E240" t="s">
        <v>24</v>
      </c>
      <c r="F240" t="s">
        <v>119</v>
      </c>
      <c r="G240" t="s">
        <v>123</v>
      </c>
      <c r="H240">
        <v>17</v>
      </c>
      <c r="I240">
        <v>1577.52</v>
      </c>
      <c r="J240">
        <v>0</v>
      </c>
      <c r="K240">
        <v>26817.84</v>
      </c>
      <c r="L240">
        <v>16712.45</v>
      </c>
      <c r="M240">
        <v>137.49</v>
      </c>
      <c r="N240" t="s">
        <v>42</v>
      </c>
      <c r="O240" t="s">
        <v>28</v>
      </c>
      <c r="P240" s="1">
        <v>45278</v>
      </c>
    </row>
    <row r="241" spans="1:16" x14ac:dyDescent="0.3">
      <c r="A241" t="s">
        <v>1501</v>
      </c>
      <c r="B241" t="s">
        <v>21</v>
      </c>
      <c r="C241" t="s">
        <v>43</v>
      </c>
      <c r="D241" t="s">
        <v>178</v>
      </c>
      <c r="E241" t="s">
        <v>24</v>
      </c>
      <c r="F241" t="s">
        <v>205</v>
      </c>
      <c r="G241" t="s">
        <v>208</v>
      </c>
      <c r="H241">
        <v>25</v>
      </c>
      <c r="I241">
        <v>27764.05</v>
      </c>
      <c r="J241">
        <v>0</v>
      </c>
      <c r="K241">
        <v>694101.25</v>
      </c>
      <c r="L241">
        <v>515819.75</v>
      </c>
      <c r="M241">
        <v>497.4</v>
      </c>
      <c r="N241" t="s">
        <v>27</v>
      </c>
      <c r="O241" t="s">
        <v>28</v>
      </c>
      <c r="P241" s="1">
        <v>45117</v>
      </c>
    </row>
    <row r="242" spans="1:16" x14ac:dyDescent="0.3">
      <c r="A242" t="s">
        <v>1502</v>
      </c>
      <c r="B242" t="s">
        <v>29</v>
      </c>
      <c r="C242" t="s">
        <v>78</v>
      </c>
      <c r="D242" t="s">
        <v>88</v>
      </c>
      <c r="E242" t="s">
        <v>24</v>
      </c>
      <c r="F242" t="s">
        <v>201</v>
      </c>
      <c r="G242" t="s">
        <v>202</v>
      </c>
      <c r="H242">
        <v>37</v>
      </c>
      <c r="I242">
        <v>2722.55</v>
      </c>
      <c r="J242">
        <v>0</v>
      </c>
      <c r="K242">
        <v>100734.35</v>
      </c>
      <c r="L242">
        <v>61429.56</v>
      </c>
      <c r="M242">
        <v>636.21</v>
      </c>
      <c r="N242" t="s">
        <v>42</v>
      </c>
      <c r="O242" t="s">
        <v>28</v>
      </c>
      <c r="P242" s="1">
        <v>45248</v>
      </c>
    </row>
    <row r="243" spans="1:16" x14ac:dyDescent="0.3">
      <c r="A243" t="s">
        <v>1503</v>
      </c>
      <c r="B243" t="s">
        <v>29</v>
      </c>
      <c r="C243" t="s">
        <v>78</v>
      </c>
      <c r="D243" t="s">
        <v>262</v>
      </c>
      <c r="E243" t="s">
        <v>24</v>
      </c>
      <c r="F243" t="s">
        <v>165</v>
      </c>
      <c r="G243" t="s">
        <v>173</v>
      </c>
      <c r="H243">
        <v>13</v>
      </c>
      <c r="I243">
        <v>2929</v>
      </c>
      <c r="J243">
        <v>0</v>
      </c>
      <c r="K243">
        <v>38077</v>
      </c>
      <c r="L243">
        <v>21182.28</v>
      </c>
      <c r="M243">
        <v>105.03</v>
      </c>
      <c r="N243" t="s">
        <v>27</v>
      </c>
      <c r="O243" t="s">
        <v>28</v>
      </c>
      <c r="P243" s="1">
        <v>45213</v>
      </c>
    </row>
    <row r="244" spans="1:16" x14ac:dyDescent="0.3">
      <c r="A244" t="s">
        <v>1504</v>
      </c>
      <c r="B244" t="s">
        <v>34</v>
      </c>
      <c r="C244" t="s">
        <v>89</v>
      </c>
      <c r="D244" t="s">
        <v>136</v>
      </c>
      <c r="E244" t="s">
        <v>24</v>
      </c>
      <c r="F244" t="s">
        <v>25</v>
      </c>
      <c r="G244" t="s">
        <v>32</v>
      </c>
      <c r="H244">
        <v>36</v>
      </c>
      <c r="I244">
        <v>2267.88</v>
      </c>
      <c r="J244">
        <v>0</v>
      </c>
      <c r="K244">
        <v>81643.679999999993</v>
      </c>
      <c r="L244">
        <v>49685.07</v>
      </c>
      <c r="M244">
        <v>439.47</v>
      </c>
      <c r="N244" t="s">
        <v>42</v>
      </c>
      <c r="O244" t="s">
        <v>28</v>
      </c>
      <c r="P244" s="1">
        <v>45204</v>
      </c>
    </row>
    <row r="245" spans="1:16" x14ac:dyDescent="0.3">
      <c r="A245" t="s">
        <v>1505</v>
      </c>
      <c r="B245" t="s">
        <v>21</v>
      </c>
      <c r="C245" t="s">
        <v>22</v>
      </c>
      <c r="D245" t="s">
        <v>224</v>
      </c>
      <c r="E245" t="s">
        <v>24</v>
      </c>
      <c r="F245" t="s">
        <v>201</v>
      </c>
      <c r="G245" t="s">
        <v>204</v>
      </c>
      <c r="H245">
        <v>20</v>
      </c>
      <c r="I245">
        <v>4928.41</v>
      </c>
      <c r="J245">
        <v>0</v>
      </c>
      <c r="K245">
        <v>98568.2</v>
      </c>
      <c r="L245">
        <v>59417.84</v>
      </c>
      <c r="M245">
        <v>657.19</v>
      </c>
      <c r="N245" t="s">
        <v>42</v>
      </c>
      <c r="O245" t="s">
        <v>28</v>
      </c>
      <c r="P245" s="1">
        <v>45076</v>
      </c>
    </row>
    <row r="246" spans="1:16" x14ac:dyDescent="0.3">
      <c r="A246" t="s">
        <v>1506</v>
      </c>
      <c r="B246" t="s">
        <v>39</v>
      </c>
      <c r="C246" t="s">
        <v>50</v>
      </c>
      <c r="D246" t="s">
        <v>99</v>
      </c>
      <c r="E246" t="s">
        <v>24</v>
      </c>
      <c r="F246" t="s">
        <v>119</v>
      </c>
      <c r="G246" t="s">
        <v>129</v>
      </c>
      <c r="H246">
        <v>38</v>
      </c>
      <c r="I246">
        <v>2334.69</v>
      </c>
      <c r="J246">
        <v>0</v>
      </c>
      <c r="K246">
        <v>88718.22</v>
      </c>
      <c r="L246">
        <v>54847.59</v>
      </c>
      <c r="M246">
        <v>257.08</v>
      </c>
      <c r="N246" t="s">
        <v>27</v>
      </c>
      <c r="O246" t="s">
        <v>28</v>
      </c>
      <c r="P246" s="1">
        <v>45277</v>
      </c>
    </row>
    <row r="247" spans="1:16" x14ac:dyDescent="0.3">
      <c r="A247" t="s">
        <v>1507</v>
      </c>
      <c r="B247" t="s">
        <v>34</v>
      </c>
      <c r="C247" t="s">
        <v>62</v>
      </c>
      <c r="D247" t="s">
        <v>242</v>
      </c>
      <c r="E247" t="s">
        <v>24</v>
      </c>
      <c r="F247" t="s">
        <v>165</v>
      </c>
      <c r="G247" t="s">
        <v>173</v>
      </c>
      <c r="H247">
        <v>23</v>
      </c>
      <c r="I247">
        <v>596.13</v>
      </c>
      <c r="J247">
        <v>0</v>
      </c>
      <c r="K247">
        <v>13710.99</v>
      </c>
      <c r="L247">
        <v>7696.63</v>
      </c>
      <c r="M247">
        <v>527.02</v>
      </c>
      <c r="N247" t="s">
        <v>38</v>
      </c>
      <c r="O247" t="s">
        <v>28</v>
      </c>
      <c r="P247" s="1">
        <v>45073</v>
      </c>
    </row>
    <row r="248" spans="1:16" x14ac:dyDescent="0.3">
      <c r="A248" t="s">
        <v>1508</v>
      </c>
      <c r="B248" t="s">
        <v>21</v>
      </c>
      <c r="C248" t="s">
        <v>48</v>
      </c>
      <c r="D248" t="s">
        <v>245</v>
      </c>
      <c r="E248" t="s">
        <v>24</v>
      </c>
      <c r="F248" t="s">
        <v>25</v>
      </c>
      <c r="G248" t="s">
        <v>45</v>
      </c>
      <c r="H248">
        <v>21</v>
      </c>
      <c r="I248">
        <v>2385.8200000000002</v>
      </c>
      <c r="J248">
        <v>0</v>
      </c>
      <c r="K248">
        <v>50102.22</v>
      </c>
      <c r="L248">
        <v>28758.82</v>
      </c>
      <c r="M248">
        <v>440.23</v>
      </c>
      <c r="N248" t="s">
        <v>27</v>
      </c>
      <c r="O248" t="s">
        <v>28</v>
      </c>
      <c r="P248" s="1">
        <v>45133</v>
      </c>
    </row>
    <row r="249" spans="1:16" x14ac:dyDescent="0.3">
      <c r="A249" t="s">
        <v>1509</v>
      </c>
      <c r="B249" t="s">
        <v>21</v>
      </c>
      <c r="C249" t="s">
        <v>43</v>
      </c>
      <c r="D249" t="s">
        <v>31</v>
      </c>
      <c r="E249" t="s">
        <v>24</v>
      </c>
      <c r="F249" t="s">
        <v>205</v>
      </c>
      <c r="G249" t="s">
        <v>206</v>
      </c>
      <c r="H249">
        <v>5</v>
      </c>
      <c r="I249">
        <v>16857.05</v>
      </c>
      <c r="J249">
        <v>0</v>
      </c>
      <c r="K249">
        <v>84285.25</v>
      </c>
      <c r="L249">
        <v>58413.34</v>
      </c>
      <c r="M249">
        <v>72.040000000000006</v>
      </c>
      <c r="N249" t="s">
        <v>33</v>
      </c>
      <c r="O249" t="s">
        <v>28</v>
      </c>
      <c r="P249" s="1">
        <v>45354</v>
      </c>
    </row>
    <row r="250" spans="1:16" x14ac:dyDescent="0.3">
      <c r="A250" t="s">
        <v>1510</v>
      </c>
      <c r="B250" t="s">
        <v>29</v>
      </c>
      <c r="C250" t="s">
        <v>30</v>
      </c>
      <c r="D250" t="s">
        <v>200</v>
      </c>
      <c r="E250" t="s">
        <v>24</v>
      </c>
      <c r="F250" t="s">
        <v>25</v>
      </c>
      <c r="G250" t="s">
        <v>45</v>
      </c>
      <c r="H250">
        <v>29</v>
      </c>
      <c r="I250">
        <v>790.44</v>
      </c>
      <c r="J250">
        <v>0</v>
      </c>
      <c r="K250">
        <v>22922.76</v>
      </c>
      <c r="L250">
        <v>13703.72</v>
      </c>
      <c r="M250">
        <v>95.37</v>
      </c>
      <c r="N250" t="s">
        <v>42</v>
      </c>
      <c r="O250" t="s">
        <v>28</v>
      </c>
      <c r="P250" s="1">
        <v>45334</v>
      </c>
    </row>
    <row r="251" spans="1:16" x14ac:dyDescent="0.3">
      <c r="A251" t="s">
        <v>1511</v>
      </c>
      <c r="B251" t="s">
        <v>39</v>
      </c>
      <c r="C251" t="s">
        <v>65</v>
      </c>
      <c r="D251" t="s">
        <v>96</v>
      </c>
      <c r="E251" t="s">
        <v>24</v>
      </c>
      <c r="F251" t="s">
        <v>201</v>
      </c>
      <c r="G251" t="s">
        <v>212</v>
      </c>
      <c r="H251">
        <v>18</v>
      </c>
      <c r="I251">
        <v>3513.94</v>
      </c>
      <c r="J251">
        <v>0</v>
      </c>
      <c r="K251">
        <v>63250.92</v>
      </c>
      <c r="L251">
        <v>38426.269999999997</v>
      </c>
      <c r="M251">
        <v>644.16</v>
      </c>
      <c r="N251" t="s">
        <v>27</v>
      </c>
      <c r="O251" t="s">
        <v>28</v>
      </c>
      <c r="P251" s="1">
        <v>45142</v>
      </c>
    </row>
    <row r="252" spans="1:16" x14ac:dyDescent="0.3">
      <c r="A252" t="s">
        <v>1512</v>
      </c>
      <c r="B252" t="s">
        <v>21</v>
      </c>
      <c r="C252" t="s">
        <v>22</v>
      </c>
      <c r="D252" t="s">
        <v>245</v>
      </c>
      <c r="E252" t="s">
        <v>24</v>
      </c>
      <c r="F252" t="s">
        <v>201</v>
      </c>
      <c r="G252" t="s">
        <v>203</v>
      </c>
      <c r="H252">
        <v>6</v>
      </c>
      <c r="I252">
        <v>1898.67</v>
      </c>
      <c r="J252">
        <v>0</v>
      </c>
      <c r="K252">
        <v>9683.2199999999993</v>
      </c>
      <c r="L252">
        <v>6260.31</v>
      </c>
      <c r="M252">
        <v>761.59</v>
      </c>
      <c r="N252" t="s">
        <v>38</v>
      </c>
      <c r="O252" t="s">
        <v>28</v>
      </c>
      <c r="P252" s="1">
        <v>45031</v>
      </c>
    </row>
    <row r="253" spans="1:16" x14ac:dyDescent="0.3">
      <c r="A253" t="s">
        <v>1513</v>
      </c>
      <c r="B253" t="s">
        <v>39</v>
      </c>
      <c r="C253" t="s">
        <v>54</v>
      </c>
      <c r="D253" t="s">
        <v>250</v>
      </c>
      <c r="E253" t="s">
        <v>24</v>
      </c>
      <c r="F253" t="s">
        <v>201</v>
      </c>
      <c r="G253" t="s">
        <v>203</v>
      </c>
      <c r="H253">
        <v>9</v>
      </c>
      <c r="I253">
        <v>4823.0200000000004</v>
      </c>
      <c r="J253">
        <v>0</v>
      </c>
      <c r="K253">
        <v>43407.18</v>
      </c>
      <c r="L253">
        <v>26094.41</v>
      </c>
      <c r="M253">
        <v>781.23</v>
      </c>
      <c r="N253" t="s">
        <v>33</v>
      </c>
      <c r="O253" t="s">
        <v>28</v>
      </c>
      <c r="P253" s="1">
        <v>45187</v>
      </c>
    </row>
    <row r="254" spans="1:16" x14ac:dyDescent="0.3">
      <c r="A254" t="s">
        <v>1514</v>
      </c>
      <c r="B254" t="s">
        <v>39</v>
      </c>
      <c r="C254" t="s">
        <v>40</v>
      </c>
      <c r="D254" t="s">
        <v>91</v>
      </c>
      <c r="E254" t="s">
        <v>24</v>
      </c>
      <c r="F254" t="s">
        <v>25</v>
      </c>
      <c r="G254" t="s">
        <v>32</v>
      </c>
      <c r="H254">
        <v>13</v>
      </c>
      <c r="I254">
        <v>1875.16</v>
      </c>
      <c r="J254">
        <v>0</v>
      </c>
      <c r="K254">
        <v>24377.08</v>
      </c>
      <c r="L254">
        <v>14800.75</v>
      </c>
      <c r="M254">
        <v>738.91</v>
      </c>
      <c r="N254" t="s">
        <v>42</v>
      </c>
      <c r="O254" t="s">
        <v>28</v>
      </c>
      <c r="P254" s="1">
        <v>45197</v>
      </c>
    </row>
    <row r="255" spans="1:16" x14ac:dyDescent="0.3">
      <c r="A255" t="s">
        <v>1515</v>
      </c>
      <c r="B255" t="s">
        <v>39</v>
      </c>
      <c r="C255" t="s">
        <v>40</v>
      </c>
      <c r="D255" t="s">
        <v>246</v>
      </c>
      <c r="E255" t="s">
        <v>24</v>
      </c>
      <c r="F255" t="s">
        <v>165</v>
      </c>
      <c r="G255" t="s">
        <v>170</v>
      </c>
      <c r="H255">
        <v>3</v>
      </c>
      <c r="I255">
        <v>2003.77</v>
      </c>
      <c r="J255">
        <v>0</v>
      </c>
      <c r="K255">
        <v>6011.31</v>
      </c>
      <c r="L255">
        <v>3362.09</v>
      </c>
      <c r="M255">
        <v>516.57000000000005</v>
      </c>
      <c r="N255" t="s">
        <v>42</v>
      </c>
      <c r="O255" t="s">
        <v>28</v>
      </c>
      <c r="P255" s="1">
        <v>45327</v>
      </c>
    </row>
    <row r="256" spans="1:16" x14ac:dyDescent="0.3">
      <c r="A256" t="s">
        <v>1516</v>
      </c>
      <c r="B256" t="s">
        <v>29</v>
      </c>
      <c r="C256" t="s">
        <v>57</v>
      </c>
      <c r="D256" t="s">
        <v>53</v>
      </c>
      <c r="E256" t="s">
        <v>24</v>
      </c>
      <c r="F256" t="s">
        <v>205</v>
      </c>
      <c r="G256" t="s">
        <v>208</v>
      </c>
      <c r="H256">
        <v>4</v>
      </c>
      <c r="I256">
        <v>39592.81</v>
      </c>
      <c r="J256">
        <v>0</v>
      </c>
      <c r="K256">
        <v>158371.24</v>
      </c>
      <c r="L256">
        <v>113386.35</v>
      </c>
      <c r="M256">
        <v>796.33</v>
      </c>
      <c r="N256" t="s">
        <v>27</v>
      </c>
      <c r="O256" t="s">
        <v>28</v>
      </c>
      <c r="P256" s="1">
        <v>45345</v>
      </c>
    </row>
    <row r="257" spans="1:16" x14ac:dyDescent="0.3">
      <c r="A257" t="s">
        <v>1517</v>
      </c>
      <c r="B257" t="s">
        <v>21</v>
      </c>
      <c r="C257" t="s">
        <v>43</v>
      </c>
      <c r="D257" t="s">
        <v>131</v>
      </c>
      <c r="E257" t="s">
        <v>24</v>
      </c>
      <c r="F257" t="s">
        <v>201</v>
      </c>
      <c r="G257" t="s">
        <v>202</v>
      </c>
      <c r="H257">
        <v>15</v>
      </c>
      <c r="I257">
        <v>3893.17</v>
      </c>
      <c r="J257">
        <v>0</v>
      </c>
      <c r="K257">
        <v>58397.55</v>
      </c>
      <c r="L257">
        <v>36489.769999999997</v>
      </c>
      <c r="M257">
        <v>553.99</v>
      </c>
      <c r="N257" t="s">
        <v>38</v>
      </c>
      <c r="O257" t="s">
        <v>28</v>
      </c>
      <c r="P257" s="1">
        <v>45111</v>
      </c>
    </row>
    <row r="258" spans="1:16" x14ac:dyDescent="0.3">
      <c r="A258" t="s">
        <v>1518</v>
      </c>
      <c r="B258" t="s">
        <v>34</v>
      </c>
      <c r="C258" t="s">
        <v>62</v>
      </c>
      <c r="D258" t="s">
        <v>227</v>
      </c>
      <c r="E258" t="s">
        <v>24</v>
      </c>
      <c r="F258" t="s">
        <v>165</v>
      </c>
      <c r="G258" t="s">
        <v>173</v>
      </c>
      <c r="H258">
        <v>20</v>
      </c>
      <c r="I258">
        <v>993.88</v>
      </c>
      <c r="J258">
        <v>0</v>
      </c>
      <c r="K258">
        <v>19877.599999999999</v>
      </c>
      <c r="L258">
        <v>11361.95</v>
      </c>
      <c r="M258">
        <v>516.98</v>
      </c>
      <c r="N258" t="s">
        <v>42</v>
      </c>
      <c r="O258" t="s">
        <v>28</v>
      </c>
      <c r="P258" s="1">
        <v>45114</v>
      </c>
    </row>
    <row r="259" spans="1:16" x14ac:dyDescent="0.3">
      <c r="A259" t="s">
        <v>1519</v>
      </c>
      <c r="B259" t="s">
        <v>29</v>
      </c>
      <c r="C259" t="s">
        <v>46</v>
      </c>
      <c r="D259" t="s">
        <v>98</v>
      </c>
      <c r="E259" t="s">
        <v>24</v>
      </c>
      <c r="F259" t="s">
        <v>201</v>
      </c>
      <c r="G259" t="s">
        <v>204</v>
      </c>
      <c r="H259">
        <v>35</v>
      </c>
      <c r="I259">
        <v>4158.22</v>
      </c>
      <c r="J259">
        <v>0</v>
      </c>
      <c r="K259">
        <v>145537.70000000001</v>
      </c>
      <c r="L259">
        <v>86663.43</v>
      </c>
      <c r="M259">
        <v>605.34</v>
      </c>
      <c r="N259" t="s">
        <v>42</v>
      </c>
      <c r="O259" t="s">
        <v>28</v>
      </c>
      <c r="P259" s="1">
        <v>45121</v>
      </c>
    </row>
    <row r="260" spans="1:16" x14ac:dyDescent="0.3">
      <c r="A260" t="s">
        <v>1520</v>
      </c>
      <c r="B260" t="s">
        <v>29</v>
      </c>
      <c r="C260" t="s">
        <v>46</v>
      </c>
      <c r="D260" t="s">
        <v>193</v>
      </c>
      <c r="E260" t="s">
        <v>24</v>
      </c>
      <c r="F260" t="s">
        <v>201</v>
      </c>
      <c r="G260" t="s">
        <v>202</v>
      </c>
      <c r="H260">
        <v>15</v>
      </c>
      <c r="I260">
        <v>3230.88</v>
      </c>
      <c r="J260">
        <v>0</v>
      </c>
      <c r="K260">
        <v>48463.199999999997</v>
      </c>
      <c r="L260">
        <v>31050.76</v>
      </c>
      <c r="M260">
        <v>164.4</v>
      </c>
      <c r="N260" t="s">
        <v>38</v>
      </c>
      <c r="O260" t="s">
        <v>28</v>
      </c>
      <c r="P260" s="1">
        <v>45109</v>
      </c>
    </row>
    <row r="261" spans="1:16" x14ac:dyDescent="0.3">
      <c r="A261" t="s">
        <v>1521</v>
      </c>
      <c r="B261" t="s">
        <v>29</v>
      </c>
      <c r="C261" t="s">
        <v>30</v>
      </c>
      <c r="D261" t="s">
        <v>177</v>
      </c>
      <c r="E261" t="s">
        <v>24</v>
      </c>
      <c r="F261" t="s">
        <v>201</v>
      </c>
      <c r="G261" t="s">
        <v>203</v>
      </c>
      <c r="H261">
        <v>32</v>
      </c>
      <c r="I261">
        <v>1689.71</v>
      </c>
      <c r="J261">
        <v>0</v>
      </c>
      <c r="K261">
        <v>54070.720000000001</v>
      </c>
      <c r="L261">
        <v>32362.75</v>
      </c>
      <c r="M261">
        <v>419.17</v>
      </c>
      <c r="N261" t="s">
        <v>38</v>
      </c>
      <c r="O261" t="s">
        <v>28</v>
      </c>
      <c r="P261" s="1">
        <v>45073</v>
      </c>
    </row>
    <row r="262" spans="1:16" x14ac:dyDescent="0.3">
      <c r="A262" t="s">
        <v>1522</v>
      </c>
      <c r="B262" t="s">
        <v>39</v>
      </c>
      <c r="C262" t="s">
        <v>54</v>
      </c>
      <c r="D262" t="s">
        <v>244</v>
      </c>
      <c r="E262" t="s">
        <v>24</v>
      </c>
      <c r="F262" t="s">
        <v>119</v>
      </c>
      <c r="G262" t="s">
        <v>127</v>
      </c>
      <c r="H262">
        <v>36</v>
      </c>
      <c r="I262">
        <v>2926.84</v>
      </c>
      <c r="J262">
        <v>0</v>
      </c>
      <c r="K262">
        <v>105366.24</v>
      </c>
      <c r="L262">
        <v>64735.19</v>
      </c>
      <c r="M262">
        <v>563.01</v>
      </c>
      <c r="N262" t="s">
        <v>42</v>
      </c>
      <c r="O262" t="s">
        <v>28</v>
      </c>
      <c r="P262" s="1">
        <v>45147</v>
      </c>
    </row>
    <row r="263" spans="1:16" x14ac:dyDescent="0.3">
      <c r="A263" t="s">
        <v>1523</v>
      </c>
      <c r="B263" t="s">
        <v>39</v>
      </c>
      <c r="C263" t="s">
        <v>54</v>
      </c>
      <c r="D263" t="s">
        <v>133</v>
      </c>
      <c r="E263" t="s">
        <v>24</v>
      </c>
      <c r="F263" t="s">
        <v>205</v>
      </c>
      <c r="G263" t="s">
        <v>206</v>
      </c>
      <c r="H263">
        <v>34</v>
      </c>
      <c r="I263">
        <v>38412.21</v>
      </c>
      <c r="J263">
        <v>0</v>
      </c>
      <c r="K263">
        <v>1306015.1399999999</v>
      </c>
      <c r="L263">
        <v>912284.65</v>
      </c>
      <c r="M263">
        <v>140.19</v>
      </c>
      <c r="N263" t="s">
        <v>42</v>
      </c>
      <c r="O263" t="s">
        <v>28</v>
      </c>
      <c r="P263" s="1">
        <v>45270</v>
      </c>
    </row>
    <row r="264" spans="1:16" x14ac:dyDescent="0.3">
      <c r="A264" t="s">
        <v>1524</v>
      </c>
      <c r="B264" t="s">
        <v>34</v>
      </c>
      <c r="C264" t="s">
        <v>52</v>
      </c>
      <c r="D264" t="s">
        <v>136</v>
      </c>
      <c r="E264" t="s">
        <v>24</v>
      </c>
      <c r="F264" t="s">
        <v>205</v>
      </c>
      <c r="G264" t="s">
        <v>208</v>
      </c>
      <c r="H264">
        <v>13</v>
      </c>
      <c r="I264">
        <v>10874.76</v>
      </c>
      <c r="J264">
        <v>0</v>
      </c>
      <c r="K264">
        <v>141371.88</v>
      </c>
      <c r="L264">
        <v>104720.51</v>
      </c>
      <c r="M264">
        <v>625.80999999999995</v>
      </c>
      <c r="N264" t="s">
        <v>38</v>
      </c>
      <c r="O264" t="s">
        <v>28</v>
      </c>
      <c r="P264" s="1">
        <v>45267</v>
      </c>
    </row>
    <row r="265" spans="1:16" x14ac:dyDescent="0.3">
      <c r="A265" t="s">
        <v>1525</v>
      </c>
      <c r="B265" t="s">
        <v>29</v>
      </c>
      <c r="C265" t="s">
        <v>57</v>
      </c>
      <c r="D265" t="s">
        <v>195</v>
      </c>
      <c r="E265" t="s">
        <v>24</v>
      </c>
      <c r="F265" t="s">
        <v>119</v>
      </c>
      <c r="G265" t="s">
        <v>120</v>
      </c>
      <c r="H265">
        <v>30</v>
      </c>
      <c r="I265">
        <v>3122.06</v>
      </c>
      <c r="J265">
        <v>0</v>
      </c>
      <c r="K265">
        <v>93661.8</v>
      </c>
      <c r="L265">
        <v>54637.52</v>
      </c>
      <c r="M265">
        <v>693.39</v>
      </c>
      <c r="N265" t="s">
        <v>38</v>
      </c>
      <c r="O265" t="s">
        <v>28</v>
      </c>
      <c r="P265" s="1">
        <v>45044</v>
      </c>
    </row>
    <row r="266" spans="1:16" x14ac:dyDescent="0.3">
      <c r="A266" t="s">
        <v>1526</v>
      </c>
      <c r="B266" t="s">
        <v>29</v>
      </c>
      <c r="C266" t="s">
        <v>78</v>
      </c>
      <c r="D266" t="s">
        <v>279</v>
      </c>
      <c r="E266" t="s">
        <v>24</v>
      </c>
      <c r="F266" t="s">
        <v>119</v>
      </c>
      <c r="G266" t="s">
        <v>120</v>
      </c>
      <c r="H266">
        <v>1</v>
      </c>
      <c r="I266">
        <v>3643.13</v>
      </c>
      <c r="J266">
        <v>0</v>
      </c>
      <c r="K266">
        <v>3643.13</v>
      </c>
      <c r="L266">
        <v>2124.62</v>
      </c>
      <c r="M266">
        <v>339.03</v>
      </c>
      <c r="N266" t="s">
        <v>27</v>
      </c>
      <c r="O266" t="s">
        <v>28</v>
      </c>
      <c r="P266" s="1">
        <v>45093</v>
      </c>
    </row>
    <row r="267" spans="1:16" x14ac:dyDescent="0.3">
      <c r="A267" t="s">
        <v>1527</v>
      </c>
      <c r="B267" t="s">
        <v>29</v>
      </c>
      <c r="C267" t="s">
        <v>57</v>
      </c>
      <c r="D267" t="s">
        <v>132</v>
      </c>
      <c r="E267" t="s">
        <v>24</v>
      </c>
      <c r="F267" t="s">
        <v>119</v>
      </c>
      <c r="G267" t="s">
        <v>120</v>
      </c>
      <c r="H267">
        <v>30</v>
      </c>
      <c r="I267">
        <v>2851.76</v>
      </c>
      <c r="J267">
        <v>0</v>
      </c>
      <c r="K267">
        <v>85552.8</v>
      </c>
      <c r="L267">
        <v>51253</v>
      </c>
      <c r="M267">
        <v>359.91</v>
      </c>
      <c r="N267" t="s">
        <v>27</v>
      </c>
      <c r="O267" t="s">
        <v>28</v>
      </c>
      <c r="P267" s="1">
        <v>45118</v>
      </c>
    </row>
    <row r="268" spans="1:16" x14ac:dyDescent="0.3">
      <c r="A268" t="s">
        <v>1528</v>
      </c>
      <c r="B268" t="s">
        <v>21</v>
      </c>
      <c r="C268" t="s">
        <v>59</v>
      </c>
      <c r="D268" t="s">
        <v>139</v>
      </c>
      <c r="E268" t="s">
        <v>24</v>
      </c>
      <c r="F268" t="s">
        <v>205</v>
      </c>
      <c r="G268" t="s">
        <v>206</v>
      </c>
      <c r="H268">
        <v>36</v>
      </c>
      <c r="I268">
        <v>27202.89</v>
      </c>
      <c r="J268">
        <v>0</v>
      </c>
      <c r="K268">
        <v>979304.04</v>
      </c>
      <c r="L268">
        <v>722331.49</v>
      </c>
      <c r="M268">
        <v>607.83000000000004</v>
      </c>
      <c r="N268" t="s">
        <v>42</v>
      </c>
      <c r="O268" t="s">
        <v>28</v>
      </c>
      <c r="P268" s="1">
        <v>45026</v>
      </c>
    </row>
    <row r="269" spans="1:16" x14ac:dyDescent="0.3">
      <c r="A269" t="s">
        <v>1529</v>
      </c>
      <c r="B269" t="s">
        <v>21</v>
      </c>
      <c r="C269" t="s">
        <v>43</v>
      </c>
      <c r="D269" t="s">
        <v>227</v>
      </c>
      <c r="E269" t="s">
        <v>24</v>
      </c>
      <c r="F269" t="s">
        <v>165</v>
      </c>
      <c r="G269" t="s">
        <v>173</v>
      </c>
      <c r="H269">
        <v>9</v>
      </c>
      <c r="I269">
        <v>2003.63</v>
      </c>
      <c r="J269">
        <v>0</v>
      </c>
      <c r="K269">
        <v>18032.669999999998</v>
      </c>
      <c r="L269">
        <v>9802.6299999999992</v>
      </c>
      <c r="M269">
        <v>255.69</v>
      </c>
      <c r="N269" t="s">
        <v>42</v>
      </c>
      <c r="O269" t="s">
        <v>28</v>
      </c>
      <c r="P269" s="1">
        <v>45146</v>
      </c>
    </row>
    <row r="270" spans="1:16" x14ac:dyDescent="0.3">
      <c r="A270" t="s">
        <v>1530</v>
      </c>
      <c r="B270" t="s">
        <v>21</v>
      </c>
      <c r="C270" t="s">
        <v>48</v>
      </c>
      <c r="D270" t="s">
        <v>90</v>
      </c>
      <c r="E270" t="s">
        <v>24</v>
      </c>
      <c r="F270" t="s">
        <v>201</v>
      </c>
      <c r="G270" t="s">
        <v>212</v>
      </c>
      <c r="H270">
        <v>37</v>
      </c>
      <c r="I270">
        <v>4175.4399999999996</v>
      </c>
      <c r="J270">
        <v>0</v>
      </c>
      <c r="K270">
        <v>154491.28</v>
      </c>
      <c r="L270">
        <v>94707.77</v>
      </c>
      <c r="M270">
        <v>348.62</v>
      </c>
      <c r="N270" t="s">
        <v>42</v>
      </c>
      <c r="O270" t="s">
        <v>28</v>
      </c>
      <c r="P270" s="1">
        <v>45227</v>
      </c>
    </row>
    <row r="271" spans="1:16" x14ac:dyDescent="0.3">
      <c r="A271" t="s">
        <v>1531</v>
      </c>
      <c r="B271" t="s">
        <v>34</v>
      </c>
      <c r="C271" t="s">
        <v>35</v>
      </c>
      <c r="D271" t="s">
        <v>68</v>
      </c>
      <c r="E271" t="s">
        <v>24</v>
      </c>
      <c r="F271" t="s">
        <v>119</v>
      </c>
      <c r="G271" t="s">
        <v>129</v>
      </c>
      <c r="H271">
        <v>36</v>
      </c>
      <c r="I271">
        <v>1250.6500000000001</v>
      </c>
      <c r="J271">
        <v>0</v>
      </c>
      <c r="K271">
        <v>40521.06</v>
      </c>
      <c r="L271">
        <v>24861.17</v>
      </c>
      <c r="M271">
        <v>473.45</v>
      </c>
      <c r="N271" t="s">
        <v>33</v>
      </c>
      <c r="O271" t="s">
        <v>28</v>
      </c>
      <c r="P271" s="1">
        <v>45167</v>
      </c>
    </row>
    <row r="272" spans="1:16" x14ac:dyDescent="0.3">
      <c r="A272" t="s">
        <v>1532</v>
      </c>
      <c r="B272" t="s">
        <v>29</v>
      </c>
      <c r="C272" t="s">
        <v>30</v>
      </c>
      <c r="D272" t="s">
        <v>233</v>
      </c>
      <c r="E272" t="s">
        <v>24</v>
      </c>
      <c r="F272" t="s">
        <v>205</v>
      </c>
      <c r="G272" t="s">
        <v>208</v>
      </c>
      <c r="H272">
        <v>10</v>
      </c>
      <c r="I272">
        <v>21931.09</v>
      </c>
      <c r="J272">
        <v>0</v>
      </c>
      <c r="K272">
        <v>219310.9</v>
      </c>
      <c r="L272">
        <v>157011.23000000001</v>
      </c>
      <c r="M272">
        <v>650.21</v>
      </c>
      <c r="N272" t="s">
        <v>27</v>
      </c>
      <c r="O272" t="s">
        <v>28</v>
      </c>
      <c r="P272" s="1">
        <v>45028</v>
      </c>
    </row>
    <row r="273" spans="1:16" x14ac:dyDescent="0.3">
      <c r="A273" t="s">
        <v>1533</v>
      </c>
      <c r="B273" t="s">
        <v>29</v>
      </c>
      <c r="C273" t="s">
        <v>46</v>
      </c>
      <c r="D273" t="s">
        <v>95</v>
      </c>
      <c r="E273" t="s">
        <v>24</v>
      </c>
      <c r="F273" t="s">
        <v>25</v>
      </c>
      <c r="G273" t="s">
        <v>45</v>
      </c>
      <c r="H273">
        <v>17</v>
      </c>
      <c r="I273">
        <v>1213.81</v>
      </c>
      <c r="J273">
        <v>0</v>
      </c>
      <c r="K273">
        <v>20634.77</v>
      </c>
      <c r="L273">
        <v>12047.77</v>
      </c>
      <c r="M273">
        <v>757.86</v>
      </c>
      <c r="N273" t="s">
        <v>42</v>
      </c>
      <c r="O273" t="s">
        <v>28</v>
      </c>
      <c r="P273" s="1">
        <v>45057</v>
      </c>
    </row>
    <row r="274" spans="1:16" x14ac:dyDescent="0.3">
      <c r="A274" t="s">
        <v>1534</v>
      </c>
      <c r="B274" t="s">
        <v>34</v>
      </c>
      <c r="C274" t="s">
        <v>62</v>
      </c>
      <c r="D274" t="s">
        <v>122</v>
      </c>
      <c r="E274" t="s">
        <v>24</v>
      </c>
      <c r="F274" t="s">
        <v>25</v>
      </c>
      <c r="G274" t="s">
        <v>26</v>
      </c>
      <c r="H274">
        <v>22</v>
      </c>
      <c r="I274">
        <v>510.43</v>
      </c>
      <c r="J274">
        <v>0</v>
      </c>
      <c r="K274">
        <v>11229.46</v>
      </c>
      <c r="L274">
        <v>6181.51</v>
      </c>
      <c r="M274">
        <v>376.11</v>
      </c>
      <c r="N274" t="s">
        <v>27</v>
      </c>
      <c r="O274" t="s">
        <v>28</v>
      </c>
      <c r="P274" s="1">
        <v>45068</v>
      </c>
    </row>
    <row r="275" spans="1:16" x14ac:dyDescent="0.3">
      <c r="A275" t="s">
        <v>1535</v>
      </c>
      <c r="B275" t="s">
        <v>39</v>
      </c>
      <c r="C275" t="s">
        <v>54</v>
      </c>
      <c r="D275" t="s">
        <v>239</v>
      </c>
      <c r="E275" t="s">
        <v>24</v>
      </c>
      <c r="F275" t="s">
        <v>119</v>
      </c>
      <c r="G275" t="s">
        <v>129</v>
      </c>
      <c r="H275">
        <v>13</v>
      </c>
      <c r="I275">
        <v>2783.3</v>
      </c>
      <c r="J275">
        <v>0</v>
      </c>
      <c r="K275">
        <v>36182.9</v>
      </c>
      <c r="L275">
        <v>22394.06</v>
      </c>
      <c r="M275">
        <v>250.49</v>
      </c>
      <c r="N275" t="s">
        <v>27</v>
      </c>
      <c r="O275" t="s">
        <v>28</v>
      </c>
      <c r="P275" s="1">
        <v>45140</v>
      </c>
    </row>
    <row r="276" spans="1:16" x14ac:dyDescent="0.3">
      <c r="A276" t="s">
        <v>1536</v>
      </c>
      <c r="B276" t="s">
        <v>21</v>
      </c>
      <c r="C276" t="s">
        <v>48</v>
      </c>
      <c r="D276" t="s">
        <v>267</v>
      </c>
      <c r="E276" t="s">
        <v>24</v>
      </c>
      <c r="F276" t="s">
        <v>205</v>
      </c>
      <c r="G276" t="s">
        <v>207</v>
      </c>
      <c r="H276">
        <v>24</v>
      </c>
      <c r="I276">
        <v>24198.7</v>
      </c>
      <c r="J276">
        <v>0</v>
      </c>
      <c r="K276">
        <v>580768.80000000005</v>
      </c>
      <c r="L276">
        <v>410874.37</v>
      </c>
      <c r="M276">
        <v>346.74</v>
      </c>
      <c r="N276" t="s">
        <v>38</v>
      </c>
      <c r="O276" t="s">
        <v>28</v>
      </c>
      <c r="P276" s="1">
        <v>45233</v>
      </c>
    </row>
    <row r="277" spans="1:16" x14ac:dyDescent="0.3">
      <c r="A277" t="s">
        <v>1537</v>
      </c>
      <c r="B277" t="s">
        <v>39</v>
      </c>
      <c r="C277" t="s">
        <v>50</v>
      </c>
      <c r="D277" t="s">
        <v>177</v>
      </c>
      <c r="E277" t="s">
        <v>24</v>
      </c>
      <c r="F277" t="s">
        <v>119</v>
      </c>
      <c r="G277" t="s">
        <v>129</v>
      </c>
      <c r="H277">
        <v>22</v>
      </c>
      <c r="I277">
        <v>2491.87</v>
      </c>
      <c r="J277">
        <v>0</v>
      </c>
      <c r="K277">
        <v>54821.14</v>
      </c>
      <c r="L277">
        <v>31427.22</v>
      </c>
      <c r="M277">
        <v>198.61</v>
      </c>
      <c r="N277" t="s">
        <v>27</v>
      </c>
      <c r="O277" t="s">
        <v>28</v>
      </c>
      <c r="P277" s="1">
        <v>45190</v>
      </c>
    </row>
    <row r="278" spans="1:16" x14ac:dyDescent="0.3">
      <c r="A278" t="s">
        <v>1538</v>
      </c>
      <c r="B278" t="s">
        <v>21</v>
      </c>
      <c r="C278" t="s">
        <v>48</v>
      </c>
      <c r="D278" t="s">
        <v>267</v>
      </c>
      <c r="E278" t="s">
        <v>24</v>
      </c>
      <c r="F278" t="s">
        <v>119</v>
      </c>
      <c r="G278" t="s">
        <v>123</v>
      </c>
      <c r="H278">
        <v>29</v>
      </c>
      <c r="I278">
        <v>876.27</v>
      </c>
      <c r="J278">
        <v>0</v>
      </c>
      <c r="K278">
        <v>25411.83</v>
      </c>
      <c r="L278">
        <v>15073.24</v>
      </c>
      <c r="M278">
        <v>550.25</v>
      </c>
      <c r="N278" t="s">
        <v>33</v>
      </c>
      <c r="O278" t="s">
        <v>28</v>
      </c>
      <c r="P278" s="1">
        <v>45109</v>
      </c>
    </row>
    <row r="279" spans="1:16" x14ac:dyDescent="0.3">
      <c r="A279" t="s">
        <v>1539</v>
      </c>
      <c r="B279" t="s">
        <v>21</v>
      </c>
      <c r="C279" t="s">
        <v>43</v>
      </c>
      <c r="D279" t="s">
        <v>51</v>
      </c>
      <c r="E279" t="s">
        <v>24</v>
      </c>
      <c r="F279" t="s">
        <v>201</v>
      </c>
      <c r="G279" t="s">
        <v>202</v>
      </c>
      <c r="H279">
        <v>38</v>
      </c>
      <c r="I279">
        <v>2513.9699999999998</v>
      </c>
      <c r="J279">
        <v>0</v>
      </c>
      <c r="K279">
        <v>95530.86</v>
      </c>
      <c r="L279">
        <v>57483.96</v>
      </c>
      <c r="M279">
        <v>309.13</v>
      </c>
      <c r="N279" t="s">
        <v>42</v>
      </c>
      <c r="O279" t="s">
        <v>28</v>
      </c>
      <c r="P279" s="1">
        <v>45019</v>
      </c>
    </row>
    <row r="280" spans="1:16" x14ac:dyDescent="0.3">
      <c r="A280" t="s">
        <v>1540</v>
      </c>
      <c r="B280" t="s">
        <v>21</v>
      </c>
      <c r="C280" t="s">
        <v>59</v>
      </c>
      <c r="D280" t="s">
        <v>61</v>
      </c>
      <c r="E280" t="s">
        <v>24</v>
      </c>
      <c r="F280" t="s">
        <v>25</v>
      </c>
      <c r="G280" t="s">
        <v>37</v>
      </c>
      <c r="H280">
        <v>7</v>
      </c>
      <c r="I280">
        <v>2180.09</v>
      </c>
      <c r="J280">
        <v>0</v>
      </c>
      <c r="K280">
        <v>15260.63</v>
      </c>
      <c r="L280">
        <v>8819.44</v>
      </c>
      <c r="M280">
        <v>321.52999999999997</v>
      </c>
      <c r="N280" t="s">
        <v>27</v>
      </c>
      <c r="O280" t="s">
        <v>28</v>
      </c>
      <c r="P280" s="1">
        <v>45018</v>
      </c>
    </row>
    <row r="281" spans="1:16" x14ac:dyDescent="0.3">
      <c r="A281" t="s">
        <v>1541</v>
      </c>
      <c r="B281" t="s">
        <v>39</v>
      </c>
      <c r="C281" t="s">
        <v>65</v>
      </c>
      <c r="D281" t="s">
        <v>95</v>
      </c>
      <c r="E281" t="s">
        <v>24</v>
      </c>
      <c r="F281" t="s">
        <v>201</v>
      </c>
      <c r="G281" t="s">
        <v>204</v>
      </c>
      <c r="H281">
        <v>13</v>
      </c>
      <c r="I281">
        <v>2473.37</v>
      </c>
      <c r="J281">
        <v>0</v>
      </c>
      <c r="K281">
        <v>32153.81</v>
      </c>
      <c r="L281">
        <v>19905.47</v>
      </c>
      <c r="M281">
        <v>190.33</v>
      </c>
      <c r="N281" t="s">
        <v>38</v>
      </c>
      <c r="O281" t="s">
        <v>28</v>
      </c>
      <c r="P281" s="1">
        <v>45129</v>
      </c>
    </row>
    <row r="282" spans="1:16" x14ac:dyDescent="0.3">
      <c r="A282" t="s">
        <v>1542</v>
      </c>
      <c r="B282" t="s">
        <v>21</v>
      </c>
      <c r="C282" t="s">
        <v>43</v>
      </c>
      <c r="D282" t="s">
        <v>93</v>
      </c>
      <c r="E282" t="s">
        <v>24</v>
      </c>
      <c r="F282" t="s">
        <v>119</v>
      </c>
      <c r="G282" t="s">
        <v>127</v>
      </c>
      <c r="H282">
        <v>35</v>
      </c>
      <c r="I282">
        <v>1560.75</v>
      </c>
      <c r="J282">
        <v>0</v>
      </c>
      <c r="K282">
        <v>54626.25</v>
      </c>
      <c r="L282">
        <v>31719.77</v>
      </c>
      <c r="M282">
        <v>539.85</v>
      </c>
      <c r="N282" t="s">
        <v>42</v>
      </c>
      <c r="O282" t="s">
        <v>28</v>
      </c>
      <c r="P282" s="1">
        <v>45281</v>
      </c>
    </row>
    <row r="283" spans="1:16" x14ac:dyDescent="0.3">
      <c r="A283" t="s">
        <v>1543</v>
      </c>
      <c r="B283" t="s">
        <v>39</v>
      </c>
      <c r="C283" t="s">
        <v>40</v>
      </c>
      <c r="D283" t="s">
        <v>60</v>
      </c>
      <c r="E283" t="s">
        <v>24</v>
      </c>
      <c r="F283" t="s">
        <v>25</v>
      </c>
      <c r="G283" t="s">
        <v>45</v>
      </c>
      <c r="H283">
        <v>16</v>
      </c>
      <c r="I283">
        <v>2113.52</v>
      </c>
      <c r="J283">
        <v>0</v>
      </c>
      <c r="K283">
        <v>33816.32</v>
      </c>
      <c r="L283">
        <v>20497.43</v>
      </c>
      <c r="M283">
        <v>421.5</v>
      </c>
      <c r="N283" t="s">
        <v>33</v>
      </c>
      <c r="O283" t="s">
        <v>28</v>
      </c>
      <c r="P283" s="1">
        <v>45059</v>
      </c>
    </row>
    <row r="284" spans="1:16" x14ac:dyDescent="0.3">
      <c r="A284" t="s">
        <v>1544</v>
      </c>
      <c r="B284" t="s">
        <v>34</v>
      </c>
      <c r="C284" t="s">
        <v>52</v>
      </c>
      <c r="D284" t="s">
        <v>190</v>
      </c>
      <c r="E284" t="s">
        <v>24</v>
      </c>
      <c r="F284" t="s">
        <v>25</v>
      </c>
      <c r="G284" t="s">
        <v>45</v>
      </c>
      <c r="H284">
        <v>24</v>
      </c>
      <c r="I284">
        <v>461.1</v>
      </c>
      <c r="J284">
        <v>0</v>
      </c>
      <c r="K284">
        <v>11066.4</v>
      </c>
      <c r="L284">
        <v>6496.58</v>
      </c>
      <c r="M284">
        <v>675.82</v>
      </c>
      <c r="N284" t="s">
        <v>38</v>
      </c>
      <c r="O284" t="s">
        <v>28</v>
      </c>
      <c r="P284" s="1">
        <v>45045</v>
      </c>
    </row>
    <row r="285" spans="1:16" x14ac:dyDescent="0.3">
      <c r="A285" t="s">
        <v>1545</v>
      </c>
      <c r="B285" t="s">
        <v>21</v>
      </c>
      <c r="C285" t="s">
        <v>48</v>
      </c>
      <c r="D285" t="s">
        <v>247</v>
      </c>
      <c r="E285" t="s">
        <v>24</v>
      </c>
      <c r="F285" t="s">
        <v>201</v>
      </c>
      <c r="G285" t="s">
        <v>212</v>
      </c>
      <c r="H285">
        <v>37</v>
      </c>
      <c r="I285">
        <v>4365.18</v>
      </c>
      <c r="J285">
        <v>0</v>
      </c>
      <c r="K285">
        <v>161511.66</v>
      </c>
      <c r="L285">
        <v>102423.46</v>
      </c>
      <c r="M285">
        <v>412.63</v>
      </c>
      <c r="N285" t="s">
        <v>27</v>
      </c>
      <c r="O285" t="s">
        <v>28</v>
      </c>
      <c r="P285" s="1">
        <v>45306</v>
      </c>
    </row>
    <row r="286" spans="1:16" x14ac:dyDescent="0.3">
      <c r="A286" t="s">
        <v>1546</v>
      </c>
      <c r="B286" t="s">
        <v>29</v>
      </c>
      <c r="C286" t="s">
        <v>30</v>
      </c>
      <c r="D286" t="s">
        <v>199</v>
      </c>
      <c r="E286" t="s">
        <v>24</v>
      </c>
      <c r="F286" t="s">
        <v>25</v>
      </c>
      <c r="G286" t="s">
        <v>26</v>
      </c>
      <c r="H286">
        <v>21</v>
      </c>
      <c r="I286">
        <v>916.97</v>
      </c>
      <c r="J286">
        <v>0</v>
      </c>
      <c r="K286">
        <v>19256.37</v>
      </c>
      <c r="L286">
        <v>11413.87</v>
      </c>
      <c r="M286">
        <v>530.63</v>
      </c>
      <c r="N286" t="s">
        <v>38</v>
      </c>
      <c r="O286" t="s">
        <v>28</v>
      </c>
      <c r="P286" s="1">
        <v>45019</v>
      </c>
    </row>
    <row r="287" spans="1:16" x14ac:dyDescent="0.3">
      <c r="A287" t="s">
        <v>1547</v>
      </c>
      <c r="B287" t="s">
        <v>39</v>
      </c>
      <c r="C287" t="s">
        <v>54</v>
      </c>
      <c r="D287" t="s">
        <v>227</v>
      </c>
      <c r="E287" t="s">
        <v>24</v>
      </c>
      <c r="F287" t="s">
        <v>25</v>
      </c>
      <c r="G287" t="s">
        <v>26</v>
      </c>
      <c r="H287">
        <v>12</v>
      </c>
      <c r="I287">
        <v>1662.4</v>
      </c>
      <c r="J287">
        <v>0</v>
      </c>
      <c r="K287">
        <v>19948.8</v>
      </c>
      <c r="L287">
        <v>11239.68</v>
      </c>
      <c r="M287">
        <v>506.26</v>
      </c>
      <c r="N287" t="s">
        <v>38</v>
      </c>
      <c r="O287" t="s">
        <v>28</v>
      </c>
      <c r="P287" s="1">
        <v>45348</v>
      </c>
    </row>
    <row r="288" spans="1:16" x14ac:dyDescent="0.3">
      <c r="A288" t="s">
        <v>1548</v>
      </c>
      <c r="B288" t="s">
        <v>34</v>
      </c>
      <c r="C288" t="s">
        <v>35</v>
      </c>
      <c r="D288" t="s">
        <v>112</v>
      </c>
      <c r="E288" t="s">
        <v>24</v>
      </c>
      <c r="F288" t="s">
        <v>205</v>
      </c>
      <c r="G288" t="s">
        <v>209</v>
      </c>
      <c r="H288">
        <v>22</v>
      </c>
      <c r="I288">
        <v>16657.439999999999</v>
      </c>
      <c r="J288">
        <v>0</v>
      </c>
      <c r="K288">
        <v>366463.68</v>
      </c>
      <c r="L288">
        <v>267307.21999999997</v>
      </c>
      <c r="M288">
        <v>632.15</v>
      </c>
      <c r="N288" t="s">
        <v>27</v>
      </c>
      <c r="O288" t="s">
        <v>28</v>
      </c>
      <c r="P288" s="1">
        <v>45293</v>
      </c>
    </row>
    <row r="289" spans="1:16" x14ac:dyDescent="0.3">
      <c r="A289" t="s">
        <v>1440</v>
      </c>
      <c r="B289" t="s">
        <v>34</v>
      </c>
      <c r="C289" t="s">
        <v>52</v>
      </c>
      <c r="D289" t="s">
        <v>270</v>
      </c>
      <c r="E289" t="s">
        <v>24</v>
      </c>
      <c r="F289" t="s">
        <v>25</v>
      </c>
      <c r="G289" t="s">
        <v>37</v>
      </c>
      <c r="H289">
        <v>36</v>
      </c>
      <c r="I289">
        <v>486.36</v>
      </c>
      <c r="J289">
        <v>0</v>
      </c>
      <c r="K289">
        <v>17508.96</v>
      </c>
      <c r="L289">
        <v>9903.3700000000008</v>
      </c>
      <c r="M289">
        <v>427.81</v>
      </c>
      <c r="N289" t="s">
        <v>42</v>
      </c>
      <c r="O289" t="s">
        <v>28</v>
      </c>
      <c r="P289" s="1">
        <v>45084</v>
      </c>
    </row>
    <row r="290" spans="1:16" x14ac:dyDescent="0.3">
      <c r="A290" t="s">
        <v>1549</v>
      </c>
      <c r="B290" t="s">
        <v>34</v>
      </c>
      <c r="C290" t="s">
        <v>52</v>
      </c>
      <c r="D290" t="s">
        <v>239</v>
      </c>
      <c r="E290" t="s">
        <v>24</v>
      </c>
      <c r="F290" t="s">
        <v>25</v>
      </c>
      <c r="G290" t="s">
        <v>37</v>
      </c>
      <c r="H290">
        <v>13</v>
      </c>
      <c r="I290">
        <v>879.03</v>
      </c>
      <c r="J290">
        <v>0</v>
      </c>
      <c r="K290">
        <v>11427.39</v>
      </c>
      <c r="L290">
        <v>6314.34</v>
      </c>
      <c r="M290">
        <v>314.67</v>
      </c>
      <c r="N290" t="s">
        <v>42</v>
      </c>
      <c r="O290" t="s">
        <v>28</v>
      </c>
      <c r="P290" s="1">
        <v>45296</v>
      </c>
    </row>
    <row r="291" spans="1:16" x14ac:dyDescent="0.3">
      <c r="A291" t="s">
        <v>1550</v>
      </c>
      <c r="B291" t="s">
        <v>39</v>
      </c>
      <c r="C291" t="s">
        <v>40</v>
      </c>
      <c r="D291" t="s">
        <v>259</v>
      </c>
      <c r="E291" t="s">
        <v>24</v>
      </c>
      <c r="F291" t="s">
        <v>119</v>
      </c>
      <c r="G291" t="s">
        <v>129</v>
      </c>
      <c r="H291">
        <v>6</v>
      </c>
      <c r="I291">
        <v>3459.23</v>
      </c>
      <c r="J291">
        <v>0</v>
      </c>
      <c r="K291">
        <v>20755.38</v>
      </c>
      <c r="L291">
        <v>12749.57</v>
      </c>
      <c r="M291">
        <v>65.680000000000007</v>
      </c>
      <c r="N291" t="s">
        <v>38</v>
      </c>
      <c r="O291" t="s">
        <v>28</v>
      </c>
      <c r="P291" s="1">
        <v>45176</v>
      </c>
    </row>
    <row r="292" spans="1:16" x14ac:dyDescent="0.3">
      <c r="A292" t="s">
        <v>1551</v>
      </c>
      <c r="B292" t="s">
        <v>39</v>
      </c>
      <c r="C292" t="s">
        <v>40</v>
      </c>
      <c r="D292" t="s">
        <v>31</v>
      </c>
      <c r="E292" t="s">
        <v>24</v>
      </c>
      <c r="F292" t="s">
        <v>165</v>
      </c>
      <c r="G292" t="s">
        <v>168</v>
      </c>
      <c r="H292">
        <v>35</v>
      </c>
      <c r="I292">
        <v>1737.89</v>
      </c>
      <c r="J292">
        <v>0</v>
      </c>
      <c r="K292">
        <v>60826.15</v>
      </c>
      <c r="L292">
        <v>34252.480000000003</v>
      </c>
      <c r="M292">
        <v>87.56</v>
      </c>
      <c r="N292" t="s">
        <v>42</v>
      </c>
      <c r="O292" t="s">
        <v>28</v>
      </c>
      <c r="P292" s="1">
        <v>45298</v>
      </c>
    </row>
    <row r="293" spans="1:16" x14ac:dyDescent="0.3">
      <c r="A293" t="s">
        <v>1552</v>
      </c>
      <c r="B293" t="s">
        <v>29</v>
      </c>
      <c r="C293" t="s">
        <v>30</v>
      </c>
      <c r="D293" t="s">
        <v>75</v>
      </c>
      <c r="E293" t="s">
        <v>24</v>
      </c>
      <c r="F293" t="s">
        <v>201</v>
      </c>
      <c r="G293" t="s">
        <v>203</v>
      </c>
      <c r="H293">
        <v>36</v>
      </c>
      <c r="I293">
        <v>2047.66</v>
      </c>
      <c r="J293">
        <v>0</v>
      </c>
      <c r="K293">
        <v>66344.179999999993</v>
      </c>
      <c r="L293">
        <v>42903.64</v>
      </c>
      <c r="M293">
        <v>465.86</v>
      </c>
      <c r="N293" t="s">
        <v>27</v>
      </c>
      <c r="O293" t="s">
        <v>28</v>
      </c>
      <c r="P293" s="1">
        <v>45144</v>
      </c>
    </row>
    <row r="294" spans="1:16" x14ac:dyDescent="0.3">
      <c r="A294" t="s">
        <v>1553</v>
      </c>
      <c r="B294" t="s">
        <v>39</v>
      </c>
      <c r="C294" t="s">
        <v>65</v>
      </c>
      <c r="D294" t="s">
        <v>185</v>
      </c>
      <c r="E294" t="s">
        <v>24</v>
      </c>
      <c r="F294" t="s">
        <v>119</v>
      </c>
      <c r="G294" t="s">
        <v>123</v>
      </c>
      <c r="H294">
        <v>14</v>
      </c>
      <c r="I294">
        <v>2270.79</v>
      </c>
      <c r="J294">
        <v>0</v>
      </c>
      <c r="K294">
        <v>31791.06</v>
      </c>
      <c r="L294">
        <v>18689.84</v>
      </c>
      <c r="M294">
        <v>187.89</v>
      </c>
      <c r="N294" t="s">
        <v>38</v>
      </c>
      <c r="O294" t="s">
        <v>28</v>
      </c>
      <c r="P294" s="1">
        <v>45116</v>
      </c>
    </row>
    <row r="295" spans="1:16" x14ac:dyDescent="0.3">
      <c r="A295" t="s">
        <v>1554</v>
      </c>
      <c r="B295" t="s">
        <v>34</v>
      </c>
      <c r="C295" t="s">
        <v>89</v>
      </c>
      <c r="D295" t="s">
        <v>174</v>
      </c>
      <c r="E295" t="s">
        <v>24</v>
      </c>
      <c r="F295" t="s">
        <v>119</v>
      </c>
      <c r="G295" t="s">
        <v>127</v>
      </c>
      <c r="H295">
        <v>13</v>
      </c>
      <c r="I295">
        <v>1271.6400000000001</v>
      </c>
      <c r="J295">
        <v>0</v>
      </c>
      <c r="K295">
        <v>16531.32</v>
      </c>
      <c r="L295">
        <v>10163.43</v>
      </c>
      <c r="M295">
        <v>343.03</v>
      </c>
      <c r="N295" t="s">
        <v>27</v>
      </c>
      <c r="O295" t="s">
        <v>28</v>
      </c>
      <c r="P295" s="1">
        <v>45135</v>
      </c>
    </row>
    <row r="296" spans="1:16" x14ac:dyDescent="0.3">
      <c r="A296" t="s">
        <v>1555</v>
      </c>
      <c r="B296" t="s">
        <v>39</v>
      </c>
      <c r="C296" t="s">
        <v>50</v>
      </c>
      <c r="D296" t="s">
        <v>213</v>
      </c>
      <c r="E296" t="s">
        <v>24</v>
      </c>
      <c r="F296" t="s">
        <v>201</v>
      </c>
      <c r="G296" t="s">
        <v>204</v>
      </c>
      <c r="H296">
        <v>12</v>
      </c>
      <c r="I296">
        <v>5399.93</v>
      </c>
      <c r="J296">
        <v>0</v>
      </c>
      <c r="K296">
        <v>64799.16</v>
      </c>
      <c r="L296">
        <v>41699.69</v>
      </c>
      <c r="M296">
        <v>580.9</v>
      </c>
      <c r="N296" t="s">
        <v>27</v>
      </c>
      <c r="O296" t="s">
        <v>28</v>
      </c>
      <c r="P296" s="1">
        <v>45240</v>
      </c>
    </row>
    <row r="297" spans="1:16" x14ac:dyDescent="0.3">
      <c r="A297" t="s">
        <v>1556</v>
      </c>
      <c r="B297" t="s">
        <v>39</v>
      </c>
      <c r="C297" t="s">
        <v>65</v>
      </c>
      <c r="D297" t="s">
        <v>199</v>
      </c>
      <c r="E297" t="s">
        <v>24</v>
      </c>
      <c r="F297" t="s">
        <v>25</v>
      </c>
      <c r="G297" t="s">
        <v>37</v>
      </c>
      <c r="H297">
        <v>19</v>
      </c>
      <c r="I297">
        <v>781.38</v>
      </c>
      <c r="J297">
        <v>0</v>
      </c>
      <c r="K297">
        <v>14846.22</v>
      </c>
      <c r="L297">
        <v>8224.18</v>
      </c>
      <c r="M297">
        <v>755.35</v>
      </c>
      <c r="N297" t="s">
        <v>42</v>
      </c>
      <c r="O297" t="s">
        <v>28</v>
      </c>
      <c r="P297" s="1">
        <v>45318</v>
      </c>
    </row>
    <row r="298" spans="1:16" x14ac:dyDescent="0.3">
      <c r="A298" t="s">
        <v>1557</v>
      </c>
      <c r="B298" t="s">
        <v>39</v>
      </c>
      <c r="C298" t="s">
        <v>54</v>
      </c>
      <c r="D298" t="s">
        <v>267</v>
      </c>
      <c r="E298" t="s">
        <v>24</v>
      </c>
      <c r="F298" t="s">
        <v>25</v>
      </c>
      <c r="G298" t="s">
        <v>37</v>
      </c>
      <c r="H298">
        <v>9</v>
      </c>
      <c r="I298">
        <v>2358.41</v>
      </c>
      <c r="J298">
        <v>0</v>
      </c>
      <c r="K298">
        <v>21225.69</v>
      </c>
      <c r="L298">
        <v>12798.02</v>
      </c>
      <c r="M298">
        <v>82.16</v>
      </c>
      <c r="N298" t="s">
        <v>38</v>
      </c>
      <c r="O298" t="s">
        <v>28</v>
      </c>
      <c r="P298" s="1">
        <v>45030</v>
      </c>
    </row>
    <row r="299" spans="1:16" x14ac:dyDescent="0.3">
      <c r="A299" t="s">
        <v>1558</v>
      </c>
      <c r="B299" t="s">
        <v>21</v>
      </c>
      <c r="C299" t="s">
        <v>43</v>
      </c>
      <c r="D299" t="s">
        <v>118</v>
      </c>
      <c r="E299" t="s">
        <v>24</v>
      </c>
      <c r="F299" t="s">
        <v>25</v>
      </c>
      <c r="G299" t="s">
        <v>37</v>
      </c>
      <c r="H299">
        <v>7</v>
      </c>
      <c r="I299">
        <v>1304.9100000000001</v>
      </c>
      <c r="J299">
        <v>0</v>
      </c>
      <c r="K299">
        <v>9134.3700000000008</v>
      </c>
      <c r="L299">
        <v>5543.65</v>
      </c>
      <c r="M299">
        <v>322.69</v>
      </c>
      <c r="N299" t="s">
        <v>27</v>
      </c>
      <c r="O299" t="s">
        <v>28</v>
      </c>
      <c r="P299" s="1">
        <v>45327</v>
      </c>
    </row>
    <row r="300" spans="1:16" x14ac:dyDescent="0.3">
      <c r="A300" t="s">
        <v>1559</v>
      </c>
      <c r="B300" t="s">
        <v>21</v>
      </c>
      <c r="C300" t="s">
        <v>48</v>
      </c>
      <c r="D300" t="s">
        <v>110</v>
      </c>
      <c r="E300" t="s">
        <v>24</v>
      </c>
      <c r="F300" t="s">
        <v>201</v>
      </c>
      <c r="G300" t="s">
        <v>203</v>
      </c>
      <c r="H300">
        <v>4</v>
      </c>
      <c r="I300">
        <v>4364.1899999999996</v>
      </c>
      <c r="J300">
        <v>0</v>
      </c>
      <c r="K300">
        <v>13965.41</v>
      </c>
      <c r="L300">
        <v>8412.74</v>
      </c>
      <c r="M300">
        <v>115.03</v>
      </c>
      <c r="N300" t="s">
        <v>27</v>
      </c>
      <c r="O300" t="s">
        <v>28</v>
      </c>
      <c r="P300" s="1">
        <v>45292</v>
      </c>
    </row>
    <row r="301" spans="1:16" x14ac:dyDescent="0.3">
      <c r="A301" t="s">
        <v>1560</v>
      </c>
      <c r="B301" t="s">
        <v>34</v>
      </c>
      <c r="C301" t="s">
        <v>52</v>
      </c>
      <c r="D301" t="s">
        <v>215</v>
      </c>
      <c r="E301" t="s">
        <v>24</v>
      </c>
      <c r="F301" t="s">
        <v>205</v>
      </c>
      <c r="G301" t="s">
        <v>206</v>
      </c>
      <c r="H301">
        <v>7</v>
      </c>
      <c r="I301">
        <v>33265.35</v>
      </c>
      <c r="J301">
        <v>0</v>
      </c>
      <c r="K301">
        <v>232857.45</v>
      </c>
      <c r="L301">
        <v>167690.65</v>
      </c>
      <c r="M301">
        <v>611.66</v>
      </c>
      <c r="N301" t="s">
        <v>38</v>
      </c>
      <c r="O301" t="s">
        <v>28</v>
      </c>
      <c r="P301" s="1">
        <v>45297</v>
      </c>
    </row>
    <row r="302" spans="1:16" x14ac:dyDescent="0.3">
      <c r="A302" t="s">
        <v>1561</v>
      </c>
      <c r="B302" t="s">
        <v>34</v>
      </c>
      <c r="C302" t="s">
        <v>62</v>
      </c>
      <c r="D302" t="s">
        <v>186</v>
      </c>
      <c r="E302" t="s">
        <v>24</v>
      </c>
      <c r="F302" t="s">
        <v>205</v>
      </c>
      <c r="G302" t="s">
        <v>209</v>
      </c>
      <c r="H302">
        <v>21</v>
      </c>
      <c r="I302">
        <v>15831.43</v>
      </c>
      <c r="J302">
        <v>0</v>
      </c>
      <c r="K302">
        <v>332460.03000000003</v>
      </c>
      <c r="L302">
        <v>236129.75</v>
      </c>
      <c r="M302">
        <v>709.73</v>
      </c>
      <c r="N302" t="s">
        <v>42</v>
      </c>
      <c r="O302" t="s">
        <v>28</v>
      </c>
      <c r="P302" s="1">
        <v>45211</v>
      </c>
    </row>
    <row r="303" spans="1:16" x14ac:dyDescent="0.3">
      <c r="A303" t="s">
        <v>1562</v>
      </c>
      <c r="B303" t="s">
        <v>34</v>
      </c>
      <c r="C303" t="s">
        <v>52</v>
      </c>
      <c r="D303" t="s">
        <v>105</v>
      </c>
      <c r="E303" t="s">
        <v>24</v>
      </c>
      <c r="F303" t="s">
        <v>201</v>
      </c>
      <c r="G303" t="s">
        <v>212</v>
      </c>
      <c r="H303">
        <v>7</v>
      </c>
      <c r="I303">
        <v>2476.56</v>
      </c>
      <c r="J303">
        <v>0</v>
      </c>
      <c r="K303">
        <v>17335.919999999998</v>
      </c>
      <c r="L303">
        <v>10514.74</v>
      </c>
      <c r="M303">
        <v>522.12</v>
      </c>
      <c r="N303" t="s">
        <v>27</v>
      </c>
      <c r="O303" t="s">
        <v>28</v>
      </c>
      <c r="P303" s="1">
        <v>45120</v>
      </c>
    </row>
    <row r="304" spans="1:16" x14ac:dyDescent="0.3">
      <c r="A304" t="s">
        <v>1563</v>
      </c>
      <c r="B304" t="s">
        <v>29</v>
      </c>
      <c r="C304" t="s">
        <v>78</v>
      </c>
      <c r="D304" t="s">
        <v>154</v>
      </c>
      <c r="E304" t="s">
        <v>24</v>
      </c>
      <c r="F304" t="s">
        <v>201</v>
      </c>
      <c r="G304" t="s">
        <v>203</v>
      </c>
      <c r="H304">
        <v>16</v>
      </c>
      <c r="I304">
        <v>2027.05</v>
      </c>
      <c r="J304">
        <v>0</v>
      </c>
      <c r="K304">
        <v>32432.799999999999</v>
      </c>
      <c r="L304">
        <v>20664.439999999999</v>
      </c>
      <c r="M304">
        <v>603.37</v>
      </c>
      <c r="N304" t="s">
        <v>38</v>
      </c>
      <c r="O304" t="s">
        <v>28</v>
      </c>
      <c r="P304" s="1">
        <v>45366</v>
      </c>
    </row>
    <row r="305" spans="1:16" x14ac:dyDescent="0.3">
      <c r="A305" t="s">
        <v>1564</v>
      </c>
      <c r="B305" t="s">
        <v>34</v>
      </c>
      <c r="C305" t="s">
        <v>89</v>
      </c>
      <c r="D305" t="s">
        <v>227</v>
      </c>
      <c r="E305" t="s">
        <v>24</v>
      </c>
      <c r="F305" t="s">
        <v>205</v>
      </c>
      <c r="G305" t="s">
        <v>208</v>
      </c>
      <c r="H305">
        <v>19</v>
      </c>
      <c r="I305">
        <v>32163.18</v>
      </c>
      <c r="J305">
        <v>0</v>
      </c>
      <c r="K305">
        <v>611100.42000000004</v>
      </c>
      <c r="L305">
        <v>421679.2</v>
      </c>
      <c r="M305">
        <v>750.13</v>
      </c>
      <c r="N305" t="s">
        <v>38</v>
      </c>
      <c r="O305" t="s">
        <v>28</v>
      </c>
      <c r="P305" s="1">
        <v>45334</v>
      </c>
    </row>
    <row r="306" spans="1:16" x14ac:dyDescent="0.3">
      <c r="A306" t="s">
        <v>1565</v>
      </c>
      <c r="B306" t="s">
        <v>21</v>
      </c>
      <c r="C306" t="s">
        <v>48</v>
      </c>
      <c r="D306" t="s">
        <v>122</v>
      </c>
      <c r="E306" t="s">
        <v>24</v>
      </c>
      <c r="F306" t="s">
        <v>119</v>
      </c>
      <c r="G306" t="s">
        <v>127</v>
      </c>
      <c r="H306">
        <v>18</v>
      </c>
      <c r="I306">
        <v>892.65</v>
      </c>
      <c r="J306">
        <v>0</v>
      </c>
      <c r="K306">
        <v>16067.7</v>
      </c>
      <c r="L306">
        <v>9836.0300000000007</v>
      </c>
      <c r="M306">
        <v>281.74</v>
      </c>
      <c r="N306" t="s">
        <v>38</v>
      </c>
      <c r="O306" t="s">
        <v>28</v>
      </c>
      <c r="P306" s="1">
        <v>45328</v>
      </c>
    </row>
    <row r="307" spans="1:16" x14ac:dyDescent="0.3">
      <c r="A307" t="s">
        <v>1566</v>
      </c>
      <c r="B307" t="s">
        <v>21</v>
      </c>
      <c r="C307" t="s">
        <v>43</v>
      </c>
      <c r="D307" t="s">
        <v>213</v>
      </c>
      <c r="E307" t="s">
        <v>24</v>
      </c>
      <c r="F307" t="s">
        <v>205</v>
      </c>
      <c r="G307" t="s">
        <v>208</v>
      </c>
      <c r="H307">
        <v>28</v>
      </c>
      <c r="I307">
        <v>17852.03</v>
      </c>
      <c r="J307">
        <v>0</v>
      </c>
      <c r="K307">
        <v>499856.84</v>
      </c>
      <c r="L307">
        <v>349127.41</v>
      </c>
      <c r="M307">
        <v>757.27</v>
      </c>
      <c r="N307" t="s">
        <v>27</v>
      </c>
      <c r="O307" t="s">
        <v>28</v>
      </c>
      <c r="P307" s="1">
        <v>45087</v>
      </c>
    </row>
    <row r="308" spans="1:16" x14ac:dyDescent="0.3">
      <c r="A308" t="s">
        <v>1567</v>
      </c>
      <c r="B308" t="s">
        <v>21</v>
      </c>
      <c r="C308" t="s">
        <v>48</v>
      </c>
      <c r="D308" t="s">
        <v>41</v>
      </c>
      <c r="E308" t="s">
        <v>24</v>
      </c>
      <c r="F308" t="s">
        <v>165</v>
      </c>
      <c r="G308" t="s">
        <v>168</v>
      </c>
      <c r="H308">
        <v>35</v>
      </c>
      <c r="I308">
        <v>618.58000000000004</v>
      </c>
      <c r="J308">
        <v>0</v>
      </c>
      <c r="K308">
        <v>21650.3</v>
      </c>
      <c r="L308">
        <v>11327.1</v>
      </c>
      <c r="M308">
        <v>662.23</v>
      </c>
      <c r="N308" t="s">
        <v>27</v>
      </c>
      <c r="O308" t="s">
        <v>28</v>
      </c>
      <c r="P308" s="1">
        <v>45087</v>
      </c>
    </row>
    <row r="309" spans="1:16" x14ac:dyDescent="0.3">
      <c r="A309" t="s">
        <v>1568</v>
      </c>
      <c r="B309" t="s">
        <v>34</v>
      </c>
      <c r="C309" t="s">
        <v>62</v>
      </c>
      <c r="D309" t="s">
        <v>125</v>
      </c>
      <c r="E309" t="s">
        <v>24</v>
      </c>
      <c r="F309" t="s">
        <v>201</v>
      </c>
      <c r="G309" t="s">
        <v>204</v>
      </c>
      <c r="H309">
        <v>9</v>
      </c>
      <c r="I309">
        <v>1779.68</v>
      </c>
      <c r="J309">
        <v>0</v>
      </c>
      <c r="K309">
        <v>16017.12</v>
      </c>
      <c r="L309">
        <v>10094.31</v>
      </c>
      <c r="M309">
        <v>108.05</v>
      </c>
      <c r="N309" t="s">
        <v>27</v>
      </c>
      <c r="O309" t="s">
        <v>28</v>
      </c>
      <c r="P309" s="1">
        <v>45045</v>
      </c>
    </row>
    <row r="310" spans="1:16" x14ac:dyDescent="0.3">
      <c r="A310" t="s">
        <v>1569</v>
      </c>
      <c r="B310" t="s">
        <v>39</v>
      </c>
      <c r="C310" t="s">
        <v>50</v>
      </c>
      <c r="D310" t="s">
        <v>277</v>
      </c>
      <c r="E310" t="s">
        <v>24</v>
      </c>
      <c r="F310" t="s">
        <v>165</v>
      </c>
      <c r="G310" t="s">
        <v>170</v>
      </c>
      <c r="H310">
        <v>33</v>
      </c>
      <c r="I310">
        <v>720.07</v>
      </c>
      <c r="J310">
        <v>0</v>
      </c>
      <c r="K310">
        <v>20197.96</v>
      </c>
      <c r="L310">
        <v>11572.45</v>
      </c>
      <c r="M310">
        <v>522.84</v>
      </c>
      <c r="N310" t="s">
        <v>33</v>
      </c>
      <c r="O310" t="s">
        <v>28</v>
      </c>
      <c r="P310" s="1">
        <v>45271</v>
      </c>
    </row>
    <row r="311" spans="1:16" x14ac:dyDescent="0.3">
      <c r="A311" t="s">
        <v>1570</v>
      </c>
      <c r="B311" t="s">
        <v>34</v>
      </c>
      <c r="C311" t="s">
        <v>89</v>
      </c>
      <c r="D311" t="s">
        <v>262</v>
      </c>
      <c r="E311" t="s">
        <v>24</v>
      </c>
      <c r="F311" t="s">
        <v>119</v>
      </c>
      <c r="G311" t="s">
        <v>127</v>
      </c>
      <c r="H311">
        <v>33</v>
      </c>
      <c r="I311">
        <v>3944.84</v>
      </c>
      <c r="J311">
        <v>0</v>
      </c>
      <c r="K311">
        <v>130179.72</v>
      </c>
      <c r="L311">
        <v>81595.039999999994</v>
      </c>
      <c r="M311">
        <v>756.93</v>
      </c>
      <c r="N311" t="s">
        <v>33</v>
      </c>
      <c r="O311" t="s">
        <v>28</v>
      </c>
      <c r="P311" s="1">
        <v>45107</v>
      </c>
    </row>
    <row r="312" spans="1:16" x14ac:dyDescent="0.3">
      <c r="A312" t="s">
        <v>1493</v>
      </c>
      <c r="B312" t="s">
        <v>34</v>
      </c>
      <c r="C312" t="s">
        <v>62</v>
      </c>
      <c r="D312" t="s">
        <v>107</v>
      </c>
      <c r="E312" t="s">
        <v>24</v>
      </c>
      <c r="F312" t="s">
        <v>165</v>
      </c>
      <c r="G312" t="s">
        <v>173</v>
      </c>
      <c r="H312">
        <v>32</v>
      </c>
      <c r="I312">
        <v>2749.98</v>
      </c>
      <c r="J312">
        <v>0</v>
      </c>
      <c r="K312">
        <v>87999.360000000001</v>
      </c>
      <c r="L312">
        <v>46702.89</v>
      </c>
      <c r="M312">
        <v>601.84</v>
      </c>
      <c r="N312" t="s">
        <v>33</v>
      </c>
      <c r="O312" t="s">
        <v>28</v>
      </c>
      <c r="P312" s="1">
        <v>45284</v>
      </c>
    </row>
    <row r="313" spans="1:16" x14ac:dyDescent="0.3">
      <c r="A313" t="s">
        <v>1571</v>
      </c>
      <c r="B313" t="s">
        <v>34</v>
      </c>
      <c r="C313" t="s">
        <v>35</v>
      </c>
      <c r="D313" t="s">
        <v>210</v>
      </c>
      <c r="E313" t="s">
        <v>24</v>
      </c>
      <c r="F313" t="s">
        <v>165</v>
      </c>
      <c r="G313" t="s">
        <v>168</v>
      </c>
      <c r="H313">
        <v>7</v>
      </c>
      <c r="I313">
        <v>1227.06</v>
      </c>
      <c r="J313">
        <v>0</v>
      </c>
      <c r="K313">
        <v>8589.42</v>
      </c>
      <c r="L313">
        <v>4646.83</v>
      </c>
      <c r="M313">
        <v>505.16</v>
      </c>
      <c r="N313" t="s">
        <v>42</v>
      </c>
      <c r="O313" t="s">
        <v>28</v>
      </c>
      <c r="P313" s="1">
        <v>45174</v>
      </c>
    </row>
    <row r="314" spans="1:16" x14ac:dyDescent="0.3">
      <c r="A314" t="s">
        <v>1572</v>
      </c>
      <c r="B314" t="s">
        <v>21</v>
      </c>
      <c r="C314" t="s">
        <v>22</v>
      </c>
      <c r="D314" t="s">
        <v>158</v>
      </c>
      <c r="E314" t="s">
        <v>24</v>
      </c>
      <c r="F314" t="s">
        <v>25</v>
      </c>
      <c r="G314" t="s">
        <v>37</v>
      </c>
      <c r="H314">
        <v>27</v>
      </c>
      <c r="I314">
        <v>2057.5700000000002</v>
      </c>
      <c r="J314">
        <v>0</v>
      </c>
      <c r="K314">
        <v>55554.39</v>
      </c>
      <c r="L314">
        <v>33443</v>
      </c>
      <c r="M314">
        <v>667.4</v>
      </c>
      <c r="N314" t="s">
        <v>42</v>
      </c>
      <c r="O314" t="s">
        <v>28</v>
      </c>
      <c r="P314" s="1">
        <v>45346</v>
      </c>
    </row>
    <row r="315" spans="1:16" x14ac:dyDescent="0.3">
      <c r="A315" t="s">
        <v>1573</v>
      </c>
      <c r="B315" t="s">
        <v>29</v>
      </c>
      <c r="C315" t="s">
        <v>57</v>
      </c>
      <c r="D315" t="s">
        <v>145</v>
      </c>
      <c r="E315" t="s">
        <v>24</v>
      </c>
      <c r="F315" t="s">
        <v>119</v>
      </c>
      <c r="G315" t="s">
        <v>120</v>
      </c>
      <c r="H315">
        <v>13</v>
      </c>
      <c r="I315">
        <v>3377.7</v>
      </c>
      <c r="J315">
        <v>0</v>
      </c>
      <c r="K315">
        <v>43910.1</v>
      </c>
      <c r="L315">
        <v>25698.75</v>
      </c>
      <c r="M315">
        <v>681.07</v>
      </c>
      <c r="N315" t="s">
        <v>42</v>
      </c>
      <c r="O315" t="s">
        <v>28</v>
      </c>
      <c r="P315" s="1">
        <v>45279</v>
      </c>
    </row>
    <row r="316" spans="1:16" x14ac:dyDescent="0.3">
      <c r="A316" t="s">
        <v>307</v>
      </c>
      <c r="B316" t="s">
        <v>21</v>
      </c>
      <c r="C316" t="s">
        <v>22</v>
      </c>
      <c r="D316" t="s">
        <v>79</v>
      </c>
      <c r="E316" t="s">
        <v>24</v>
      </c>
      <c r="F316" t="s">
        <v>201</v>
      </c>
      <c r="G316" t="s">
        <v>203</v>
      </c>
      <c r="H316">
        <v>32</v>
      </c>
      <c r="I316">
        <v>5215.3599999999997</v>
      </c>
      <c r="J316">
        <v>0</v>
      </c>
      <c r="K316">
        <v>166891.51999999999</v>
      </c>
      <c r="L316">
        <v>105983.62</v>
      </c>
      <c r="M316">
        <v>234.59</v>
      </c>
      <c r="N316" t="s">
        <v>33</v>
      </c>
      <c r="O316" t="s">
        <v>28</v>
      </c>
      <c r="P316" s="1">
        <v>45019</v>
      </c>
    </row>
    <row r="317" spans="1:16" x14ac:dyDescent="0.3">
      <c r="A317" t="s">
        <v>1574</v>
      </c>
      <c r="B317" t="s">
        <v>34</v>
      </c>
      <c r="C317" t="s">
        <v>89</v>
      </c>
      <c r="D317" t="s">
        <v>233</v>
      </c>
      <c r="E317" t="s">
        <v>24</v>
      </c>
      <c r="F317" t="s">
        <v>25</v>
      </c>
      <c r="G317" t="s">
        <v>32</v>
      </c>
      <c r="H317">
        <v>1</v>
      </c>
      <c r="I317">
        <v>2391.44</v>
      </c>
      <c r="J317">
        <v>0</v>
      </c>
      <c r="K317">
        <v>2391.44</v>
      </c>
      <c r="L317">
        <v>1326.33</v>
      </c>
      <c r="M317">
        <v>548.29999999999995</v>
      </c>
      <c r="N317" t="s">
        <v>27</v>
      </c>
      <c r="O317" t="s">
        <v>28</v>
      </c>
      <c r="P317" s="1">
        <v>45189</v>
      </c>
    </row>
    <row r="318" spans="1:16" x14ac:dyDescent="0.3">
      <c r="A318" t="s">
        <v>1575</v>
      </c>
      <c r="B318" t="s">
        <v>29</v>
      </c>
      <c r="C318" t="s">
        <v>78</v>
      </c>
      <c r="D318" t="s">
        <v>68</v>
      </c>
      <c r="E318" t="s">
        <v>24</v>
      </c>
      <c r="F318" t="s">
        <v>205</v>
      </c>
      <c r="G318" t="s">
        <v>206</v>
      </c>
      <c r="H318">
        <v>29</v>
      </c>
      <c r="I318">
        <v>37944.050000000003</v>
      </c>
      <c r="J318">
        <v>0</v>
      </c>
      <c r="K318">
        <v>1100377.45</v>
      </c>
      <c r="L318">
        <v>819016.08</v>
      </c>
      <c r="M318">
        <v>672.02</v>
      </c>
      <c r="N318" t="s">
        <v>27</v>
      </c>
      <c r="O318" t="s">
        <v>28</v>
      </c>
      <c r="P318" s="1">
        <v>45118</v>
      </c>
    </row>
    <row r="319" spans="1:16" x14ac:dyDescent="0.3">
      <c r="A319" t="s">
        <v>1576</v>
      </c>
      <c r="B319" t="s">
        <v>39</v>
      </c>
      <c r="C319" t="s">
        <v>54</v>
      </c>
      <c r="D319" t="s">
        <v>156</v>
      </c>
      <c r="E319" t="s">
        <v>24</v>
      </c>
      <c r="F319" t="s">
        <v>205</v>
      </c>
      <c r="G319" t="s">
        <v>207</v>
      </c>
      <c r="H319">
        <v>36</v>
      </c>
      <c r="I319">
        <v>25177.89</v>
      </c>
      <c r="J319">
        <v>0</v>
      </c>
      <c r="K319">
        <v>906404.04</v>
      </c>
      <c r="L319">
        <v>642233.68000000005</v>
      </c>
      <c r="M319">
        <v>549.04</v>
      </c>
      <c r="N319" t="s">
        <v>42</v>
      </c>
      <c r="O319" t="s">
        <v>28</v>
      </c>
      <c r="P319" s="1">
        <v>45232</v>
      </c>
    </row>
    <row r="320" spans="1:16" x14ac:dyDescent="0.3">
      <c r="A320" t="s">
        <v>1577</v>
      </c>
      <c r="B320" t="s">
        <v>29</v>
      </c>
      <c r="C320" t="s">
        <v>78</v>
      </c>
      <c r="D320" t="s">
        <v>183</v>
      </c>
      <c r="E320" t="s">
        <v>24</v>
      </c>
      <c r="F320" t="s">
        <v>165</v>
      </c>
      <c r="G320" t="s">
        <v>173</v>
      </c>
      <c r="H320">
        <v>31</v>
      </c>
      <c r="I320">
        <v>1592.45</v>
      </c>
      <c r="J320">
        <v>0</v>
      </c>
      <c r="K320">
        <v>49365.95</v>
      </c>
      <c r="L320">
        <v>28432.45</v>
      </c>
      <c r="M320">
        <v>728.35</v>
      </c>
      <c r="N320" t="s">
        <v>38</v>
      </c>
      <c r="O320" t="s">
        <v>28</v>
      </c>
      <c r="P320" s="1">
        <v>45276</v>
      </c>
    </row>
    <row r="321" spans="1:16" x14ac:dyDescent="0.3">
      <c r="A321" t="s">
        <v>1578</v>
      </c>
      <c r="B321" t="s">
        <v>34</v>
      </c>
      <c r="C321" t="s">
        <v>35</v>
      </c>
      <c r="D321" t="s">
        <v>180</v>
      </c>
      <c r="E321" t="s">
        <v>24</v>
      </c>
      <c r="F321" t="s">
        <v>119</v>
      </c>
      <c r="G321" t="s">
        <v>123</v>
      </c>
      <c r="H321">
        <v>39</v>
      </c>
      <c r="I321">
        <v>3390.16</v>
      </c>
      <c r="J321">
        <v>0</v>
      </c>
      <c r="K321">
        <v>132216.24</v>
      </c>
      <c r="L321">
        <v>77833.83</v>
      </c>
      <c r="M321">
        <v>402.12</v>
      </c>
      <c r="N321" t="s">
        <v>33</v>
      </c>
      <c r="O321" t="s">
        <v>28</v>
      </c>
      <c r="P321" s="1">
        <v>45085</v>
      </c>
    </row>
    <row r="322" spans="1:16" x14ac:dyDescent="0.3">
      <c r="A322" t="s">
        <v>1579</v>
      </c>
      <c r="B322" t="s">
        <v>34</v>
      </c>
      <c r="C322" t="s">
        <v>35</v>
      </c>
      <c r="D322" t="s">
        <v>245</v>
      </c>
      <c r="E322" t="s">
        <v>24</v>
      </c>
      <c r="F322" t="s">
        <v>119</v>
      </c>
      <c r="G322" t="s">
        <v>120</v>
      </c>
      <c r="H322">
        <v>7</v>
      </c>
      <c r="I322">
        <v>2582.4</v>
      </c>
      <c r="J322">
        <v>0</v>
      </c>
      <c r="K322">
        <v>18076.8</v>
      </c>
      <c r="L322">
        <v>10664.8</v>
      </c>
      <c r="M322">
        <v>226.13</v>
      </c>
      <c r="N322" t="s">
        <v>27</v>
      </c>
      <c r="O322" t="s">
        <v>28</v>
      </c>
      <c r="P322" s="1">
        <v>45054</v>
      </c>
    </row>
    <row r="323" spans="1:16" x14ac:dyDescent="0.3">
      <c r="A323" t="s">
        <v>1580</v>
      </c>
      <c r="B323" t="s">
        <v>29</v>
      </c>
      <c r="C323" t="s">
        <v>57</v>
      </c>
      <c r="D323" t="s">
        <v>288</v>
      </c>
      <c r="E323" t="s">
        <v>24</v>
      </c>
      <c r="F323" t="s">
        <v>25</v>
      </c>
      <c r="G323" t="s">
        <v>37</v>
      </c>
      <c r="H323">
        <v>25</v>
      </c>
      <c r="I323">
        <v>850.45</v>
      </c>
      <c r="J323">
        <v>0</v>
      </c>
      <c r="K323">
        <v>21261.25</v>
      </c>
      <c r="L323">
        <v>12275.09</v>
      </c>
      <c r="M323">
        <v>401.6</v>
      </c>
      <c r="N323" t="s">
        <v>38</v>
      </c>
      <c r="O323" t="s">
        <v>28</v>
      </c>
      <c r="P323" s="1">
        <v>45073</v>
      </c>
    </row>
    <row r="324" spans="1:16" x14ac:dyDescent="0.3">
      <c r="A324" t="s">
        <v>1581</v>
      </c>
      <c r="B324" t="s">
        <v>21</v>
      </c>
      <c r="C324" t="s">
        <v>43</v>
      </c>
      <c r="D324" t="s">
        <v>51</v>
      </c>
      <c r="E324" t="s">
        <v>24</v>
      </c>
      <c r="F324" t="s">
        <v>205</v>
      </c>
      <c r="G324" t="s">
        <v>206</v>
      </c>
      <c r="H324">
        <v>24</v>
      </c>
      <c r="I324">
        <v>43888.86</v>
      </c>
      <c r="J324">
        <v>0</v>
      </c>
      <c r="K324">
        <v>1053332.6399999999</v>
      </c>
      <c r="L324">
        <v>757895.99</v>
      </c>
      <c r="M324">
        <v>199.62</v>
      </c>
      <c r="N324" t="s">
        <v>33</v>
      </c>
      <c r="O324" t="s">
        <v>28</v>
      </c>
      <c r="P324" s="1">
        <v>45164</v>
      </c>
    </row>
    <row r="325" spans="1:16" x14ac:dyDescent="0.3">
      <c r="A325" t="s">
        <v>1582</v>
      </c>
      <c r="B325" t="s">
        <v>34</v>
      </c>
      <c r="C325" t="s">
        <v>62</v>
      </c>
      <c r="D325" t="s">
        <v>144</v>
      </c>
      <c r="E325" t="s">
        <v>24</v>
      </c>
      <c r="F325" t="s">
        <v>119</v>
      </c>
      <c r="G325" t="s">
        <v>129</v>
      </c>
      <c r="H325">
        <v>2</v>
      </c>
      <c r="I325">
        <v>2166.77</v>
      </c>
      <c r="J325">
        <v>0</v>
      </c>
      <c r="K325">
        <v>4333.54</v>
      </c>
      <c r="L325">
        <v>2535.54</v>
      </c>
      <c r="M325">
        <v>717.08</v>
      </c>
      <c r="N325" t="s">
        <v>38</v>
      </c>
      <c r="O325" t="s">
        <v>28</v>
      </c>
      <c r="P325" s="1">
        <v>45137</v>
      </c>
    </row>
    <row r="326" spans="1:16" x14ac:dyDescent="0.3">
      <c r="A326" t="s">
        <v>1583</v>
      </c>
      <c r="B326" t="s">
        <v>21</v>
      </c>
      <c r="C326" t="s">
        <v>48</v>
      </c>
      <c r="D326" t="s">
        <v>172</v>
      </c>
      <c r="E326" t="s">
        <v>24</v>
      </c>
      <c r="F326" t="s">
        <v>201</v>
      </c>
      <c r="G326" t="s">
        <v>202</v>
      </c>
      <c r="H326">
        <v>11</v>
      </c>
      <c r="I326">
        <v>2157.15</v>
      </c>
      <c r="J326">
        <v>0</v>
      </c>
      <c r="K326">
        <v>23728.65</v>
      </c>
      <c r="L326">
        <v>15088.08</v>
      </c>
      <c r="M326">
        <v>614.07000000000005</v>
      </c>
      <c r="N326" t="s">
        <v>27</v>
      </c>
      <c r="O326" t="s">
        <v>28</v>
      </c>
      <c r="P326" s="1">
        <v>45124</v>
      </c>
    </row>
    <row r="327" spans="1:16" x14ac:dyDescent="0.3">
      <c r="A327" t="s">
        <v>1584</v>
      </c>
      <c r="B327" t="s">
        <v>39</v>
      </c>
      <c r="C327" t="s">
        <v>65</v>
      </c>
      <c r="D327" t="s">
        <v>197</v>
      </c>
      <c r="E327" t="s">
        <v>24</v>
      </c>
      <c r="F327" t="s">
        <v>205</v>
      </c>
      <c r="G327" t="s">
        <v>208</v>
      </c>
      <c r="H327">
        <v>28</v>
      </c>
      <c r="I327">
        <v>10443.81</v>
      </c>
      <c r="J327">
        <v>0</v>
      </c>
      <c r="K327">
        <v>292426.68</v>
      </c>
      <c r="L327">
        <v>207377.53</v>
      </c>
      <c r="M327">
        <v>617.64</v>
      </c>
      <c r="N327" t="s">
        <v>27</v>
      </c>
      <c r="O327" t="s">
        <v>28</v>
      </c>
      <c r="P327" s="1">
        <v>45129</v>
      </c>
    </row>
    <row r="328" spans="1:16" x14ac:dyDescent="0.3">
      <c r="A328" t="s">
        <v>1585</v>
      </c>
      <c r="B328" t="s">
        <v>29</v>
      </c>
      <c r="C328" t="s">
        <v>30</v>
      </c>
      <c r="D328" t="s">
        <v>172</v>
      </c>
      <c r="E328" t="s">
        <v>24</v>
      </c>
      <c r="F328" t="s">
        <v>25</v>
      </c>
      <c r="G328" t="s">
        <v>37</v>
      </c>
      <c r="H328">
        <v>33</v>
      </c>
      <c r="I328">
        <v>2053</v>
      </c>
      <c r="J328">
        <v>0</v>
      </c>
      <c r="K328">
        <v>67749</v>
      </c>
      <c r="L328">
        <v>39146.93</v>
      </c>
      <c r="M328">
        <v>496.01</v>
      </c>
      <c r="N328" t="s">
        <v>27</v>
      </c>
      <c r="O328" t="s">
        <v>28</v>
      </c>
      <c r="P328" s="1">
        <v>45066</v>
      </c>
    </row>
    <row r="329" spans="1:16" x14ac:dyDescent="0.3">
      <c r="A329" t="s">
        <v>1586</v>
      </c>
      <c r="B329" t="s">
        <v>39</v>
      </c>
      <c r="C329" t="s">
        <v>54</v>
      </c>
      <c r="D329" t="s">
        <v>179</v>
      </c>
      <c r="E329" t="s">
        <v>24</v>
      </c>
      <c r="F329" t="s">
        <v>25</v>
      </c>
      <c r="G329" t="s">
        <v>37</v>
      </c>
      <c r="H329">
        <v>24</v>
      </c>
      <c r="I329">
        <v>2157.0300000000002</v>
      </c>
      <c r="J329">
        <v>0</v>
      </c>
      <c r="K329">
        <v>51768.72</v>
      </c>
      <c r="L329">
        <v>30540.73</v>
      </c>
      <c r="M329">
        <v>681.3</v>
      </c>
      <c r="N329" t="s">
        <v>38</v>
      </c>
      <c r="O329" t="s">
        <v>28</v>
      </c>
      <c r="P329" s="1">
        <v>45096</v>
      </c>
    </row>
    <row r="330" spans="1:16" x14ac:dyDescent="0.3">
      <c r="A330" t="s">
        <v>1587</v>
      </c>
      <c r="B330" t="s">
        <v>34</v>
      </c>
      <c r="C330" t="s">
        <v>35</v>
      </c>
      <c r="D330" t="s">
        <v>86</v>
      </c>
      <c r="E330" t="s">
        <v>24</v>
      </c>
      <c r="F330" t="s">
        <v>205</v>
      </c>
      <c r="G330" t="s">
        <v>208</v>
      </c>
      <c r="H330">
        <v>38</v>
      </c>
      <c r="I330">
        <v>11732.1</v>
      </c>
      <c r="J330">
        <v>0</v>
      </c>
      <c r="K330">
        <v>445819.8</v>
      </c>
      <c r="L330">
        <v>321158.78999999998</v>
      </c>
      <c r="M330">
        <v>185.78</v>
      </c>
      <c r="N330" t="s">
        <v>33</v>
      </c>
      <c r="O330" t="s">
        <v>28</v>
      </c>
      <c r="P330" s="1">
        <v>45312</v>
      </c>
    </row>
    <row r="331" spans="1:16" x14ac:dyDescent="0.3">
      <c r="A331" t="s">
        <v>1588</v>
      </c>
      <c r="B331" t="s">
        <v>39</v>
      </c>
      <c r="C331" t="s">
        <v>40</v>
      </c>
      <c r="D331" t="s">
        <v>240</v>
      </c>
      <c r="E331" t="s">
        <v>24</v>
      </c>
      <c r="F331" t="s">
        <v>119</v>
      </c>
      <c r="G331" t="s">
        <v>120</v>
      </c>
      <c r="H331">
        <v>11</v>
      </c>
      <c r="I331">
        <v>1779.84</v>
      </c>
      <c r="J331">
        <v>0</v>
      </c>
      <c r="K331">
        <v>19578.240000000002</v>
      </c>
      <c r="L331">
        <v>11527.46</v>
      </c>
      <c r="M331">
        <v>73.38</v>
      </c>
      <c r="N331" t="s">
        <v>27</v>
      </c>
      <c r="O331" t="s">
        <v>28</v>
      </c>
      <c r="P331" s="1">
        <v>45219</v>
      </c>
    </row>
    <row r="332" spans="1:16" x14ac:dyDescent="0.3">
      <c r="A332" t="s">
        <v>1589</v>
      </c>
      <c r="B332" t="s">
        <v>34</v>
      </c>
      <c r="C332" t="s">
        <v>89</v>
      </c>
      <c r="D332" t="s">
        <v>80</v>
      </c>
      <c r="E332" t="s">
        <v>24</v>
      </c>
      <c r="F332" t="s">
        <v>25</v>
      </c>
      <c r="G332" t="s">
        <v>45</v>
      </c>
      <c r="H332">
        <v>2</v>
      </c>
      <c r="I332">
        <v>2009.54</v>
      </c>
      <c r="J332">
        <v>0</v>
      </c>
      <c r="K332">
        <v>4019.08</v>
      </c>
      <c r="L332">
        <v>2446.4499999999998</v>
      </c>
      <c r="M332">
        <v>258.62</v>
      </c>
      <c r="N332" t="s">
        <v>38</v>
      </c>
      <c r="O332" t="s">
        <v>28</v>
      </c>
      <c r="P332" s="1">
        <v>45155</v>
      </c>
    </row>
    <row r="333" spans="1:16" x14ac:dyDescent="0.3">
      <c r="A333" t="s">
        <v>1590</v>
      </c>
      <c r="B333" t="s">
        <v>21</v>
      </c>
      <c r="C333" t="s">
        <v>22</v>
      </c>
      <c r="D333" t="s">
        <v>56</v>
      </c>
      <c r="E333" t="s">
        <v>24</v>
      </c>
      <c r="F333" t="s">
        <v>165</v>
      </c>
      <c r="G333" t="s">
        <v>168</v>
      </c>
      <c r="H333">
        <v>32</v>
      </c>
      <c r="I333">
        <v>2657.29</v>
      </c>
      <c r="J333">
        <v>0</v>
      </c>
      <c r="K333">
        <v>85033.279999999999</v>
      </c>
      <c r="L333">
        <v>48850.95</v>
      </c>
      <c r="M333">
        <v>125.92</v>
      </c>
      <c r="N333" t="s">
        <v>33</v>
      </c>
      <c r="O333" t="s">
        <v>28</v>
      </c>
      <c r="P333" s="1">
        <v>45136</v>
      </c>
    </row>
    <row r="334" spans="1:16" x14ac:dyDescent="0.3">
      <c r="A334" t="s">
        <v>1591</v>
      </c>
      <c r="B334" t="s">
        <v>34</v>
      </c>
      <c r="C334" t="s">
        <v>62</v>
      </c>
      <c r="D334" t="s">
        <v>264</v>
      </c>
      <c r="E334" t="s">
        <v>24</v>
      </c>
      <c r="F334" t="s">
        <v>25</v>
      </c>
      <c r="G334" t="s">
        <v>26</v>
      </c>
      <c r="H334">
        <v>23</v>
      </c>
      <c r="I334">
        <v>1241.6600000000001</v>
      </c>
      <c r="J334">
        <v>0</v>
      </c>
      <c r="K334">
        <v>28558.18</v>
      </c>
      <c r="L334">
        <v>16978.73</v>
      </c>
      <c r="M334">
        <v>623.67999999999995</v>
      </c>
      <c r="N334" t="s">
        <v>42</v>
      </c>
      <c r="O334" t="s">
        <v>28</v>
      </c>
      <c r="P334" s="1">
        <v>45316</v>
      </c>
    </row>
    <row r="335" spans="1:16" x14ac:dyDescent="0.3">
      <c r="A335" t="s">
        <v>1592</v>
      </c>
      <c r="B335" t="s">
        <v>21</v>
      </c>
      <c r="C335" t="s">
        <v>48</v>
      </c>
      <c r="D335" t="s">
        <v>225</v>
      </c>
      <c r="E335" t="s">
        <v>24</v>
      </c>
      <c r="F335" t="s">
        <v>119</v>
      </c>
      <c r="G335" t="s">
        <v>120</v>
      </c>
      <c r="H335">
        <v>25</v>
      </c>
      <c r="I335">
        <v>2309.9299999999998</v>
      </c>
      <c r="J335">
        <v>0</v>
      </c>
      <c r="K335">
        <v>57748.25</v>
      </c>
      <c r="L335">
        <v>36001.15</v>
      </c>
      <c r="M335">
        <v>293.54000000000002</v>
      </c>
      <c r="N335" t="s">
        <v>38</v>
      </c>
      <c r="O335" t="s">
        <v>28</v>
      </c>
      <c r="P335" s="1">
        <v>45066</v>
      </c>
    </row>
    <row r="336" spans="1:16" x14ac:dyDescent="0.3">
      <c r="A336" t="s">
        <v>1593</v>
      </c>
      <c r="B336" t="s">
        <v>29</v>
      </c>
      <c r="C336" t="s">
        <v>30</v>
      </c>
      <c r="D336" t="s">
        <v>157</v>
      </c>
      <c r="E336" t="s">
        <v>24</v>
      </c>
      <c r="F336" t="s">
        <v>205</v>
      </c>
      <c r="G336" t="s">
        <v>208</v>
      </c>
      <c r="H336">
        <v>36</v>
      </c>
      <c r="I336">
        <v>22247.17</v>
      </c>
      <c r="J336">
        <v>0</v>
      </c>
      <c r="K336">
        <v>800898.12</v>
      </c>
      <c r="L336">
        <v>599534.38</v>
      </c>
      <c r="M336">
        <v>322.51</v>
      </c>
      <c r="N336" t="s">
        <v>27</v>
      </c>
      <c r="O336" t="s">
        <v>28</v>
      </c>
      <c r="P336" s="1">
        <v>45349</v>
      </c>
    </row>
    <row r="337" spans="1:16" x14ac:dyDescent="0.3">
      <c r="A337" t="s">
        <v>1594</v>
      </c>
      <c r="B337" t="s">
        <v>21</v>
      </c>
      <c r="C337" t="s">
        <v>48</v>
      </c>
      <c r="D337" t="s">
        <v>159</v>
      </c>
      <c r="E337" t="s">
        <v>24</v>
      </c>
      <c r="F337" t="s">
        <v>25</v>
      </c>
      <c r="G337" t="s">
        <v>37</v>
      </c>
      <c r="H337">
        <v>32</v>
      </c>
      <c r="I337">
        <v>729.66</v>
      </c>
      <c r="J337">
        <v>0</v>
      </c>
      <c r="K337">
        <v>18679.3</v>
      </c>
      <c r="L337">
        <v>11203.01</v>
      </c>
      <c r="M337">
        <v>612.70000000000005</v>
      </c>
      <c r="N337" t="s">
        <v>42</v>
      </c>
      <c r="O337" t="s">
        <v>28</v>
      </c>
      <c r="P337" s="1">
        <v>45343</v>
      </c>
    </row>
    <row r="338" spans="1:16" x14ac:dyDescent="0.3">
      <c r="A338" t="s">
        <v>1595</v>
      </c>
      <c r="B338" t="s">
        <v>29</v>
      </c>
      <c r="C338" t="s">
        <v>30</v>
      </c>
      <c r="D338" t="s">
        <v>247</v>
      </c>
      <c r="E338" t="s">
        <v>24</v>
      </c>
      <c r="F338" t="s">
        <v>205</v>
      </c>
      <c r="G338" t="s">
        <v>207</v>
      </c>
      <c r="H338">
        <v>15</v>
      </c>
      <c r="I338">
        <v>22870.400000000001</v>
      </c>
      <c r="J338">
        <v>0</v>
      </c>
      <c r="K338">
        <v>343056</v>
      </c>
      <c r="L338">
        <v>251819.6</v>
      </c>
      <c r="M338">
        <v>57.36</v>
      </c>
      <c r="N338" t="s">
        <v>27</v>
      </c>
      <c r="O338" t="s">
        <v>28</v>
      </c>
      <c r="P338" s="1">
        <v>45236</v>
      </c>
    </row>
    <row r="339" spans="1:16" x14ac:dyDescent="0.3">
      <c r="A339" t="s">
        <v>1596</v>
      </c>
      <c r="B339" t="s">
        <v>29</v>
      </c>
      <c r="C339" t="s">
        <v>57</v>
      </c>
      <c r="D339" t="s">
        <v>147</v>
      </c>
      <c r="E339" t="s">
        <v>24</v>
      </c>
      <c r="F339" t="s">
        <v>201</v>
      </c>
      <c r="G339" t="s">
        <v>203</v>
      </c>
      <c r="H339">
        <v>23</v>
      </c>
      <c r="I339">
        <v>4800.55</v>
      </c>
      <c r="J339">
        <v>0</v>
      </c>
      <c r="K339">
        <v>110412.65</v>
      </c>
      <c r="L339">
        <v>71424.289999999994</v>
      </c>
      <c r="M339">
        <v>738.65</v>
      </c>
      <c r="N339" t="s">
        <v>27</v>
      </c>
      <c r="O339" t="s">
        <v>28</v>
      </c>
      <c r="P339" s="1">
        <v>45267</v>
      </c>
    </row>
    <row r="340" spans="1:16" x14ac:dyDescent="0.3">
      <c r="A340" t="s">
        <v>1299</v>
      </c>
      <c r="B340" t="s">
        <v>29</v>
      </c>
      <c r="C340" t="s">
        <v>30</v>
      </c>
      <c r="D340" t="s">
        <v>180</v>
      </c>
      <c r="E340" t="s">
        <v>273</v>
      </c>
      <c r="F340" t="s">
        <v>165</v>
      </c>
      <c r="G340" t="s">
        <v>170</v>
      </c>
      <c r="H340">
        <v>19</v>
      </c>
      <c r="I340">
        <v>2554.02</v>
      </c>
      <c r="J340">
        <v>0</v>
      </c>
      <c r="K340">
        <v>48526.38</v>
      </c>
      <c r="L340">
        <v>25831.93</v>
      </c>
      <c r="M340">
        <v>624.39</v>
      </c>
      <c r="N340" t="s">
        <v>27</v>
      </c>
      <c r="O340" t="s">
        <v>28</v>
      </c>
      <c r="P340" s="1">
        <v>45232</v>
      </c>
    </row>
    <row r="341" spans="1:16" x14ac:dyDescent="0.3">
      <c r="A341" t="s">
        <v>1300</v>
      </c>
      <c r="B341" t="s">
        <v>34</v>
      </c>
      <c r="C341" t="s">
        <v>35</v>
      </c>
      <c r="D341" t="s">
        <v>63</v>
      </c>
      <c r="E341" t="s">
        <v>273</v>
      </c>
      <c r="F341" t="s">
        <v>205</v>
      </c>
      <c r="G341" t="s">
        <v>208</v>
      </c>
      <c r="H341">
        <v>25</v>
      </c>
      <c r="I341">
        <v>38692.050000000003</v>
      </c>
      <c r="J341">
        <v>0</v>
      </c>
      <c r="K341">
        <v>967301.25</v>
      </c>
      <c r="L341">
        <v>723249.74</v>
      </c>
      <c r="M341">
        <v>710.47</v>
      </c>
      <c r="N341" t="s">
        <v>42</v>
      </c>
      <c r="O341" t="s">
        <v>28</v>
      </c>
      <c r="P341" s="1">
        <v>45269</v>
      </c>
    </row>
    <row r="342" spans="1:16" x14ac:dyDescent="0.3">
      <c r="A342" t="s">
        <v>1301</v>
      </c>
      <c r="B342" t="s">
        <v>39</v>
      </c>
      <c r="C342" t="s">
        <v>54</v>
      </c>
      <c r="D342" t="s">
        <v>279</v>
      </c>
      <c r="E342" t="s">
        <v>273</v>
      </c>
      <c r="F342" t="s">
        <v>165</v>
      </c>
      <c r="G342" t="s">
        <v>173</v>
      </c>
      <c r="H342">
        <v>30</v>
      </c>
      <c r="I342">
        <v>2401.13</v>
      </c>
      <c r="J342">
        <v>0</v>
      </c>
      <c r="K342">
        <v>72033.899999999994</v>
      </c>
      <c r="L342">
        <v>40257.410000000003</v>
      </c>
      <c r="M342">
        <v>182.46</v>
      </c>
      <c r="N342" t="s">
        <v>42</v>
      </c>
      <c r="O342" t="s">
        <v>28</v>
      </c>
      <c r="P342" s="1">
        <v>45058</v>
      </c>
    </row>
    <row r="343" spans="1:16" x14ac:dyDescent="0.3">
      <c r="A343" t="s">
        <v>1302</v>
      </c>
      <c r="B343" t="s">
        <v>34</v>
      </c>
      <c r="C343" t="s">
        <v>89</v>
      </c>
      <c r="D343" t="s">
        <v>148</v>
      </c>
      <c r="E343" t="s">
        <v>273</v>
      </c>
      <c r="F343" t="s">
        <v>119</v>
      </c>
      <c r="G343" t="s">
        <v>129</v>
      </c>
      <c r="H343">
        <v>25</v>
      </c>
      <c r="I343">
        <v>923.44</v>
      </c>
      <c r="J343">
        <v>0</v>
      </c>
      <c r="K343">
        <v>23086</v>
      </c>
      <c r="L343">
        <v>13839.68</v>
      </c>
      <c r="M343">
        <v>166.98</v>
      </c>
      <c r="N343" t="s">
        <v>38</v>
      </c>
      <c r="O343" t="s">
        <v>28</v>
      </c>
      <c r="P343" s="1">
        <v>45119</v>
      </c>
    </row>
    <row r="344" spans="1:16" x14ac:dyDescent="0.3">
      <c r="A344" t="s">
        <v>283</v>
      </c>
      <c r="B344" t="s">
        <v>34</v>
      </c>
      <c r="C344" t="s">
        <v>89</v>
      </c>
      <c r="D344" t="s">
        <v>92</v>
      </c>
      <c r="E344" t="s">
        <v>273</v>
      </c>
      <c r="F344" t="s">
        <v>165</v>
      </c>
      <c r="G344" t="s">
        <v>166</v>
      </c>
      <c r="H344">
        <v>17</v>
      </c>
      <c r="I344">
        <v>2934.59</v>
      </c>
      <c r="J344">
        <v>0</v>
      </c>
      <c r="K344">
        <v>49888.03</v>
      </c>
      <c r="L344">
        <v>27758.99</v>
      </c>
      <c r="M344">
        <v>688.67</v>
      </c>
      <c r="N344" t="s">
        <v>42</v>
      </c>
      <c r="O344" t="s">
        <v>28</v>
      </c>
      <c r="P344" s="1">
        <v>45365</v>
      </c>
    </row>
    <row r="345" spans="1:16" x14ac:dyDescent="0.3">
      <c r="A345" t="s">
        <v>1303</v>
      </c>
      <c r="B345" t="s">
        <v>34</v>
      </c>
      <c r="C345" t="s">
        <v>52</v>
      </c>
      <c r="D345" t="s">
        <v>265</v>
      </c>
      <c r="E345" t="s">
        <v>273</v>
      </c>
      <c r="F345" t="s">
        <v>25</v>
      </c>
      <c r="G345" t="s">
        <v>26</v>
      </c>
      <c r="H345">
        <v>6</v>
      </c>
      <c r="I345">
        <v>477.64</v>
      </c>
      <c r="J345">
        <v>0</v>
      </c>
      <c r="K345">
        <v>2865.84</v>
      </c>
      <c r="L345">
        <v>1643.27</v>
      </c>
      <c r="M345">
        <v>589.16</v>
      </c>
      <c r="N345" t="s">
        <v>38</v>
      </c>
      <c r="O345" t="s">
        <v>28</v>
      </c>
      <c r="P345" s="1">
        <v>45171</v>
      </c>
    </row>
    <row r="346" spans="1:16" x14ac:dyDescent="0.3">
      <c r="A346" t="s">
        <v>1304</v>
      </c>
      <c r="B346" t="s">
        <v>21</v>
      </c>
      <c r="C346" t="s">
        <v>43</v>
      </c>
      <c r="D346" t="s">
        <v>98</v>
      </c>
      <c r="E346" t="s">
        <v>273</v>
      </c>
      <c r="F346" t="s">
        <v>201</v>
      </c>
      <c r="G346" t="s">
        <v>202</v>
      </c>
      <c r="H346">
        <v>33</v>
      </c>
      <c r="I346">
        <v>2851.95</v>
      </c>
      <c r="J346">
        <v>0</v>
      </c>
      <c r="K346">
        <v>94114.35</v>
      </c>
      <c r="L346">
        <v>59240.68</v>
      </c>
      <c r="M346">
        <v>537.66</v>
      </c>
      <c r="N346" t="s">
        <v>33</v>
      </c>
      <c r="O346" t="s">
        <v>28</v>
      </c>
      <c r="P346" s="1">
        <v>45174</v>
      </c>
    </row>
    <row r="347" spans="1:16" x14ac:dyDescent="0.3">
      <c r="A347" t="s">
        <v>1305</v>
      </c>
      <c r="B347" t="s">
        <v>29</v>
      </c>
      <c r="C347" t="s">
        <v>30</v>
      </c>
      <c r="D347" t="s">
        <v>152</v>
      </c>
      <c r="E347" t="s">
        <v>273</v>
      </c>
      <c r="F347" t="s">
        <v>201</v>
      </c>
      <c r="G347" t="s">
        <v>212</v>
      </c>
      <c r="H347">
        <v>32</v>
      </c>
      <c r="I347">
        <v>5551.33</v>
      </c>
      <c r="J347">
        <v>0</v>
      </c>
      <c r="K347">
        <v>177642.56</v>
      </c>
      <c r="L347">
        <v>105996.41</v>
      </c>
      <c r="M347">
        <v>247.37</v>
      </c>
      <c r="N347" t="s">
        <v>33</v>
      </c>
      <c r="O347" t="s">
        <v>28</v>
      </c>
      <c r="P347" s="1">
        <v>45361</v>
      </c>
    </row>
    <row r="348" spans="1:16" x14ac:dyDescent="0.3">
      <c r="A348" t="s">
        <v>1306</v>
      </c>
      <c r="B348" t="s">
        <v>34</v>
      </c>
      <c r="C348" t="s">
        <v>89</v>
      </c>
      <c r="D348" t="s">
        <v>185</v>
      </c>
      <c r="E348" t="s">
        <v>273</v>
      </c>
      <c r="F348" t="s">
        <v>205</v>
      </c>
      <c r="G348" t="s">
        <v>208</v>
      </c>
      <c r="H348">
        <v>40</v>
      </c>
      <c r="I348">
        <v>28891.38</v>
      </c>
      <c r="J348">
        <v>0</v>
      </c>
      <c r="K348">
        <v>1155655.2</v>
      </c>
      <c r="L348">
        <v>818188.61</v>
      </c>
      <c r="M348">
        <v>187.06</v>
      </c>
      <c r="N348" t="s">
        <v>38</v>
      </c>
      <c r="O348" t="s">
        <v>28</v>
      </c>
      <c r="P348" s="1">
        <v>45334</v>
      </c>
    </row>
    <row r="349" spans="1:16" x14ac:dyDescent="0.3">
      <c r="A349" t="s">
        <v>1307</v>
      </c>
      <c r="B349" t="s">
        <v>34</v>
      </c>
      <c r="C349" t="s">
        <v>62</v>
      </c>
      <c r="D349" t="s">
        <v>237</v>
      </c>
      <c r="E349" t="s">
        <v>273</v>
      </c>
      <c r="F349" t="s">
        <v>205</v>
      </c>
      <c r="G349" t="s">
        <v>207</v>
      </c>
      <c r="H349">
        <v>11</v>
      </c>
      <c r="I349">
        <v>25376.05</v>
      </c>
      <c r="J349">
        <v>0</v>
      </c>
      <c r="K349">
        <v>279136.55</v>
      </c>
      <c r="L349">
        <v>208747.8</v>
      </c>
      <c r="M349">
        <v>632.24</v>
      </c>
      <c r="N349" t="s">
        <v>33</v>
      </c>
      <c r="O349" t="s">
        <v>28</v>
      </c>
      <c r="P349" s="1">
        <v>45359</v>
      </c>
    </row>
    <row r="350" spans="1:16" x14ac:dyDescent="0.3">
      <c r="A350" t="s">
        <v>1308</v>
      </c>
      <c r="B350" t="s">
        <v>34</v>
      </c>
      <c r="C350" t="s">
        <v>52</v>
      </c>
      <c r="D350" t="s">
        <v>179</v>
      </c>
      <c r="E350" t="s">
        <v>273</v>
      </c>
      <c r="F350" t="s">
        <v>201</v>
      </c>
      <c r="G350" t="s">
        <v>202</v>
      </c>
      <c r="H350">
        <v>4</v>
      </c>
      <c r="I350">
        <v>5012.1400000000003</v>
      </c>
      <c r="J350">
        <v>0</v>
      </c>
      <c r="K350">
        <v>20048.560000000001</v>
      </c>
      <c r="L350">
        <v>11845.88</v>
      </c>
      <c r="M350">
        <v>525.97</v>
      </c>
      <c r="N350" t="s">
        <v>33</v>
      </c>
      <c r="O350" t="s">
        <v>28</v>
      </c>
      <c r="P350" s="1">
        <v>45214</v>
      </c>
    </row>
    <row r="351" spans="1:16" x14ac:dyDescent="0.3">
      <c r="A351" t="s">
        <v>1309</v>
      </c>
      <c r="B351" t="s">
        <v>29</v>
      </c>
      <c r="C351" t="s">
        <v>30</v>
      </c>
      <c r="D351" t="s">
        <v>263</v>
      </c>
      <c r="E351" t="s">
        <v>273</v>
      </c>
      <c r="F351" t="s">
        <v>201</v>
      </c>
      <c r="G351" t="s">
        <v>212</v>
      </c>
      <c r="H351">
        <v>20</v>
      </c>
      <c r="I351">
        <v>2236.7600000000002</v>
      </c>
      <c r="J351">
        <v>0</v>
      </c>
      <c r="K351">
        <v>44735.199999999997</v>
      </c>
      <c r="L351">
        <v>26812.45</v>
      </c>
      <c r="M351">
        <v>664.26</v>
      </c>
      <c r="N351" t="s">
        <v>33</v>
      </c>
      <c r="O351" t="s">
        <v>28</v>
      </c>
      <c r="P351" s="1">
        <v>45252</v>
      </c>
    </row>
    <row r="352" spans="1:16" x14ac:dyDescent="0.3">
      <c r="A352" t="s">
        <v>1310</v>
      </c>
      <c r="B352" t="s">
        <v>29</v>
      </c>
      <c r="C352" t="s">
        <v>46</v>
      </c>
      <c r="D352" t="s">
        <v>41</v>
      </c>
      <c r="E352" t="s">
        <v>273</v>
      </c>
      <c r="F352" t="s">
        <v>205</v>
      </c>
      <c r="G352" t="s">
        <v>206</v>
      </c>
      <c r="H352">
        <v>21</v>
      </c>
      <c r="I352">
        <v>18358.490000000002</v>
      </c>
      <c r="J352">
        <v>0</v>
      </c>
      <c r="K352">
        <v>385528.29</v>
      </c>
      <c r="L352">
        <v>271914.67</v>
      </c>
      <c r="M352">
        <v>120.04</v>
      </c>
      <c r="N352" t="s">
        <v>38</v>
      </c>
      <c r="O352" t="s">
        <v>28</v>
      </c>
      <c r="P352" s="1">
        <v>45344</v>
      </c>
    </row>
    <row r="353" spans="1:16" x14ac:dyDescent="0.3">
      <c r="A353" t="s">
        <v>1311</v>
      </c>
      <c r="B353" t="s">
        <v>21</v>
      </c>
      <c r="C353" t="s">
        <v>59</v>
      </c>
      <c r="D353" t="s">
        <v>267</v>
      </c>
      <c r="E353" t="s">
        <v>273</v>
      </c>
      <c r="F353" t="s">
        <v>25</v>
      </c>
      <c r="G353" t="s">
        <v>26</v>
      </c>
      <c r="H353">
        <v>13</v>
      </c>
      <c r="I353">
        <v>744.32</v>
      </c>
      <c r="J353">
        <v>0</v>
      </c>
      <c r="K353">
        <v>9676.16</v>
      </c>
      <c r="L353">
        <v>5719.24</v>
      </c>
      <c r="M353">
        <v>632.24</v>
      </c>
      <c r="N353" t="s">
        <v>33</v>
      </c>
      <c r="O353" t="s">
        <v>28</v>
      </c>
      <c r="P353" s="1">
        <v>45164</v>
      </c>
    </row>
    <row r="354" spans="1:16" x14ac:dyDescent="0.3">
      <c r="A354" t="s">
        <v>1312</v>
      </c>
      <c r="B354" t="s">
        <v>29</v>
      </c>
      <c r="C354" t="s">
        <v>57</v>
      </c>
      <c r="D354" t="s">
        <v>61</v>
      </c>
      <c r="E354" t="s">
        <v>273</v>
      </c>
      <c r="F354" t="s">
        <v>25</v>
      </c>
      <c r="G354" t="s">
        <v>32</v>
      </c>
      <c r="H354">
        <v>20</v>
      </c>
      <c r="I354">
        <v>712.07</v>
      </c>
      <c r="J354">
        <v>0</v>
      </c>
      <c r="K354">
        <v>14241.4</v>
      </c>
      <c r="L354">
        <v>8417.51</v>
      </c>
      <c r="M354">
        <v>275.31</v>
      </c>
      <c r="N354" t="s">
        <v>42</v>
      </c>
      <c r="O354" t="s">
        <v>28</v>
      </c>
      <c r="P354" s="1">
        <v>45261</v>
      </c>
    </row>
    <row r="355" spans="1:16" x14ac:dyDescent="0.3">
      <c r="A355" t="s">
        <v>1313</v>
      </c>
      <c r="B355" t="s">
        <v>21</v>
      </c>
      <c r="C355" t="s">
        <v>48</v>
      </c>
      <c r="D355" t="s">
        <v>135</v>
      </c>
      <c r="E355" t="s">
        <v>273</v>
      </c>
      <c r="F355" t="s">
        <v>201</v>
      </c>
      <c r="G355" t="s">
        <v>204</v>
      </c>
      <c r="H355">
        <v>9</v>
      </c>
      <c r="I355">
        <v>3397.15</v>
      </c>
      <c r="J355">
        <v>0</v>
      </c>
      <c r="K355">
        <v>30574.35</v>
      </c>
      <c r="L355">
        <v>19198.28</v>
      </c>
      <c r="M355">
        <v>781.67</v>
      </c>
      <c r="N355" t="s">
        <v>38</v>
      </c>
      <c r="O355" t="s">
        <v>28</v>
      </c>
      <c r="P355" s="1">
        <v>45208</v>
      </c>
    </row>
    <row r="356" spans="1:16" x14ac:dyDescent="0.3">
      <c r="A356" t="s">
        <v>282</v>
      </c>
      <c r="B356" t="s">
        <v>39</v>
      </c>
      <c r="C356" t="s">
        <v>65</v>
      </c>
      <c r="D356" t="s">
        <v>191</v>
      </c>
      <c r="E356" t="s">
        <v>273</v>
      </c>
      <c r="F356" t="s">
        <v>201</v>
      </c>
      <c r="G356" t="s">
        <v>204</v>
      </c>
      <c r="H356">
        <v>6</v>
      </c>
      <c r="I356">
        <v>2228.6999999999998</v>
      </c>
      <c r="J356">
        <v>0</v>
      </c>
      <c r="K356">
        <v>13372.2</v>
      </c>
      <c r="L356">
        <v>8291.15</v>
      </c>
      <c r="M356">
        <v>94.9</v>
      </c>
      <c r="N356" t="s">
        <v>38</v>
      </c>
      <c r="O356" t="s">
        <v>28</v>
      </c>
      <c r="P356" s="1">
        <v>45080</v>
      </c>
    </row>
    <row r="357" spans="1:16" x14ac:dyDescent="0.3">
      <c r="A357" t="s">
        <v>1314</v>
      </c>
      <c r="B357" t="s">
        <v>39</v>
      </c>
      <c r="C357" t="s">
        <v>54</v>
      </c>
      <c r="D357" t="s">
        <v>130</v>
      </c>
      <c r="E357" t="s">
        <v>273</v>
      </c>
      <c r="F357" t="s">
        <v>201</v>
      </c>
      <c r="G357" t="s">
        <v>204</v>
      </c>
      <c r="H357">
        <v>22</v>
      </c>
      <c r="I357">
        <v>4486.92</v>
      </c>
      <c r="J357">
        <v>0</v>
      </c>
      <c r="K357">
        <v>98712.24</v>
      </c>
      <c r="L357">
        <v>63801.65</v>
      </c>
      <c r="M357">
        <v>160.35</v>
      </c>
      <c r="N357" t="s">
        <v>27</v>
      </c>
      <c r="O357" t="s">
        <v>28</v>
      </c>
      <c r="P357" s="1">
        <v>45176</v>
      </c>
    </row>
    <row r="358" spans="1:16" x14ac:dyDescent="0.3">
      <c r="A358" t="s">
        <v>1315</v>
      </c>
      <c r="B358" t="s">
        <v>39</v>
      </c>
      <c r="C358" t="s">
        <v>54</v>
      </c>
      <c r="D358" t="s">
        <v>200</v>
      </c>
      <c r="E358" t="s">
        <v>273</v>
      </c>
      <c r="F358" t="s">
        <v>205</v>
      </c>
      <c r="G358" t="s">
        <v>209</v>
      </c>
      <c r="H358">
        <v>38</v>
      </c>
      <c r="I358">
        <v>42367.91</v>
      </c>
      <c r="J358">
        <v>0</v>
      </c>
      <c r="K358">
        <v>1609980.58</v>
      </c>
      <c r="L358">
        <v>1149721.07</v>
      </c>
      <c r="M358">
        <v>675.6</v>
      </c>
      <c r="N358" t="s">
        <v>33</v>
      </c>
      <c r="O358" t="s">
        <v>28</v>
      </c>
      <c r="P358" s="1">
        <v>45347</v>
      </c>
    </row>
    <row r="359" spans="1:16" x14ac:dyDescent="0.3">
      <c r="A359" t="s">
        <v>1316</v>
      </c>
      <c r="B359" t="s">
        <v>39</v>
      </c>
      <c r="C359" t="s">
        <v>40</v>
      </c>
      <c r="D359" t="s">
        <v>106</v>
      </c>
      <c r="E359" t="s">
        <v>273</v>
      </c>
      <c r="F359" t="s">
        <v>205</v>
      </c>
      <c r="G359" t="s">
        <v>208</v>
      </c>
      <c r="H359">
        <v>24</v>
      </c>
      <c r="I359">
        <v>12569.6</v>
      </c>
      <c r="J359">
        <v>0</v>
      </c>
      <c r="K359">
        <v>301670.40000000002</v>
      </c>
      <c r="L359">
        <v>215901.4</v>
      </c>
      <c r="M359">
        <v>58.13</v>
      </c>
      <c r="N359" t="s">
        <v>33</v>
      </c>
      <c r="O359" t="s">
        <v>28</v>
      </c>
      <c r="P359" s="1">
        <v>45262</v>
      </c>
    </row>
    <row r="360" spans="1:16" x14ac:dyDescent="0.3">
      <c r="A360" t="s">
        <v>274</v>
      </c>
      <c r="B360" t="s">
        <v>29</v>
      </c>
      <c r="C360" t="s">
        <v>57</v>
      </c>
      <c r="D360" t="s">
        <v>266</v>
      </c>
      <c r="E360" t="s">
        <v>273</v>
      </c>
      <c r="F360" t="s">
        <v>205</v>
      </c>
      <c r="G360" t="s">
        <v>208</v>
      </c>
      <c r="H360">
        <v>28</v>
      </c>
      <c r="I360">
        <v>38876.449999999997</v>
      </c>
      <c r="J360">
        <v>0</v>
      </c>
      <c r="K360">
        <v>1088540.6000000001</v>
      </c>
      <c r="L360">
        <v>768198.84</v>
      </c>
      <c r="M360">
        <v>196.36</v>
      </c>
      <c r="N360" t="s">
        <v>27</v>
      </c>
      <c r="O360" t="s">
        <v>28</v>
      </c>
      <c r="P360" s="1">
        <v>45128</v>
      </c>
    </row>
    <row r="361" spans="1:16" x14ac:dyDescent="0.3">
      <c r="A361" t="s">
        <v>1317</v>
      </c>
      <c r="B361" t="s">
        <v>39</v>
      </c>
      <c r="C361" t="s">
        <v>50</v>
      </c>
      <c r="D361" t="s">
        <v>105</v>
      </c>
      <c r="E361" t="s">
        <v>273</v>
      </c>
      <c r="F361" t="s">
        <v>165</v>
      </c>
      <c r="G361" t="s">
        <v>173</v>
      </c>
      <c r="H361">
        <v>27</v>
      </c>
      <c r="I361">
        <v>1462.64</v>
      </c>
      <c r="J361">
        <v>0</v>
      </c>
      <c r="K361">
        <v>39491.279999999999</v>
      </c>
      <c r="L361">
        <v>21411.439999999999</v>
      </c>
      <c r="M361">
        <v>223.73</v>
      </c>
      <c r="N361" t="s">
        <v>38</v>
      </c>
      <c r="O361" t="s">
        <v>28</v>
      </c>
      <c r="P361" s="1">
        <v>45150</v>
      </c>
    </row>
    <row r="362" spans="1:16" x14ac:dyDescent="0.3">
      <c r="A362" t="s">
        <v>1318</v>
      </c>
      <c r="B362" t="s">
        <v>21</v>
      </c>
      <c r="C362" t="s">
        <v>43</v>
      </c>
      <c r="D362" t="s">
        <v>242</v>
      </c>
      <c r="E362" t="s">
        <v>273</v>
      </c>
      <c r="F362" t="s">
        <v>119</v>
      </c>
      <c r="G362" t="s">
        <v>120</v>
      </c>
      <c r="H362">
        <v>31</v>
      </c>
      <c r="I362">
        <v>3359.28</v>
      </c>
      <c r="J362">
        <v>0</v>
      </c>
      <c r="K362">
        <v>104137.68</v>
      </c>
      <c r="L362">
        <v>61617.29</v>
      </c>
      <c r="M362">
        <v>247.8</v>
      </c>
      <c r="N362" t="s">
        <v>27</v>
      </c>
      <c r="O362" t="s">
        <v>28</v>
      </c>
      <c r="P362" s="1">
        <v>45061</v>
      </c>
    </row>
    <row r="363" spans="1:16" x14ac:dyDescent="0.3">
      <c r="A363" t="s">
        <v>1319</v>
      </c>
      <c r="B363" t="s">
        <v>21</v>
      </c>
      <c r="C363" t="s">
        <v>22</v>
      </c>
      <c r="D363" t="s">
        <v>268</v>
      </c>
      <c r="E363" t="s">
        <v>273</v>
      </c>
      <c r="F363" t="s">
        <v>119</v>
      </c>
      <c r="G363" t="s">
        <v>127</v>
      </c>
      <c r="H363">
        <v>4</v>
      </c>
      <c r="I363">
        <v>3153.58</v>
      </c>
      <c r="J363">
        <v>0</v>
      </c>
      <c r="K363">
        <v>12614.32</v>
      </c>
      <c r="L363">
        <v>7586.38</v>
      </c>
      <c r="M363">
        <v>428.1</v>
      </c>
      <c r="N363" t="s">
        <v>42</v>
      </c>
      <c r="O363" t="s">
        <v>28</v>
      </c>
      <c r="P363" s="1">
        <v>45168</v>
      </c>
    </row>
    <row r="364" spans="1:16" x14ac:dyDescent="0.3">
      <c r="A364" t="s">
        <v>1320</v>
      </c>
      <c r="B364" t="s">
        <v>34</v>
      </c>
      <c r="C364" t="s">
        <v>89</v>
      </c>
      <c r="D364" t="s">
        <v>221</v>
      </c>
      <c r="E364" t="s">
        <v>273</v>
      </c>
      <c r="F364" t="s">
        <v>119</v>
      </c>
      <c r="G364" t="s">
        <v>129</v>
      </c>
      <c r="H364">
        <v>3</v>
      </c>
      <c r="I364">
        <v>1551.56</v>
      </c>
      <c r="J364">
        <v>0</v>
      </c>
      <c r="K364">
        <v>4654.68</v>
      </c>
      <c r="L364">
        <v>2779.57</v>
      </c>
      <c r="M364">
        <v>115.25</v>
      </c>
      <c r="N364" t="s">
        <v>27</v>
      </c>
      <c r="O364" t="s">
        <v>28</v>
      </c>
      <c r="P364" s="1">
        <v>45303</v>
      </c>
    </row>
    <row r="365" spans="1:16" x14ac:dyDescent="0.3">
      <c r="A365" t="s">
        <v>1321</v>
      </c>
      <c r="B365" t="s">
        <v>29</v>
      </c>
      <c r="C365" t="s">
        <v>30</v>
      </c>
      <c r="D365" t="s">
        <v>92</v>
      </c>
      <c r="E365" t="s">
        <v>273</v>
      </c>
      <c r="F365" t="s">
        <v>119</v>
      </c>
      <c r="G365" t="s">
        <v>123</v>
      </c>
      <c r="H365">
        <v>12</v>
      </c>
      <c r="I365">
        <v>2313.54</v>
      </c>
      <c r="J365">
        <v>0</v>
      </c>
      <c r="K365">
        <v>27762.48</v>
      </c>
      <c r="L365">
        <v>15956.23</v>
      </c>
      <c r="M365">
        <v>78.55</v>
      </c>
      <c r="N365" t="s">
        <v>42</v>
      </c>
      <c r="O365" t="s">
        <v>28</v>
      </c>
      <c r="P365" s="1">
        <v>45059</v>
      </c>
    </row>
    <row r="366" spans="1:16" x14ac:dyDescent="0.3">
      <c r="A366" t="s">
        <v>1322</v>
      </c>
      <c r="B366" t="s">
        <v>34</v>
      </c>
      <c r="C366" t="s">
        <v>89</v>
      </c>
      <c r="D366" t="s">
        <v>271</v>
      </c>
      <c r="E366" t="s">
        <v>273</v>
      </c>
      <c r="F366" t="s">
        <v>201</v>
      </c>
      <c r="G366" t="s">
        <v>204</v>
      </c>
      <c r="H366">
        <v>38</v>
      </c>
      <c r="I366">
        <v>3306.22</v>
      </c>
      <c r="J366">
        <v>0</v>
      </c>
      <c r="K366">
        <v>125636.36</v>
      </c>
      <c r="L366">
        <v>78430.080000000002</v>
      </c>
      <c r="M366">
        <v>380.11</v>
      </c>
      <c r="N366" t="s">
        <v>27</v>
      </c>
      <c r="O366" t="s">
        <v>28</v>
      </c>
      <c r="P366" s="1">
        <v>45326</v>
      </c>
    </row>
    <row r="367" spans="1:16" x14ac:dyDescent="0.3">
      <c r="A367" t="s">
        <v>1323</v>
      </c>
      <c r="B367" t="s">
        <v>21</v>
      </c>
      <c r="C367" t="s">
        <v>43</v>
      </c>
      <c r="D367" t="s">
        <v>277</v>
      </c>
      <c r="E367" t="s">
        <v>273</v>
      </c>
      <c r="F367" t="s">
        <v>201</v>
      </c>
      <c r="G367" t="s">
        <v>204</v>
      </c>
      <c r="H367">
        <v>19</v>
      </c>
      <c r="I367">
        <v>4894.8</v>
      </c>
      <c r="J367">
        <v>0</v>
      </c>
      <c r="K367">
        <v>93001.2</v>
      </c>
      <c r="L367">
        <v>55698.45</v>
      </c>
      <c r="M367">
        <v>263.29000000000002</v>
      </c>
      <c r="N367" t="s">
        <v>33</v>
      </c>
      <c r="O367" t="s">
        <v>28</v>
      </c>
      <c r="P367" s="1">
        <v>45207</v>
      </c>
    </row>
    <row r="368" spans="1:16" x14ac:dyDescent="0.3">
      <c r="A368" t="s">
        <v>1324</v>
      </c>
      <c r="B368" t="s">
        <v>39</v>
      </c>
      <c r="C368" t="s">
        <v>54</v>
      </c>
      <c r="D368" t="s">
        <v>239</v>
      </c>
      <c r="E368" t="s">
        <v>273</v>
      </c>
      <c r="F368" t="s">
        <v>205</v>
      </c>
      <c r="G368" t="s">
        <v>207</v>
      </c>
      <c r="H368">
        <v>12</v>
      </c>
      <c r="I368">
        <v>18456.05</v>
      </c>
      <c r="J368">
        <v>0</v>
      </c>
      <c r="K368">
        <v>221472.6</v>
      </c>
      <c r="L368">
        <v>157462.6</v>
      </c>
      <c r="M368">
        <v>541.41</v>
      </c>
      <c r="N368" t="s">
        <v>38</v>
      </c>
      <c r="O368" t="s">
        <v>28</v>
      </c>
      <c r="P368" s="1">
        <v>45241</v>
      </c>
    </row>
    <row r="369" spans="1:16" x14ac:dyDescent="0.3">
      <c r="A369" t="s">
        <v>1325</v>
      </c>
      <c r="B369" t="s">
        <v>39</v>
      </c>
      <c r="C369" t="s">
        <v>65</v>
      </c>
      <c r="D369" t="s">
        <v>288</v>
      </c>
      <c r="E369" t="s">
        <v>273</v>
      </c>
      <c r="F369" t="s">
        <v>205</v>
      </c>
      <c r="G369" t="s">
        <v>208</v>
      </c>
      <c r="H369">
        <v>28</v>
      </c>
      <c r="I369">
        <v>44671</v>
      </c>
      <c r="J369">
        <v>0</v>
      </c>
      <c r="K369">
        <v>1250788</v>
      </c>
      <c r="L369">
        <v>877192.02</v>
      </c>
      <c r="M369">
        <v>562.45000000000005</v>
      </c>
      <c r="N369" t="s">
        <v>27</v>
      </c>
      <c r="O369" t="s">
        <v>28</v>
      </c>
      <c r="P369" s="1">
        <v>45056</v>
      </c>
    </row>
    <row r="370" spans="1:16" x14ac:dyDescent="0.3">
      <c r="A370" t="s">
        <v>1326</v>
      </c>
      <c r="B370" t="s">
        <v>34</v>
      </c>
      <c r="C370" t="s">
        <v>52</v>
      </c>
      <c r="D370" t="s">
        <v>296</v>
      </c>
      <c r="E370" t="s">
        <v>273</v>
      </c>
      <c r="F370" t="s">
        <v>25</v>
      </c>
      <c r="G370" t="s">
        <v>32</v>
      </c>
      <c r="H370">
        <v>29</v>
      </c>
      <c r="I370">
        <v>1069.71</v>
      </c>
      <c r="J370">
        <v>0</v>
      </c>
      <c r="K370">
        <v>31021.59</v>
      </c>
      <c r="L370">
        <v>17145.04</v>
      </c>
      <c r="M370">
        <v>583.08000000000004</v>
      </c>
      <c r="N370" t="s">
        <v>38</v>
      </c>
      <c r="O370" t="s">
        <v>28</v>
      </c>
      <c r="P370" s="1">
        <v>45241</v>
      </c>
    </row>
    <row r="371" spans="1:16" x14ac:dyDescent="0.3">
      <c r="A371" t="s">
        <v>1327</v>
      </c>
      <c r="B371" t="s">
        <v>21</v>
      </c>
      <c r="C371" t="s">
        <v>22</v>
      </c>
      <c r="D371" t="s">
        <v>231</v>
      </c>
      <c r="E371" t="s">
        <v>273</v>
      </c>
      <c r="F371" t="s">
        <v>25</v>
      </c>
      <c r="G371" t="s">
        <v>26</v>
      </c>
      <c r="H371">
        <v>16</v>
      </c>
      <c r="I371">
        <v>1814.55</v>
      </c>
      <c r="J371">
        <v>0</v>
      </c>
      <c r="K371">
        <v>29032.799999999999</v>
      </c>
      <c r="L371">
        <v>17630.59</v>
      </c>
      <c r="M371">
        <v>60.87</v>
      </c>
      <c r="N371" t="s">
        <v>42</v>
      </c>
      <c r="O371" t="s">
        <v>28</v>
      </c>
      <c r="P371" s="1">
        <v>45182</v>
      </c>
    </row>
    <row r="372" spans="1:16" x14ac:dyDescent="0.3">
      <c r="A372" t="s">
        <v>1328</v>
      </c>
      <c r="B372" t="s">
        <v>39</v>
      </c>
      <c r="C372" t="s">
        <v>50</v>
      </c>
      <c r="D372" t="s">
        <v>67</v>
      </c>
      <c r="E372" t="s">
        <v>273</v>
      </c>
      <c r="F372" t="s">
        <v>201</v>
      </c>
      <c r="G372" t="s">
        <v>203</v>
      </c>
      <c r="H372">
        <v>24</v>
      </c>
      <c r="I372">
        <v>5563.11</v>
      </c>
      <c r="J372">
        <v>0</v>
      </c>
      <c r="K372">
        <v>133514.64000000001</v>
      </c>
      <c r="L372">
        <v>83755.710000000006</v>
      </c>
      <c r="M372">
        <v>71.36</v>
      </c>
      <c r="N372" t="s">
        <v>38</v>
      </c>
      <c r="O372" t="s">
        <v>28</v>
      </c>
      <c r="P372" s="1">
        <v>45223</v>
      </c>
    </row>
    <row r="373" spans="1:16" x14ac:dyDescent="0.3">
      <c r="A373" t="s">
        <v>1329</v>
      </c>
      <c r="B373" t="s">
        <v>21</v>
      </c>
      <c r="C373" t="s">
        <v>59</v>
      </c>
      <c r="D373" t="s">
        <v>149</v>
      </c>
      <c r="E373" t="s">
        <v>273</v>
      </c>
      <c r="F373" t="s">
        <v>201</v>
      </c>
      <c r="G373" t="s">
        <v>202</v>
      </c>
      <c r="H373">
        <v>22</v>
      </c>
      <c r="I373">
        <v>3126.11</v>
      </c>
      <c r="J373">
        <v>0</v>
      </c>
      <c r="K373">
        <v>68774.42</v>
      </c>
      <c r="L373">
        <v>41466.269999999997</v>
      </c>
      <c r="M373">
        <v>708.36</v>
      </c>
      <c r="N373" t="s">
        <v>27</v>
      </c>
      <c r="O373" t="s">
        <v>28</v>
      </c>
      <c r="P373" s="1">
        <v>45085</v>
      </c>
    </row>
    <row r="374" spans="1:16" x14ac:dyDescent="0.3">
      <c r="A374" t="s">
        <v>1330</v>
      </c>
      <c r="B374" t="s">
        <v>29</v>
      </c>
      <c r="C374" t="s">
        <v>57</v>
      </c>
      <c r="D374" t="s">
        <v>171</v>
      </c>
      <c r="E374" t="s">
        <v>273</v>
      </c>
      <c r="F374" t="s">
        <v>165</v>
      </c>
      <c r="G374" t="s">
        <v>170</v>
      </c>
      <c r="H374">
        <v>32</v>
      </c>
      <c r="I374">
        <v>978.63</v>
      </c>
      <c r="J374">
        <v>0</v>
      </c>
      <c r="K374">
        <v>31316.16</v>
      </c>
      <c r="L374">
        <v>17769.810000000001</v>
      </c>
      <c r="M374">
        <v>364.04</v>
      </c>
      <c r="N374" t="s">
        <v>42</v>
      </c>
      <c r="O374" t="s">
        <v>28</v>
      </c>
      <c r="P374" s="1">
        <v>45079</v>
      </c>
    </row>
    <row r="375" spans="1:16" x14ac:dyDescent="0.3">
      <c r="A375" t="s">
        <v>1331</v>
      </c>
      <c r="B375" t="s">
        <v>39</v>
      </c>
      <c r="C375" t="s">
        <v>54</v>
      </c>
      <c r="D375" t="s">
        <v>286</v>
      </c>
      <c r="E375" t="s">
        <v>273</v>
      </c>
      <c r="F375" t="s">
        <v>205</v>
      </c>
      <c r="G375" t="s">
        <v>206</v>
      </c>
      <c r="H375">
        <v>9</v>
      </c>
      <c r="I375">
        <v>14614.91</v>
      </c>
      <c r="J375">
        <v>0</v>
      </c>
      <c r="K375">
        <v>131534.19</v>
      </c>
      <c r="L375">
        <v>93591.4</v>
      </c>
      <c r="M375">
        <v>148.44</v>
      </c>
      <c r="N375" t="s">
        <v>27</v>
      </c>
      <c r="O375" t="s">
        <v>28</v>
      </c>
      <c r="P375" s="1">
        <v>45292</v>
      </c>
    </row>
    <row r="376" spans="1:16" x14ac:dyDescent="0.3">
      <c r="A376" t="s">
        <v>1332</v>
      </c>
      <c r="B376" t="s">
        <v>34</v>
      </c>
      <c r="C376" t="s">
        <v>52</v>
      </c>
      <c r="D376" t="s">
        <v>126</v>
      </c>
      <c r="E376" t="s">
        <v>273</v>
      </c>
      <c r="F376" t="s">
        <v>165</v>
      </c>
      <c r="G376" t="s">
        <v>166</v>
      </c>
      <c r="H376">
        <v>27</v>
      </c>
      <c r="I376">
        <v>2084.8000000000002</v>
      </c>
      <c r="J376">
        <v>0</v>
      </c>
      <c r="K376">
        <v>56289.599999999999</v>
      </c>
      <c r="L376">
        <v>32609.279999999999</v>
      </c>
      <c r="M376">
        <v>273.77999999999997</v>
      </c>
      <c r="N376" t="s">
        <v>33</v>
      </c>
      <c r="O376" t="s">
        <v>28</v>
      </c>
      <c r="P376" s="1">
        <v>45088</v>
      </c>
    </row>
    <row r="377" spans="1:16" x14ac:dyDescent="0.3">
      <c r="A377" t="s">
        <v>1333</v>
      </c>
      <c r="B377" t="s">
        <v>21</v>
      </c>
      <c r="C377" t="s">
        <v>22</v>
      </c>
      <c r="D377" t="s">
        <v>197</v>
      </c>
      <c r="E377" t="s">
        <v>273</v>
      </c>
      <c r="F377" t="s">
        <v>119</v>
      </c>
      <c r="G377" t="s">
        <v>127</v>
      </c>
      <c r="H377">
        <v>32</v>
      </c>
      <c r="I377">
        <v>3518.48</v>
      </c>
      <c r="J377">
        <v>0</v>
      </c>
      <c r="K377">
        <v>112591.36</v>
      </c>
      <c r="L377">
        <v>66631.47</v>
      </c>
      <c r="M377">
        <v>70.680000000000007</v>
      </c>
      <c r="N377" t="s">
        <v>27</v>
      </c>
      <c r="O377" t="s">
        <v>28</v>
      </c>
      <c r="P377" s="1">
        <v>45364</v>
      </c>
    </row>
    <row r="378" spans="1:16" x14ac:dyDescent="0.3">
      <c r="A378" t="s">
        <v>1334</v>
      </c>
      <c r="B378" t="s">
        <v>21</v>
      </c>
      <c r="C378" t="s">
        <v>22</v>
      </c>
      <c r="D378" t="s">
        <v>244</v>
      </c>
      <c r="E378" t="s">
        <v>273</v>
      </c>
      <c r="F378" t="s">
        <v>119</v>
      </c>
      <c r="G378" t="s">
        <v>120</v>
      </c>
      <c r="H378">
        <v>23</v>
      </c>
      <c r="I378">
        <v>3747.81</v>
      </c>
      <c r="J378">
        <v>0</v>
      </c>
      <c r="K378">
        <v>86199.63</v>
      </c>
      <c r="L378">
        <v>54209.23</v>
      </c>
      <c r="M378">
        <v>537.55999999999995</v>
      </c>
      <c r="N378" t="s">
        <v>38</v>
      </c>
      <c r="O378" t="s">
        <v>28</v>
      </c>
      <c r="P378" s="1">
        <v>45368</v>
      </c>
    </row>
    <row r="379" spans="1:16" x14ac:dyDescent="0.3">
      <c r="A379" t="s">
        <v>278</v>
      </c>
      <c r="B379" t="s">
        <v>34</v>
      </c>
      <c r="C379" t="s">
        <v>35</v>
      </c>
      <c r="D379" t="s">
        <v>163</v>
      </c>
      <c r="E379" t="s">
        <v>273</v>
      </c>
      <c r="F379" t="s">
        <v>201</v>
      </c>
      <c r="G379" t="s">
        <v>202</v>
      </c>
      <c r="H379">
        <v>21</v>
      </c>
      <c r="I379">
        <v>1660.08</v>
      </c>
      <c r="J379">
        <v>0</v>
      </c>
      <c r="K379">
        <v>34861.68</v>
      </c>
      <c r="L379">
        <v>21629.3</v>
      </c>
      <c r="M379">
        <v>706</v>
      </c>
      <c r="N379" t="s">
        <v>42</v>
      </c>
      <c r="O379" t="s">
        <v>28</v>
      </c>
      <c r="P379" s="1">
        <v>45108</v>
      </c>
    </row>
    <row r="380" spans="1:16" x14ac:dyDescent="0.3">
      <c r="A380" t="s">
        <v>1335</v>
      </c>
      <c r="B380" t="s">
        <v>21</v>
      </c>
      <c r="C380" t="s">
        <v>48</v>
      </c>
      <c r="D380" t="s">
        <v>115</v>
      </c>
      <c r="E380" t="s">
        <v>273</v>
      </c>
      <c r="F380" t="s">
        <v>119</v>
      </c>
      <c r="G380" t="s">
        <v>123</v>
      </c>
      <c r="H380">
        <v>34</v>
      </c>
      <c r="I380">
        <v>2390.6</v>
      </c>
      <c r="J380">
        <v>0</v>
      </c>
      <c r="K380">
        <v>65024.32</v>
      </c>
      <c r="L380">
        <v>40175.589999999997</v>
      </c>
      <c r="M380">
        <v>107.22</v>
      </c>
      <c r="N380" t="s">
        <v>38</v>
      </c>
      <c r="O380" t="s">
        <v>28</v>
      </c>
      <c r="P380" s="1">
        <v>45098</v>
      </c>
    </row>
    <row r="381" spans="1:16" x14ac:dyDescent="0.3">
      <c r="A381" t="s">
        <v>1336</v>
      </c>
      <c r="B381" t="s">
        <v>21</v>
      </c>
      <c r="C381" t="s">
        <v>48</v>
      </c>
      <c r="D381" t="s">
        <v>110</v>
      </c>
      <c r="E381" t="s">
        <v>273</v>
      </c>
      <c r="F381" t="s">
        <v>165</v>
      </c>
      <c r="G381" t="s">
        <v>170</v>
      </c>
      <c r="H381">
        <v>12</v>
      </c>
      <c r="I381">
        <v>1768.96</v>
      </c>
      <c r="J381">
        <v>0</v>
      </c>
      <c r="K381">
        <v>21227.52</v>
      </c>
      <c r="L381">
        <v>11262.28</v>
      </c>
      <c r="M381">
        <v>198.29</v>
      </c>
      <c r="N381" t="s">
        <v>33</v>
      </c>
      <c r="O381" t="s">
        <v>28</v>
      </c>
      <c r="P381" s="1">
        <v>45243</v>
      </c>
    </row>
    <row r="382" spans="1:16" x14ac:dyDescent="0.3">
      <c r="A382" t="s">
        <v>1337</v>
      </c>
      <c r="B382" t="s">
        <v>39</v>
      </c>
      <c r="C382" t="s">
        <v>40</v>
      </c>
      <c r="D382" t="s">
        <v>187</v>
      </c>
      <c r="E382" t="s">
        <v>273</v>
      </c>
      <c r="F382" t="s">
        <v>201</v>
      </c>
      <c r="G382" t="s">
        <v>203</v>
      </c>
      <c r="H382">
        <v>27</v>
      </c>
      <c r="I382">
        <v>1284.0899999999999</v>
      </c>
      <c r="J382">
        <v>0</v>
      </c>
      <c r="K382">
        <v>34670.43</v>
      </c>
      <c r="L382">
        <v>21074.799999999999</v>
      </c>
      <c r="M382">
        <v>76.709999999999994</v>
      </c>
      <c r="N382" t="s">
        <v>38</v>
      </c>
      <c r="O382" t="s">
        <v>28</v>
      </c>
      <c r="P382" s="1">
        <v>45199</v>
      </c>
    </row>
    <row r="383" spans="1:16" x14ac:dyDescent="0.3">
      <c r="A383" t="s">
        <v>1338</v>
      </c>
      <c r="B383" t="s">
        <v>29</v>
      </c>
      <c r="C383" t="s">
        <v>57</v>
      </c>
      <c r="D383" t="s">
        <v>146</v>
      </c>
      <c r="E383" t="s">
        <v>273</v>
      </c>
      <c r="F383" t="s">
        <v>119</v>
      </c>
      <c r="G383" t="s">
        <v>123</v>
      </c>
      <c r="H383">
        <v>1</v>
      </c>
      <c r="I383">
        <v>973.16</v>
      </c>
      <c r="J383">
        <v>0</v>
      </c>
      <c r="K383">
        <v>973.16</v>
      </c>
      <c r="L383">
        <v>574.4</v>
      </c>
      <c r="M383">
        <v>687.3</v>
      </c>
      <c r="N383" t="s">
        <v>42</v>
      </c>
      <c r="O383" t="s">
        <v>28</v>
      </c>
      <c r="P383" s="1">
        <v>45304</v>
      </c>
    </row>
    <row r="384" spans="1:16" x14ac:dyDescent="0.3">
      <c r="A384" t="s">
        <v>1339</v>
      </c>
      <c r="B384" t="s">
        <v>29</v>
      </c>
      <c r="C384" t="s">
        <v>57</v>
      </c>
      <c r="D384" t="s">
        <v>85</v>
      </c>
      <c r="E384" t="s">
        <v>273</v>
      </c>
      <c r="F384" t="s">
        <v>165</v>
      </c>
      <c r="G384" t="s">
        <v>168</v>
      </c>
      <c r="H384">
        <v>12</v>
      </c>
      <c r="I384">
        <v>1086.21</v>
      </c>
      <c r="J384">
        <v>0</v>
      </c>
      <c r="K384">
        <v>11079.34</v>
      </c>
      <c r="L384">
        <v>5816.75</v>
      </c>
      <c r="M384">
        <v>571.95000000000005</v>
      </c>
      <c r="N384" t="s">
        <v>27</v>
      </c>
      <c r="O384" t="s">
        <v>28</v>
      </c>
      <c r="P384" s="1">
        <v>45077</v>
      </c>
    </row>
    <row r="385" spans="1:16" x14ac:dyDescent="0.3">
      <c r="A385" t="s">
        <v>1340</v>
      </c>
      <c r="B385" t="s">
        <v>21</v>
      </c>
      <c r="C385" t="s">
        <v>43</v>
      </c>
      <c r="D385" t="s">
        <v>159</v>
      </c>
      <c r="E385" t="s">
        <v>273</v>
      </c>
      <c r="F385" t="s">
        <v>165</v>
      </c>
      <c r="G385" t="s">
        <v>168</v>
      </c>
      <c r="H385">
        <v>18</v>
      </c>
      <c r="I385">
        <v>1735.78</v>
      </c>
      <c r="J385">
        <v>0</v>
      </c>
      <c r="K385">
        <v>31244.04</v>
      </c>
      <c r="L385">
        <v>17768.63</v>
      </c>
      <c r="M385">
        <v>374.37</v>
      </c>
      <c r="N385" t="s">
        <v>38</v>
      </c>
      <c r="O385" t="s">
        <v>28</v>
      </c>
      <c r="P385" s="1">
        <v>45189</v>
      </c>
    </row>
    <row r="386" spans="1:16" x14ac:dyDescent="0.3">
      <c r="A386" t="s">
        <v>1341</v>
      </c>
      <c r="B386" t="s">
        <v>29</v>
      </c>
      <c r="C386" t="s">
        <v>46</v>
      </c>
      <c r="D386" t="s">
        <v>102</v>
      </c>
      <c r="E386" t="s">
        <v>273</v>
      </c>
      <c r="F386" t="s">
        <v>119</v>
      </c>
      <c r="G386" t="s">
        <v>120</v>
      </c>
      <c r="H386">
        <v>20</v>
      </c>
      <c r="I386">
        <v>1307.5</v>
      </c>
      <c r="J386">
        <v>0</v>
      </c>
      <c r="K386">
        <v>26150</v>
      </c>
      <c r="L386">
        <v>16285.35</v>
      </c>
      <c r="M386">
        <v>617.36</v>
      </c>
      <c r="N386" t="s">
        <v>38</v>
      </c>
      <c r="O386" t="s">
        <v>28</v>
      </c>
      <c r="P386" s="1">
        <v>45225</v>
      </c>
    </row>
    <row r="387" spans="1:16" x14ac:dyDescent="0.3">
      <c r="A387" t="s">
        <v>287</v>
      </c>
      <c r="B387" t="s">
        <v>39</v>
      </c>
      <c r="C387" t="s">
        <v>40</v>
      </c>
      <c r="D387" t="s">
        <v>82</v>
      </c>
      <c r="E387" t="s">
        <v>273</v>
      </c>
      <c r="F387" t="s">
        <v>119</v>
      </c>
      <c r="G387" t="s">
        <v>120</v>
      </c>
      <c r="H387">
        <v>8</v>
      </c>
      <c r="I387">
        <v>2353.12</v>
      </c>
      <c r="J387">
        <v>0</v>
      </c>
      <c r="K387">
        <v>18824.96</v>
      </c>
      <c r="L387">
        <v>11722.47</v>
      </c>
      <c r="M387">
        <v>322.39</v>
      </c>
      <c r="N387" t="s">
        <v>38</v>
      </c>
      <c r="O387" t="s">
        <v>28</v>
      </c>
      <c r="P387" s="1">
        <v>45210</v>
      </c>
    </row>
    <row r="388" spans="1:16" x14ac:dyDescent="0.3">
      <c r="A388" t="s">
        <v>1342</v>
      </c>
      <c r="B388" t="s">
        <v>29</v>
      </c>
      <c r="C388" t="s">
        <v>57</v>
      </c>
      <c r="D388" t="s">
        <v>63</v>
      </c>
      <c r="E388" t="s">
        <v>273</v>
      </c>
      <c r="F388" t="s">
        <v>165</v>
      </c>
      <c r="G388" t="s">
        <v>170</v>
      </c>
      <c r="H388">
        <v>4</v>
      </c>
      <c r="I388">
        <v>1503.79</v>
      </c>
      <c r="J388">
        <v>0</v>
      </c>
      <c r="K388">
        <v>6015.16</v>
      </c>
      <c r="L388">
        <v>3366.76</v>
      </c>
      <c r="M388">
        <v>533.51</v>
      </c>
      <c r="N388" t="s">
        <v>27</v>
      </c>
      <c r="O388" t="s">
        <v>28</v>
      </c>
      <c r="P388" s="1">
        <v>45084</v>
      </c>
    </row>
    <row r="389" spans="1:16" x14ac:dyDescent="0.3">
      <c r="A389" t="s">
        <v>1343</v>
      </c>
      <c r="B389" t="s">
        <v>29</v>
      </c>
      <c r="C389" t="s">
        <v>78</v>
      </c>
      <c r="D389" t="s">
        <v>100</v>
      </c>
      <c r="E389" t="s">
        <v>273</v>
      </c>
      <c r="F389" t="s">
        <v>165</v>
      </c>
      <c r="G389" t="s">
        <v>173</v>
      </c>
      <c r="H389">
        <v>25</v>
      </c>
      <c r="I389">
        <v>2173.04</v>
      </c>
      <c r="J389">
        <v>0</v>
      </c>
      <c r="K389">
        <v>54326</v>
      </c>
      <c r="L389">
        <v>31496.84</v>
      </c>
      <c r="M389">
        <v>416.42</v>
      </c>
      <c r="N389" t="s">
        <v>42</v>
      </c>
      <c r="O389" t="s">
        <v>28</v>
      </c>
      <c r="P389" s="1">
        <v>45072</v>
      </c>
    </row>
    <row r="390" spans="1:16" x14ac:dyDescent="0.3">
      <c r="A390" t="s">
        <v>1344</v>
      </c>
      <c r="B390" t="s">
        <v>29</v>
      </c>
      <c r="C390" t="s">
        <v>57</v>
      </c>
      <c r="D390" t="s">
        <v>101</v>
      </c>
      <c r="E390" t="s">
        <v>273</v>
      </c>
      <c r="F390" t="s">
        <v>201</v>
      </c>
      <c r="G390" t="s">
        <v>203</v>
      </c>
      <c r="H390">
        <v>5</v>
      </c>
      <c r="I390">
        <v>3072.69</v>
      </c>
      <c r="J390">
        <v>0</v>
      </c>
      <c r="K390">
        <v>15363.45</v>
      </c>
      <c r="L390">
        <v>9137.32</v>
      </c>
      <c r="M390">
        <v>260.7</v>
      </c>
      <c r="N390" t="s">
        <v>27</v>
      </c>
      <c r="O390" t="s">
        <v>28</v>
      </c>
      <c r="P390" s="1">
        <v>45330</v>
      </c>
    </row>
    <row r="391" spans="1:16" x14ac:dyDescent="0.3">
      <c r="A391" t="s">
        <v>1345</v>
      </c>
      <c r="B391" t="s">
        <v>39</v>
      </c>
      <c r="C391" t="s">
        <v>40</v>
      </c>
      <c r="D391" t="s">
        <v>258</v>
      </c>
      <c r="E391" t="s">
        <v>273</v>
      </c>
      <c r="F391" t="s">
        <v>165</v>
      </c>
      <c r="G391" t="s">
        <v>168</v>
      </c>
      <c r="H391">
        <v>33</v>
      </c>
      <c r="I391">
        <v>1402.9</v>
      </c>
      <c r="J391">
        <v>0</v>
      </c>
      <c r="K391">
        <v>46295.7</v>
      </c>
      <c r="L391">
        <v>25664.09</v>
      </c>
      <c r="M391">
        <v>256.17</v>
      </c>
      <c r="N391" t="s">
        <v>42</v>
      </c>
      <c r="O391" t="s">
        <v>28</v>
      </c>
      <c r="P391" s="1">
        <v>45036</v>
      </c>
    </row>
    <row r="392" spans="1:16" x14ac:dyDescent="0.3">
      <c r="A392" t="s">
        <v>1346</v>
      </c>
      <c r="B392" t="s">
        <v>21</v>
      </c>
      <c r="C392" t="s">
        <v>22</v>
      </c>
      <c r="D392" t="s">
        <v>219</v>
      </c>
      <c r="E392" t="s">
        <v>273</v>
      </c>
      <c r="F392" t="s">
        <v>165</v>
      </c>
      <c r="G392" t="s">
        <v>168</v>
      </c>
      <c r="H392">
        <v>2</v>
      </c>
      <c r="I392">
        <v>908.52</v>
      </c>
      <c r="J392">
        <v>0</v>
      </c>
      <c r="K392">
        <v>1817.04</v>
      </c>
      <c r="L392">
        <v>948.13</v>
      </c>
      <c r="M392">
        <v>661.68</v>
      </c>
      <c r="N392" t="s">
        <v>42</v>
      </c>
      <c r="O392" t="s">
        <v>28</v>
      </c>
      <c r="P392" s="1">
        <v>45367</v>
      </c>
    </row>
    <row r="393" spans="1:16" x14ac:dyDescent="0.3">
      <c r="A393" t="s">
        <v>1347</v>
      </c>
      <c r="B393" t="s">
        <v>21</v>
      </c>
      <c r="C393" t="s">
        <v>43</v>
      </c>
      <c r="D393" t="s">
        <v>246</v>
      </c>
      <c r="E393" t="s">
        <v>273</v>
      </c>
      <c r="F393" t="s">
        <v>119</v>
      </c>
      <c r="G393" t="s">
        <v>120</v>
      </c>
      <c r="H393">
        <v>2</v>
      </c>
      <c r="I393">
        <v>3104.29</v>
      </c>
      <c r="J393">
        <v>0</v>
      </c>
      <c r="K393">
        <v>6208.58</v>
      </c>
      <c r="L393">
        <v>3546.99</v>
      </c>
      <c r="M393">
        <v>109.6</v>
      </c>
      <c r="N393" t="s">
        <v>42</v>
      </c>
      <c r="O393" t="s">
        <v>28</v>
      </c>
      <c r="P393" s="1">
        <v>45130</v>
      </c>
    </row>
    <row r="394" spans="1:16" x14ac:dyDescent="0.3">
      <c r="A394" t="s">
        <v>1348</v>
      </c>
      <c r="B394" t="s">
        <v>34</v>
      </c>
      <c r="C394" t="s">
        <v>52</v>
      </c>
      <c r="D394" t="s">
        <v>171</v>
      </c>
      <c r="E394" t="s">
        <v>273</v>
      </c>
      <c r="F394" t="s">
        <v>25</v>
      </c>
      <c r="G394" t="s">
        <v>32</v>
      </c>
      <c r="H394">
        <v>27</v>
      </c>
      <c r="I394">
        <v>2145</v>
      </c>
      <c r="J394">
        <v>0</v>
      </c>
      <c r="K394">
        <v>57915</v>
      </c>
      <c r="L394">
        <v>33500.36</v>
      </c>
      <c r="M394">
        <v>376.94</v>
      </c>
      <c r="N394" t="s">
        <v>42</v>
      </c>
      <c r="O394" t="s">
        <v>28</v>
      </c>
      <c r="P394" s="1">
        <v>45367</v>
      </c>
    </row>
    <row r="395" spans="1:16" x14ac:dyDescent="0.3">
      <c r="A395" t="s">
        <v>1349</v>
      </c>
      <c r="B395" t="s">
        <v>29</v>
      </c>
      <c r="C395" t="s">
        <v>46</v>
      </c>
      <c r="D395" t="s">
        <v>258</v>
      </c>
      <c r="E395" t="s">
        <v>273</v>
      </c>
      <c r="F395" t="s">
        <v>119</v>
      </c>
      <c r="G395" t="s">
        <v>129</v>
      </c>
      <c r="H395">
        <v>17</v>
      </c>
      <c r="I395">
        <v>1619.64</v>
      </c>
      <c r="J395">
        <v>0</v>
      </c>
      <c r="K395">
        <v>27533.88</v>
      </c>
      <c r="L395">
        <v>17253.59</v>
      </c>
      <c r="M395">
        <v>304.04000000000002</v>
      </c>
      <c r="N395" t="s">
        <v>33</v>
      </c>
      <c r="O395" t="s">
        <v>28</v>
      </c>
      <c r="P395" s="1">
        <v>45090</v>
      </c>
    </row>
    <row r="396" spans="1:16" x14ac:dyDescent="0.3">
      <c r="A396" t="s">
        <v>280</v>
      </c>
      <c r="B396" t="s">
        <v>39</v>
      </c>
      <c r="C396" t="s">
        <v>65</v>
      </c>
      <c r="D396" t="s">
        <v>105</v>
      </c>
      <c r="E396" t="s">
        <v>273</v>
      </c>
      <c r="F396" t="s">
        <v>165</v>
      </c>
      <c r="G396" t="s">
        <v>173</v>
      </c>
      <c r="H396">
        <v>27</v>
      </c>
      <c r="I396">
        <v>2558.13</v>
      </c>
      <c r="J396">
        <v>0</v>
      </c>
      <c r="K396">
        <v>65616.03</v>
      </c>
      <c r="L396">
        <v>34799.15</v>
      </c>
      <c r="M396">
        <v>752.22</v>
      </c>
      <c r="N396" t="s">
        <v>33</v>
      </c>
      <c r="O396" t="s">
        <v>28</v>
      </c>
      <c r="P396" s="1">
        <v>45333</v>
      </c>
    </row>
    <row r="397" spans="1:16" x14ac:dyDescent="0.3">
      <c r="A397" t="s">
        <v>1350</v>
      </c>
      <c r="B397" t="s">
        <v>29</v>
      </c>
      <c r="C397" t="s">
        <v>30</v>
      </c>
      <c r="D397" t="s">
        <v>243</v>
      </c>
      <c r="E397" t="s">
        <v>273</v>
      </c>
      <c r="F397" t="s">
        <v>205</v>
      </c>
      <c r="G397" t="s">
        <v>207</v>
      </c>
      <c r="H397">
        <v>17</v>
      </c>
      <c r="I397">
        <v>19778.54</v>
      </c>
      <c r="J397">
        <v>0</v>
      </c>
      <c r="K397">
        <v>336235.18</v>
      </c>
      <c r="L397">
        <v>238335.96</v>
      </c>
      <c r="M397">
        <v>213.22</v>
      </c>
      <c r="N397" t="s">
        <v>33</v>
      </c>
      <c r="O397" t="s">
        <v>28</v>
      </c>
      <c r="P397" s="1">
        <v>45301</v>
      </c>
    </row>
    <row r="398" spans="1:16" x14ac:dyDescent="0.3">
      <c r="A398" t="s">
        <v>1351</v>
      </c>
      <c r="B398" t="s">
        <v>34</v>
      </c>
      <c r="C398" t="s">
        <v>52</v>
      </c>
      <c r="D398" t="s">
        <v>72</v>
      </c>
      <c r="E398" t="s">
        <v>273</v>
      </c>
      <c r="F398" t="s">
        <v>25</v>
      </c>
      <c r="G398" t="s">
        <v>37</v>
      </c>
      <c r="H398">
        <v>39</v>
      </c>
      <c r="I398">
        <v>2293.42</v>
      </c>
      <c r="J398">
        <v>0</v>
      </c>
      <c r="K398">
        <v>89443.38</v>
      </c>
      <c r="L398">
        <v>52760.18</v>
      </c>
      <c r="M398">
        <v>779.9</v>
      </c>
      <c r="N398" t="s">
        <v>27</v>
      </c>
      <c r="O398" t="s">
        <v>28</v>
      </c>
      <c r="P398" s="1">
        <v>45172</v>
      </c>
    </row>
    <row r="399" spans="1:16" x14ac:dyDescent="0.3">
      <c r="A399" t="s">
        <v>1352</v>
      </c>
      <c r="B399" t="s">
        <v>39</v>
      </c>
      <c r="C399" t="s">
        <v>65</v>
      </c>
      <c r="D399" t="s">
        <v>130</v>
      </c>
      <c r="E399" t="s">
        <v>273</v>
      </c>
      <c r="F399" t="s">
        <v>119</v>
      </c>
      <c r="G399" t="s">
        <v>127</v>
      </c>
      <c r="H399">
        <v>30</v>
      </c>
      <c r="I399">
        <v>2862.96</v>
      </c>
      <c r="J399">
        <v>0</v>
      </c>
      <c r="K399">
        <v>85888.8</v>
      </c>
      <c r="L399">
        <v>50454.44</v>
      </c>
      <c r="M399">
        <v>100.52</v>
      </c>
      <c r="N399" t="s">
        <v>33</v>
      </c>
      <c r="O399" t="s">
        <v>28</v>
      </c>
      <c r="P399" s="1">
        <v>45298</v>
      </c>
    </row>
    <row r="400" spans="1:16" x14ac:dyDescent="0.3">
      <c r="A400" t="s">
        <v>1353</v>
      </c>
      <c r="B400" t="s">
        <v>34</v>
      </c>
      <c r="C400" t="s">
        <v>35</v>
      </c>
      <c r="D400" t="s">
        <v>200</v>
      </c>
      <c r="E400" t="s">
        <v>273</v>
      </c>
      <c r="F400" t="s">
        <v>201</v>
      </c>
      <c r="G400" t="s">
        <v>212</v>
      </c>
      <c r="H400">
        <v>35</v>
      </c>
      <c r="I400">
        <v>2297.73</v>
      </c>
      <c r="J400">
        <v>0</v>
      </c>
      <c r="K400">
        <v>80420.55</v>
      </c>
      <c r="L400">
        <v>48899.02</v>
      </c>
      <c r="M400">
        <v>616.27</v>
      </c>
      <c r="N400" t="s">
        <v>27</v>
      </c>
      <c r="O400" t="s">
        <v>28</v>
      </c>
      <c r="P400" s="1">
        <v>45290</v>
      </c>
    </row>
    <row r="401" spans="1:16" x14ac:dyDescent="0.3">
      <c r="A401" t="s">
        <v>1354</v>
      </c>
      <c r="B401" t="s">
        <v>29</v>
      </c>
      <c r="C401" t="s">
        <v>46</v>
      </c>
      <c r="D401" t="s">
        <v>163</v>
      </c>
      <c r="E401" t="s">
        <v>273</v>
      </c>
      <c r="F401" t="s">
        <v>119</v>
      </c>
      <c r="G401" t="s">
        <v>120</v>
      </c>
      <c r="H401">
        <v>17</v>
      </c>
      <c r="I401">
        <v>1783.67</v>
      </c>
      <c r="J401">
        <v>0</v>
      </c>
      <c r="K401">
        <v>24257.91</v>
      </c>
      <c r="L401">
        <v>15150.53</v>
      </c>
      <c r="M401">
        <v>554.98</v>
      </c>
      <c r="N401" t="s">
        <v>42</v>
      </c>
      <c r="O401" t="s">
        <v>28</v>
      </c>
      <c r="P401" s="1">
        <v>45154</v>
      </c>
    </row>
    <row r="402" spans="1:16" x14ac:dyDescent="0.3">
      <c r="A402" t="s">
        <v>1355</v>
      </c>
      <c r="B402" t="s">
        <v>39</v>
      </c>
      <c r="C402" t="s">
        <v>40</v>
      </c>
      <c r="D402" t="s">
        <v>112</v>
      </c>
      <c r="E402" t="s">
        <v>273</v>
      </c>
      <c r="F402" t="s">
        <v>119</v>
      </c>
      <c r="G402" t="s">
        <v>127</v>
      </c>
      <c r="H402">
        <v>16</v>
      </c>
      <c r="I402">
        <v>1919.13</v>
      </c>
      <c r="J402">
        <v>0</v>
      </c>
      <c r="K402">
        <v>30706.080000000002</v>
      </c>
      <c r="L402">
        <v>18436.43</v>
      </c>
      <c r="M402">
        <v>134.88999999999999</v>
      </c>
      <c r="N402" t="s">
        <v>33</v>
      </c>
      <c r="O402" t="s">
        <v>28</v>
      </c>
      <c r="P402" s="1">
        <v>45324</v>
      </c>
    </row>
    <row r="403" spans="1:16" x14ac:dyDescent="0.3">
      <c r="A403" t="s">
        <v>1356</v>
      </c>
      <c r="B403" t="s">
        <v>21</v>
      </c>
      <c r="C403" t="s">
        <v>59</v>
      </c>
      <c r="D403" t="s">
        <v>132</v>
      </c>
      <c r="E403" t="s">
        <v>273</v>
      </c>
      <c r="F403" t="s">
        <v>201</v>
      </c>
      <c r="G403" t="s">
        <v>202</v>
      </c>
      <c r="H403">
        <v>36</v>
      </c>
      <c r="I403">
        <v>1440.31</v>
      </c>
      <c r="J403">
        <v>0</v>
      </c>
      <c r="K403">
        <v>51851.16</v>
      </c>
      <c r="L403">
        <v>32226.29</v>
      </c>
      <c r="M403">
        <v>241.36</v>
      </c>
      <c r="N403" t="s">
        <v>38</v>
      </c>
      <c r="O403" t="s">
        <v>28</v>
      </c>
      <c r="P403" s="1">
        <v>45332</v>
      </c>
    </row>
    <row r="404" spans="1:16" x14ac:dyDescent="0.3">
      <c r="A404" t="s">
        <v>383</v>
      </c>
      <c r="B404" t="s">
        <v>34</v>
      </c>
      <c r="C404" t="s">
        <v>62</v>
      </c>
      <c r="D404" t="s">
        <v>152</v>
      </c>
      <c r="E404" t="s">
        <v>273</v>
      </c>
      <c r="F404" t="s">
        <v>25</v>
      </c>
      <c r="G404" t="s">
        <v>37</v>
      </c>
      <c r="H404">
        <v>3</v>
      </c>
      <c r="I404">
        <v>1009.6</v>
      </c>
      <c r="J404">
        <v>0</v>
      </c>
      <c r="K404">
        <v>3028.8</v>
      </c>
      <c r="L404">
        <v>1743.39</v>
      </c>
      <c r="M404">
        <v>565.11</v>
      </c>
      <c r="N404" t="s">
        <v>33</v>
      </c>
      <c r="O404" t="s">
        <v>28</v>
      </c>
      <c r="P404" s="1">
        <v>45100</v>
      </c>
    </row>
    <row r="405" spans="1:16" x14ac:dyDescent="0.3">
      <c r="A405" t="s">
        <v>1357</v>
      </c>
      <c r="B405" t="s">
        <v>39</v>
      </c>
      <c r="C405" t="s">
        <v>40</v>
      </c>
      <c r="D405" t="s">
        <v>279</v>
      </c>
      <c r="E405" t="s">
        <v>273</v>
      </c>
      <c r="F405" t="s">
        <v>119</v>
      </c>
      <c r="G405" t="s">
        <v>127</v>
      </c>
      <c r="H405">
        <v>25</v>
      </c>
      <c r="I405">
        <v>3279.68</v>
      </c>
      <c r="J405">
        <v>0</v>
      </c>
      <c r="K405">
        <v>81992</v>
      </c>
      <c r="L405">
        <v>49195.73</v>
      </c>
      <c r="M405">
        <v>684.52</v>
      </c>
      <c r="N405" t="s">
        <v>42</v>
      </c>
      <c r="O405" t="s">
        <v>28</v>
      </c>
      <c r="P405" s="1">
        <v>45028</v>
      </c>
    </row>
    <row r="406" spans="1:16" x14ac:dyDescent="0.3">
      <c r="A406" t="s">
        <v>1358</v>
      </c>
      <c r="B406" t="s">
        <v>21</v>
      </c>
      <c r="C406" t="s">
        <v>22</v>
      </c>
      <c r="D406" t="s">
        <v>181</v>
      </c>
      <c r="E406" t="s">
        <v>273</v>
      </c>
      <c r="F406" t="s">
        <v>25</v>
      </c>
      <c r="G406" t="s">
        <v>32</v>
      </c>
      <c r="H406">
        <v>22</v>
      </c>
      <c r="I406">
        <v>2231.38</v>
      </c>
      <c r="J406">
        <v>0</v>
      </c>
      <c r="K406">
        <v>49090.36</v>
      </c>
      <c r="L406">
        <v>27720.92</v>
      </c>
      <c r="M406">
        <v>591.53</v>
      </c>
      <c r="N406" t="s">
        <v>27</v>
      </c>
      <c r="O406" t="s">
        <v>28</v>
      </c>
      <c r="P406" s="1">
        <v>45326</v>
      </c>
    </row>
    <row r="407" spans="1:16" x14ac:dyDescent="0.3">
      <c r="A407" t="s">
        <v>1359</v>
      </c>
      <c r="B407" t="s">
        <v>29</v>
      </c>
      <c r="C407" t="s">
        <v>57</v>
      </c>
      <c r="D407" t="s">
        <v>77</v>
      </c>
      <c r="E407" t="s">
        <v>273</v>
      </c>
      <c r="F407" t="s">
        <v>165</v>
      </c>
      <c r="G407" t="s">
        <v>170</v>
      </c>
      <c r="H407">
        <v>38</v>
      </c>
      <c r="I407">
        <v>2051.62</v>
      </c>
      <c r="J407">
        <v>0</v>
      </c>
      <c r="K407">
        <v>77961.56</v>
      </c>
      <c r="L407">
        <v>44343.03</v>
      </c>
      <c r="M407">
        <v>691.89</v>
      </c>
      <c r="N407" t="s">
        <v>38</v>
      </c>
      <c r="O407" t="s">
        <v>28</v>
      </c>
      <c r="P407" s="1">
        <v>45057</v>
      </c>
    </row>
    <row r="408" spans="1:16" x14ac:dyDescent="0.3">
      <c r="A408" t="s">
        <v>1360</v>
      </c>
      <c r="B408" t="s">
        <v>34</v>
      </c>
      <c r="C408" t="s">
        <v>52</v>
      </c>
      <c r="D408" t="s">
        <v>226</v>
      </c>
      <c r="E408" t="s">
        <v>273</v>
      </c>
      <c r="F408" t="s">
        <v>201</v>
      </c>
      <c r="G408" t="s">
        <v>212</v>
      </c>
      <c r="H408">
        <v>40</v>
      </c>
      <c r="I408">
        <v>3362.49</v>
      </c>
      <c r="J408">
        <v>0</v>
      </c>
      <c r="K408">
        <v>134499.6</v>
      </c>
      <c r="L408">
        <v>85801.66</v>
      </c>
      <c r="M408">
        <v>509.87</v>
      </c>
      <c r="N408" t="s">
        <v>33</v>
      </c>
      <c r="O408" t="s">
        <v>28</v>
      </c>
      <c r="P408" s="1">
        <v>45174</v>
      </c>
    </row>
    <row r="409" spans="1:16" x14ac:dyDescent="0.3">
      <c r="A409" t="s">
        <v>1361</v>
      </c>
      <c r="B409" t="s">
        <v>34</v>
      </c>
      <c r="C409" t="s">
        <v>62</v>
      </c>
      <c r="D409" t="s">
        <v>41</v>
      </c>
      <c r="E409" t="s">
        <v>273</v>
      </c>
      <c r="F409" t="s">
        <v>201</v>
      </c>
      <c r="G409" t="s">
        <v>202</v>
      </c>
      <c r="H409">
        <v>23</v>
      </c>
      <c r="I409">
        <v>2636.01</v>
      </c>
      <c r="J409">
        <v>0</v>
      </c>
      <c r="K409">
        <v>60628.23</v>
      </c>
      <c r="L409">
        <v>37559.620000000003</v>
      </c>
      <c r="M409">
        <v>249.43</v>
      </c>
      <c r="N409" t="s">
        <v>27</v>
      </c>
      <c r="O409" t="s">
        <v>28</v>
      </c>
      <c r="P409" s="1">
        <v>45311</v>
      </c>
    </row>
    <row r="410" spans="1:16" x14ac:dyDescent="0.3">
      <c r="A410" t="s">
        <v>1362</v>
      </c>
      <c r="B410" t="s">
        <v>39</v>
      </c>
      <c r="C410" t="s">
        <v>54</v>
      </c>
      <c r="D410" t="s">
        <v>53</v>
      </c>
      <c r="E410" t="s">
        <v>273</v>
      </c>
      <c r="F410" t="s">
        <v>25</v>
      </c>
      <c r="G410" t="s">
        <v>45</v>
      </c>
      <c r="H410">
        <v>6</v>
      </c>
      <c r="I410">
        <v>1844.4</v>
      </c>
      <c r="J410">
        <v>0</v>
      </c>
      <c r="K410">
        <v>8853.1200000000008</v>
      </c>
      <c r="L410">
        <v>5112.05</v>
      </c>
      <c r="M410">
        <v>618.33000000000004</v>
      </c>
      <c r="N410" t="s">
        <v>27</v>
      </c>
      <c r="O410" t="s">
        <v>28</v>
      </c>
      <c r="P410" s="1">
        <v>45024</v>
      </c>
    </row>
    <row r="411" spans="1:16" x14ac:dyDescent="0.3">
      <c r="A411" t="s">
        <v>1363</v>
      </c>
      <c r="B411" t="s">
        <v>34</v>
      </c>
      <c r="C411" t="s">
        <v>52</v>
      </c>
      <c r="D411" t="s">
        <v>187</v>
      </c>
      <c r="E411" t="s">
        <v>273</v>
      </c>
      <c r="F411" t="s">
        <v>165</v>
      </c>
      <c r="G411" t="s">
        <v>166</v>
      </c>
      <c r="H411">
        <v>39</v>
      </c>
      <c r="I411">
        <v>1090.32</v>
      </c>
      <c r="J411">
        <v>0</v>
      </c>
      <c r="K411">
        <v>42522.48</v>
      </c>
      <c r="L411">
        <v>22401.42</v>
      </c>
      <c r="M411">
        <v>193.94</v>
      </c>
      <c r="N411" t="s">
        <v>38</v>
      </c>
      <c r="O411" t="s">
        <v>28</v>
      </c>
      <c r="P411" s="1">
        <v>45148</v>
      </c>
    </row>
    <row r="412" spans="1:16" x14ac:dyDescent="0.3">
      <c r="A412" t="s">
        <v>1364</v>
      </c>
      <c r="B412" t="s">
        <v>34</v>
      </c>
      <c r="C412" t="s">
        <v>62</v>
      </c>
      <c r="D412" t="s">
        <v>41</v>
      </c>
      <c r="E412" t="s">
        <v>273</v>
      </c>
      <c r="F412" t="s">
        <v>119</v>
      </c>
      <c r="G412" t="s">
        <v>120</v>
      </c>
      <c r="H412">
        <v>26</v>
      </c>
      <c r="I412">
        <v>2115.56</v>
      </c>
      <c r="J412">
        <v>0</v>
      </c>
      <c r="K412">
        <v>55004.56</v>
      </c>
      <c r="L412">
        <v>34523.269999999997</v>
      </c>
      <c r="M412">
        <v>223.12</v>
      </c>
      <c r="N412" t="s">
        <v>42</v>
      </c>
      <c r="O412" t="s">
        <v>28</v>
      </c>
      <c r="P412" s="1">
        <v>45158</v>
      </c>
    </row>
    <row r="413" spans="1:16" x14ac:dyDescent="0.3">
      <c r="A413" t="s">
        <v>1365</v>
      </c>
      <c r="B413" t="s">
        <v>21</v>
      </c>
      <c r="C413" t="s">
        <v>59</v>
      </c>
      <c r="D413" t="s">
        <v>172</v>
      </c>
      <c r="E413" t="s">
        <v>273</v>
      </c>
      <c r="F413" t="s">
        <v>165</v>
      </c>
      <c r="G413" t="s">
        <v>170</v>
      </c>
      <c r="H413">
        <v>5</v>
      </c>
      <c r="I413">
        <v>2260.91</v>
      </c>
      <c r="J413">
        <v>0</v>
      </c>
      <c r="K413">
        <v>11304.55</v>
      </c>
      <c r="L413">
        <v>6190.5</v>
      </c>
      <c r="M413">
        <v>126.71</v>
      </c>
      <c r="N413" t="s">
        <v>33</v>
      </c>
      <c r="O413" t="s">
        <v>28</v>
      </c>
      <c r="P413" s="1">
        <v>45152</v>
      </c>
    </row>
    <row r="414" spans="1:16" x14ac:dyDescent="0.3">
      <c r="A414" t="s">
        <v>1366</v>
      </c>
      <c r="B414" t="s">
        <v>34</v>
      </c>
      <c r="C414" t="s">
        <v>89</v>
      </c>
      <c r="D414" t="s">
        <v>99</v>
      </c>
      <c r="E414" t="s">
        <v>273</v>
      </c>
      <c r="F414" t="s">
        <v>25</v>
      </c>
      <c r="G414" t="s">
        <v>32</v>
      </c>
      <c r="H414">
        <v>25</v>
      </c>
      <c r="I414">
        <v>2203.02</v>
      </c>
      <c r="J414">
        <v>0</v>
      </c>
      <c r="K414">
        <v>55075.5</v>
      </c>
      <c r="L414">
        <v>32934.519999999997</v>
      </c>
      <c r="M414">
        <v>354.61</v>
      </c>
      <c r="N414" t="s">
        <v>27</v>
      </c>
      <c r="O414" t="s">
        <v>28</v>
      </c>
      <c r="P414" s="1">
        <v>45324</v>
      </c>
    </row>
    <row r="415" spans="1:16" x14ac:dyDescent="0.3">
      <c r="A415" t="s">
        <v>1302</v>
      </c>
      <c r="B415" t="s">
        <v>34</v>
      </c>
      <c r="C415" t="s">
        <v>89</v>
      </c>
      <c r="D415" t="s">
        <v>148</v>
      </c>
      <c r="E415" t="s">
        <v>273</v>
      </c>
      <c r="F415" t="s">
        <v>119</v>
      </c>
      <c r="G415" t="s">
        <v>129</v>
      </c>
      <c r="H415">
        <v>25</v>
      </c>
      <c r="I415">
        <v>923.44</v>
      </c>
      <c r="J415">
        <v>0</v>
      </c>
      <c r="K415">
        <v>23086</v>
      </c>
      <c r="L415">
        <v>13839.68</v>
      </c>
      <c r="M415">
        <v>166.98</v>
      </c>
      <c r="N415" t="s">
        <v>38</v>
      </c>
      <c r="O415" t="s">
        <v>28</v>
      </c>
      <c r="P415" s="1">
        <v>45119</v>
      </c>
    </row>
    <row r="416" spans="1:16" x14ac:dyDescent="0.3">
      <c r="A416" t="s">
        <v>1367</v>
      </c>
      <c r="B416" t="s">
        <v>34</v>
      </c>
      <c r="C416" t="s">
        <v>35</v>
      </c>
      <c r="D416" t="s">
        <v>246</v>
      </c>
      <c r="E416" t="s">
        <v>273</v>
      </c>
      <c r="F416" t="s">
        <v>201</v>
      </c>
      <c r="G416" t="s">
        <v>202</v>
      </c>
      <c r="H416">
        <v>28</v>
      </c>
      <c r="I416">
        <v>5662.63</v>
      </c>
      <c r="J416">
        <v>0</v>
      </c>
      <c r="K416">
        <v>158553.64000000001</v>
      </c>
      <c r="L416">
        <v>96852.53</v>
      </c>
      <c r="M416">
        <v>421</v>
      </c>
      <c r="N416" t="s">
        <v>38</v>
      </c>
      <c r="O416" t="s">
        <v>28</v>
      </c>
      <c r="P416" s="1">
        <v>45309</v>
      </c>
    </row>
    <row r="417" spans="1:16" x14ac:dyDescent="0.3">
      <c r="A417" t="s">
        <v>1368</v>
      </c>
      <c r="B417" t="s">
        <v>29</v>
      </c>
      <c r="C417" t="s">
        <v>78</v>
      </c>
      <c r="D417" t="s">
        <v>96</v>
      </c>
      <c r="E417" t="s">
        <v>273</v>
      </c>
      <c r="F417" t="s">
        <v>119</v>
      </c>
      <c r="G417" t="s">
        <v>127</v>
      </c>
      <c r="H417">
        <v>9</v>
      </c>
      <c r="I417">
        <v>2389.37</v>
      </c>
      <c r="J417">
        <v>0</v>
      </c>
      <c r="K417">
        <v>21504.33</v>
      </c>
      <c r="L417">
        <v>12437.99</v>
      </c>
      <c r="M417">
        <v>126.69</v>
      </c>
      <c r="N417" t="s">
        <v>33</v>
      </c>
      <c r="O417" t="s">
        <v>28</v>
      </c>
      <c r="P417" s="1">
        <v>45382</v>
      </c>
    </row>
    <row r="418" spans="1:16" x14ac:dyDescent="0.3">
      <c r="A418" t="s">
        <v>1369</v>
      </c>
      <c r="B418" t="s">
        <v>21</v>
      </c>
      <c r="C418" t="s">
        <v>59</v>
      </c>
      <c r="D418" t="s">
        <v>88</v>
      </c>
      <c r="E418" t="s">
        <v>273</v>
      </c>
      <c r="F418" t="s">
        <v>201</v>
      </c>
      <c r="G418" t="s">
        <v>204</v>
      </c>
      <c r="H418">
        <v>23</v>
      </c>
      <c r="I418">
        <v>3353.43</v>
      </c>
      <c r="J418">
        <v>0</v>
      </c>
      <c r="K418">
        <v>77128.89</v>
      </c>
      <c r="L418">
        <v>48953</v>
      </c>
      <c r="M418">
        <v>614.97</v>
      </c>
      <c r="N418" t="s">
        <v>42</v>
      </c>
      <c r="O418" t="s">
        <v>28</v>
      </c>
      <c r="P418" s="1">
        <v>45204</v>
      </c>
    </row>
    <row r="419" spans="1:16" x14ac:dyDescent="0.3">
      <c r="A419" t="s">
        <v>1370</v>
      </c>
      <c r="B419" t="s">
        <v>34</v>
      </c>
      <c r="C419" t="s">
        <v>62</v>
      </c>
      <c r="D419" t="s">
        <v>272</v>
      </c>
      <c r="E419" t="s">
        <v>273</v>
      </c>
      <c r="F419" t="s">
        <v>201</v>
      </c>
      <c r="G419" t="s">
        <v>203</v>
      </c>
      <c r="H419">
        <v>19</v>
      </c>
      <c r="I419">
        <v>1620.87</v>
      </c>
      <c r="J419">
        <v>0</v>
      </c>
      <c r="K419">
        <v>30796.53</v>
      </c>
      <c r="L419">
        <v>18798.64</v>
      </c>
      <c r="M419">
        <v>494.15</v>
      </c>
      <c r="N419" t="s">
        <v>27</v>
      </c>
      <c r="O419" t="s">
        <v>28</v>
      </c>
      <c r="P419" s="1">
        <v>45076</v>
      </c>
    </row>
    <row r="420" spans="1:16" x14ac:dyDescent="0.3">
      <c r="A420" t="s">
        <v>1371</v>
      </c>
      <c r="B420" t="s">
        <v>39</v>
      </c>
      <c r="C420" t="s">
        <v>65</v>
      </c>
      <c r="D420" t="s">
        <v>256</v>
      </c>
      <c r="E420" t="s">
        <v>273</v>
      </c>
      <c r="F420" t="s">
        <v>205</v>
      </c>
      <c r="G420" t="s">
        <v>206</v>
      </c>
      <c r="H420">
        <v>36</v>
      </c>
      <c r="I420">
        <v>31439.06</v>
      </c>
      <c r="J420">
        <v>0</v>
      </c>
      <c r="K420">
        <v>1131806.1599999999</v>
      </c>
      <c r="L420">
        <v>781605.47</v>
      </c>
      <c r="M420">
        <v>787.46</v>
      </c>
      <c r="N420" t="s">
        <v>33</v>
      </c>
      <c r="O420" t="s">
        <v>28</v>
      </c>
      <c r="P420" s="1">
        <v>45073</v>
      </c>
    </row>
    <row r="421" spans="1:16" x14ac:dyDescent="0.3">
      <c r="A421" t="s">
        <v>1372</v>
      </c>
      <c r="B421" t="s">
        <v>39</v>
      </c>
      <c r="C421" t="s">
        <v>50</v>
      </c>
      <c r="D421" t="s">
        <v>247</v>
      </c>
      <c r="E421" t="s">
        <v>273</v>
      </c>
      <c r="F421" t="s">
        <v>201</v>
      </c>
      <c r="G421" t="s">
        <v>204</v>
      </c>
      <c r="H421">
        <v>8</v>
      </c>
      <c r="I421">
        <v>5798.27</v>
      </c>
      <c r="J421">
        <v>0</v>
      </c>
      <c r="K421">
        <v>46386.16</v>
      </c>
      <c r="L421">
        <v>27623.69</v>
      </c>
      <c r="M421">
        <v>259.45</v>
      </c>
      <c r="N421" t="s">
        <v>42</v>
      </c>
      <c r="O421" t="s">
        <v>28</v>
      </c>
      <c r="P421" s="1">
        <v>45375</v>
      </c>
    </row>
    <row r="422" spans="1:16" x14ac:dyDescent="0.3">
      <c r="A422" t="s">
        <v>1373</v>
      </c>
      <c r="B422" t="s">
        <v>34</v>
      </c>
      <c r="C422" t="s">
        <v>62</v>
      </c>
      <c r="D422" t="s">
        <v>55</v>
      </c>
      <c r="E422" t="s">
        <v>273</v>
      </c>
      <c r="F422" t="s">
        <v>205</v>
      </c>
      <c r="G422" t="s">
        <v>206</v>
      </c>
      <c r="H422">
        <v>37</v>
      </c>
      <c r="I422">
        <v>8790.3700000000008</v>
      </c>
      <c r="J422">
        <v>0</v>
      </c>
      <c r="K422">
        <v>325243.69</v>
      </c>
      <c r="L422">
        <v>228175.58</v>
      </c>
      <c r="M422">
        <v>666.74</v>
      </c>
      <c r="N422" t="s">
        <v>27</v>
      </c>
      <c r="O422" t="s">
        <v>28</v>
      </c>
      <c r="P422" s="1">
        <v>45338</v>
      </c>
    </row>
    <row r="423" spans="1:16" x14ac:dyDescent="0.3">
      <c r="A423" t="s">
        <v>1374</v>
      </c>
      <c r="B423" t="s">
        <v>29</v>
      </c>
      <c r="C423" t="s">
        <v>30</v>
      </c>
      <c r="D423" t="s">
        <v>138</v>
      </c>
      <c r="E423" t="s">
        <v>273</v>
      </c>
      <c r="F423" t="s">
        <v>25</v>
      </c>
      <c r="G423" t="s">
        <v>45</v>
      </c>
      <c r="H423">
        <v>21</v>
      </c>
      <c r="I423">
        <v>1978.38</v>
      </c>
      <c r="J423">
        <v>0</v>
      </c>
      <c r="K423">
        <v>41545.980000000003</v>
      </c>
      <c r="L423">
        <v>25065.02</v>
      </c>
      <c r="M423">
        <v>314.05</v>
      </c>
      <c r="N423" t="s">
        <v>38</v>
      </c>
      <c r="O423" t="s">
        <v>28</v>
      </c>
      <c r="P423" s="1">
        <v>45182</v>
      </c>
    </row>
    <row r="424" spans="1:16" x14ac:dyDescent="0.3">
      <c r="A424" t="s">
        <v>1375</v>
      </c>
      <c r="B424" t="s">
        <v>29</v>
      </c>
      <c r="C424" t="s">
        <v>30</v>
      </c>
      <c r="D424" t="s">
        <v>159</v>
      </c>
      <c r="E424" t="s">
        <v>273</v>
      </c>
      <c r="F424" t="s">
        <v>205</v>
      </c>
      <c r="G424" t="s">
        <v>208</v>
      </c>
      <c r="H424">
        <v>17</v>
      </c>
      <c r="I424">
        <v>36341.14</v>
      </c>
      <c r="J424">
        <v>0</v>
      </c>
      <c r="K424">
        <v>617799.38</v>
      </c>
      <c r="L424">
        <v>435902.22</v>
      </c>
      <c r="M424">
        <v>421.2</v>
      </c>
      <c r="N424" t="s">
        <v>33</v>
      </c>
      <c r="O424" t="s">
        <v>28</v>
      </c>
      <c r="P424" s="1">
        <v>45109</v>
      </c>
    </row>
    <row r="425" spans="1:16" x14ac:dyDescent="0.3">
      <c r="A425" t="s">
        <v>1376</v>
      </c>
      <c r="B425" t="s">
        <v>39</v>
      </c>
      <c r="C425" t="s">
        <v>50</v>
      </c>
      <c r="D425" t="s">
        <v>262</v>
      </c>
      <c r="E425" t="s">
        <v>273</v>
      </c>
      <c r="F425" t="s">
        <v>201</v>
      </c>
      <c r="G425" t="s">
        <v>204</v>
      </c>
      <c r="H425">
        <v>17</v>
      </c>
      <c r="I425">
        <v>3747.62</v>
      </c>
      <c r="J425">
        <v>0</v>
      </c>
      <c r="K425">
        <v>63709.54</v>
      </c>
      <c r="L425">
        <v>37603.160000000003</v>
      </c>
      <c r="M425">
        <v>571.13</v>
      </c>
      <c r="N425" t="s">
        <v>27</v>
      </c>
      <c r="O425" t="s">
        <v>28</v>
      </c>
      <c r="P425" s="1">
        <v>45370</v>
      </c>
    </row>
    <row r="426" spans="1:16" x14ac:dyDescent="0.3">
      <c r="A426" t="s">
        <v>1377</v>
      </c>
      <c r="B426" t="s">
        <v>29</v>
      </c>
      <c r="C426" t="s">
        <v>57</v>
      </c>
      <c r="D426" t="s">
        <v>95</v>
      </c>
      <c r="E426" t="s">
        <v>273</v>
      </c>
      <c r="F426" t="s">
        <v>205</v>
      </c>
      <c r="G426" t="s">
        <v>207</v>
      </c>
      <c r="H426">
        <v>5</v>
      </c>
      <c r="I426">
        <v>36567.699999999997</v>
      </c>
      <c r="J426">
        <v>0</v>
      </c>
      <c r="K426">
        <v>164554.65</v>
      </c>
      <c r="L426">
        <v>118942.9</v>
      </c>
      <c r="M426">
        <v>709.09</v>
      </c>
      <c r="N426" t="s">
        <v>42</v>
      </c>
      <c r="O426" t="s">
        <v>28</v>
      </c>
      <c r="P426" s="1">
        <v>45081</v>
      </c>
    </row>
    <row r="427" spans="1:16" x14ac:dyDescent="0.3">
      <c r="A427" t="s">
        <v>1378</v>
      </c>
      <c r="B427" t="s">
        <v>39</v>
      </c>
      <c r="C427" t="s">
        <v>54</v>
      </c>
      <c r="D427" t="s">
        <v>276</v>
      </c>
      <c r="E427" t="s">
        <v>273</v>
      </c>
      <c r="F427" t="s">
        <v>201</v>
      </c>
      <c r="G427" t="s">
        <v>203</v>
      </c>
      <c r="H427">
        <v>6</v>
      </c>
      <c r="I427">
        <v>3283.06</v>
      </c>
      <c r="J427">
        <v>0</v>
      </c>
      <c r="K427">
        <v>19698.36</v>
      </c>
      <c r="L427">
        <v>12520.71</v>
      </c>
      <c r="M427">
        <v>577.91999999999996</v>
      </c>
      <c r="N427" t="s">
        <v>42</v>
      </c>
      <c r="O427" t="s">
        <v>28</v>
      </c>
      <c r="P427" s="1">
        <v>45133</v>
      </c>
    </row>
    <row r="428" spans="1:16" x14ac:dyDescent="0.3">
      <c r="A428" t="s">
        <v>1379</v>
      </c>
      <c r="B428" t="s">
        <v>21</v>
      </c>
      <c r="C428" t="s">
        <v>43</v>
      </c>
      <c r="D428" t="s">
        <v>88</v>
      </c>
      <c r="E428" t="s">
        <v>273</v>
      </c>
      <c r="F428" t="s">
        <v>165</v>
      </c>
      <c r="G428" t="s">
        <v>173</v>
      </c>
      <c r="H428">
        <v>31</v>
      </c>
      <c r="I428">
        <v>1787.4</v>
      </c>
      <c r="J428">
        <v>0</v>
      </c>
      <c r="K428">
        <v>55409.4</v>
      </c>
      <c r="L428">
        <v>30689.93</v>
      </c>
      <c r="M428">
        <v>745.91</v>
      </c>
      <c r="N428" t="s">
        <v>33</v>
      </c>
      <c r="O428" t="s">
        <v>28</v>
      </c>
      <c r="P428" s="1">
        <v>45089</v>
      </c>
    </row>
    <row r="429" spans="1:16" x14ac:dyDescent="0.3">
      <c r="A429" t="s">
        <v>1380</v>
      </c>
      <c r="B429" t="s">
        <v>29</v>
      </c>
      <c r="C429" t="s">
        <v>46</v>
      </c>
      <c r="D429" t="s">
        <v>185</v>
      </c>
      <c r="E429" t="s">
        <v>273</v>
      </c>
      <c r="F429" t="s">
        <v>119</v>
      </c>
      <c r="G429" t="s">
        <v>120</v>
      </c>
      <c r="H429">
        <v>17</v>
      </c>
      <c r="I429">
        <v>2855.67</v>
      </c>
      <c r="J429">
        <v>0</v>
      </c>
      <c r="K429">
        <v>48546.39</v>
      </c>
      <c r="L429">
        <v>29744.45</v>
      </c>
      <c r="M429">
        <v>675.51</v>
      </c>
      <c r="N429" t="s">
        <v>27</v>
      </c>
      <c r="O429" t="s">
        <v>28</v>
      </c>
      <c r="P429" s="1">
        <v>45184</v>
      </c>
    </row>
    <row r="430" spans="1:16" x14ac:dyDescent="0.3">
      <c r="A430" t="s">
        <v>1381</v>
      </c>
      <c r="B430" t="s">
        <v>21</v>
      </c>
      <c r="C430" t="s">
        <v>22</v>
      </c>
      <c r="D430" t="s">
        <v>194</v>
      </c>
      <c r="E430" t="s">
        <v>273</v>
      </c>
      <c r="F430" t="s">
        <v>119</v>
      </c>
      <c r="G430" t="s">
        <v>129</v>
      </c>
      <c r="H430">
        <v>1</v>
      </c>
      <c r="I430">
        <v>1841.53</v>
      </c>
      <c r="J430">
        <v>0</v>
      </c>
      <c r="K430">
        <v>1841.53</v>
      </c>
      <c r="L430">
        <v>1134.3499999999999</v>
      </c>
      <c r="M430">
        <v>434.93</v>
      </c>
      <c r="N430" t="s">
        <v>27</v>
      </c>
      <c r="O430" t="s">
        <v>28</v>
      </c>
      <c r="P430" s="1">
        <v>45142</v>
      </c>
    </row>
    <row r="431" spans="1:16" x14ac:dyDescent="0.3">
      <c r="A431" t="s">
        <v>1382</v>
      </c>
      <c r="B431" t="s">
        <v>34</v>
      </c>
      <c r="C431" t="s">
        <v>89</v>
      </c>
      <c r="D431" t="s">
        <v>189</v>
      </c>
      <c r="E431" t="s">
        <v>273</v>
      </c>
      <c r="F431" t="s">
        <v>119</v>
      </c>
      <c r="G431" t="s">
        <v>127</v>
      </c>
      <c r="H431">
        <v>9</v>
      </c>
      <c r="I431">
        <v>3682.66</v>
      </c>
      <c r="J431">
        <v>0</v>
      </c>
      <c r="K431">
        <v>33143.94</v>
      </c>
      <c r="L431">
        <v>20357.68</v>
      </c>
      <c r="M431">
        <v>450.16</v>
      </c>
      <c r="N431" t="s">
        <v>42</v>
      </c>
      <c r="O431" t="s">
        <v>28</v>
      </c>
      <c r="P431" s="1">
        <v>45372</v>
      </c>
    </row>
    <row r="432" spans="1:16" x14ac:dyDescent="0.3">
      <c r="A432" t="s">
        <v>1383</v>
      </c>
      <c r="B432" t="s">
        <v>21</v>
      </c>
      <c r="C432" t="s">
        <v>43</v>
      </c>
      <c r="D432" t="s">
        <v>279</v>
      </c>
      <c r="E432" t="s">
        <v>273</v>
      </c>
      <c r="F432" t="s">
        <v>201</v>
      </c>
      <c r="G432" t="s">
        <v>204</v>
      </c>
      <c r="H432">
        <v>20</v>
      </c>
      <c r="I432">
        <v>1230.82</v>
      </c>
      <c r="J432">
        <v>0</v>
      </c>
      <c r="K432">
        <v>24616.400000000001</v>
      </c>
      <c r="L432">
        <v>15729.47</v>
      </c>
      <c r="M432">
        <v>51.18</v>
      </c>
      <c r="N432" t="s">
        <v>42</v>
      </c>
      <c r="O432" t="s">
        <v>28</v>
      </c>
      <c r="P432" s="1">
        <v>45374</v>
      </c>
    </row>
    <row r="433" spans="1:16" x14ac:dyDescent="0.3">
      <c r="A433" t="s">
        <v>1384</v>
      </c>
      <c r="B433" t="s">
        <v>29</v>
      </c>
      <c r="C433" t="s">
        <v>57</v>
      </c>
      <c r="D433" t="s">
        <v>81</v>
      </c>
      <c r="E433" t="s">
        <v>273</v>
      </c>
      <c r="F433" t="s">
        <v>119</v>
      </c>
      <c r="G433" t="s">
        <v>120</v>
      </c>
      <c r="H433">
        <v>11</v>
      </c>
      <c r="I433">
        <v>1858.86</v>
      </c>
      <c r="J433">
        <v>0</v>
      </c>
      <c r="K433">
        <v>20447.46</v>
      </c>
      <c r="L433">
        <v>12336.05</v>
      </c>
      <c r="M433">
        <v>741.27</v>
      </c>
      <c r="N433" t="s">
        <v>27</v>
      </c>
      <c r="O433" t="s">
        <v>28</v>
      </c>
      <c r="P433" s="1">
        <v>45212</v>
      </c>
    </row>
    <row r="434" spans="1:16" x14ac:dyDescent="0.3">
      <c r="A434" t="s">
        <v>1385</v>
      </c>
      <c r="B434" t="s">
        <v>34</v>
      </c>
      <c r="C434" t="s">
        <v>52</v>
      </c>
      <c r="D434" t="s">
        <v>72</v>
      </c>
      <c r="E434" t="s">
        <v>273</v>
      </c>
      <c r="F434" t="s">
        <v>165</v>
      </c>
      <c r="G434" t="s">
        <v>166</v>
      </c>
      <c r="H434">
        <v>19</v>
      </c>
      <c r="I434">
        <v>2698.46</v>
      </c>
      <c r="J434">
        <v>0</v>
      </c>
      <c r="K434">
        <v>51270.74</v>
      </c>
      <c r="L434">
        <v>27048.98</v>
      </c>
      <c r="M434">
        <v>435.74</v>
      </c>
      <c r="N434" t="s">
        <v>38</v>
      </c>
      <c r="O434" t="s">
        <v>28</v>
      </c>
      <c r="P434" s="1">
        <v>45206</v>
      </c>
    </row>
    <row r="435" spans="1:16" x14ac:dyDescent="0.3">
      <c r="A435" t="s">
        <v>1386</v>
      </c>
      <c r="B435" t="s">
        <v>39</v>
      </c>
      <c r="C435" t="s">
        <v>40</v>
      </c>
      <c r="D435" t="s">
        <v>144</v>
      </c>
      <c r="E435" t="s">
        <v>273</v>
      </c>
      <c r="F435" t="s">
        <v>201</v>
      </c>
      <c r="G435" t="s">
        <v>204</v>
      </c>
      <c r="H435">
        <v>40</v>
      </c>
      <c r="I435">
        <v>4251.53</v>
      </c>
      <c r="J435">
        <v>0</v>
      </c>
      <c r="K435">
        <v>170061.2</v>
      </c>
      <c r="L435">
        <v>100583.33</v>
      </c>
      <c r="M435">
        <v>387.72</v>
      </c>
      <c r="N435" t="s">
        <v>27</v>
      </c>
      <c r="O435" t="s">
        <v>28</v>
      </c>
      <c r="P435" s="1">
        <v>45242</v>
      </c>
    </row>
    <row r="436" spans="1:16" x14ac:dyDescent="0.3">
      <c r="A436" t="s">
        <v>1387</v>
      </c>
      <c r="B436" t="s">
        <v>39</v>
      </c>
      <c r="C436" t="s">
        <v>65</v>
      </c>
      <c r="D436" t="s">
        <v>187</v>
      </c>
      <c r="E436" t="s">
        <v>273</v>
      </c>
      <c r="F436" t="s">
        <v>119</v>
      </c>
      <c r="G436" t="s">
        <v>127</v>
      </c>
      <c r="H436">
        <v>13</v>
      </c>
      <c r="I436">
        <v>2200.3200000000002</v>
      </c>
      <c r="J436">
        <v>0</v>
      </c>
      <c r="K436">
        <v>28604.16</v>
      </c>
      <c r="L436">
        <v>16371.41</v>
      </c>
      <c r="M436">
        <v>368.14</v>
      </c>
      <c r="N436" t="s">
        <v>42</v>
      </c>
      <c r="O436" t="s">
        <v>28</v>
      </c>
      <c r="P436" s="1">
        <v>45102</v>
      </c>
    </row>
    <row r="437" spans="1:16" x14ac:dyDescent="0.3">
      <c r="A437" t="s">
        <v>1388</v>
      </c>
      <c r="B437" t="s">
        <v>39</v>
      </c>
      <c r="C437" t="s">
        <v>40</v>
      </c>
      <c r="D437" t="s">
        <v>126</v>
      </c>
      <c r="E437" t="s">
        <v>273</v>
      </c>
      <c r="F437" t="s">
        <v>165</v>
      </c>
      <c r="G437" t="s">
        <v>166</v>
      </c>
      <c r="H437">
        <v>18</v>
      </c>
      <c r="I437">
        <v>1188.04</v>
      </c>
      <c r="J437">
        <v>0</v>
      </c>
      <c r="K437">
        <v>21384.720000000001</v>
      </c>
      <c r="L437">
        <v>11138.28</v>
      </c>
      <c r="M437">
        <v>133.66</v>
      </c>
      <c r="N437" t="s">
        <v>33</v>
      </c>
      <c r="O437" t="s">
        <v>28</v>
      </c>
      <c r="P437" s="1">
        <v>45332</v>
      </c>
    </row>
    <row r="438" spans="1:16" x14ac:dyDescent="0.3">
      <c r="A438" t="s">
        <v>1389</v>
      </c>
      <c r="B438" t="s">
        <v>34</v>
      </c>
      <c r="C438" t="s">
        <v>52</v>
      </c>
      <c r="D438" t="s">
        <v>74</v>
      </c>
      <c r="E438" t="s">
        <v>273</v>
      </c>
      <c r="F438" t="s">
        <v>201</v>
      </c>
      <c r="G438" t="s">
        <v>202</v>
      </c>
      <c r="H438">
        <v>16</v>
      </c>
      <c r="I438">
        <v>4562.47</v>
      </c>
      <c r="J438">
        <v>0</v>
      </c>
      <c r="K438">
        <v>72999.520000000004</v>
      </c>
      <c r="L438">
        <v>45036.02</v>
      </c>
      <c r="M438">
        <v>374.71</v>
      </c>
      <c r="N438" t="s">
        <v>38</v>
      </c>
      <c r="O438" t="s">
        <v>28</v>
      </c>
      <c r="P438" s="1">
        <v>45349</v>
      </c>
    </row>
    <row r="439" spans="1:16" x14ac:dyDescent="0.3">
      <c r="A439" t="s">
        <v>1390</v>
      </c>
      <c r="B439" t="s">
        <v>21</v>
      </c>
      <c r="C439" t="s">
        <v>48</v>
      </c>
      <c r="D439" t="s">
        <v>85</v>
      </c>
      <c r="E439" t="s">
        <v>273</v>
      </c>
      <c r="F439" t="s">
        <v>205</v>
      </c>
      <c r="G439" t="s">
        <v>206</v>
      </c>
      <c r="H439">
        <v>13</v>
      </c>
      <c r="I439">
        <v>15372.9</v>
      </c>
      <c r="J439">
        <v>0</v>
      </c>
      <c r="K439">
        <v>199847.7</v>
      </c>
      <c r="L439">
        <v>144342.78</v>
      </c>
      <c r="M439">
        <v>298.27999999999997</v>
      </c>
      <c r="N439" t="s">
        <v>42</v>
      </c>
      <c r="O439" t="s">
        <v>28</v>
      </c>
      <c r="P439" s="1">
        <v>45176</v>
      </c>
    </row>
    <row r="440" spans="1:16" x14ac:dyDescent="0.3">
      <c r="A440" t="s">
        <v>306</v>
      </c>
      <c r="B440" t="s">
        <v>34</v>
      </c>
      <c r="C440" t="s">
        <v>89</v>
      </c>
      <c r="D440" t="s">
        <v>140</v>
      </c>
      <c r="E440" t="s">
        <v>273</v>
      </c>
      <c r="F440" t="s">
        <v>119</v>
      </c>
      <c r="G440" t="s">
        <v>120</v>
      </c>
      <c r="H440">
        <v>29</v>
      </c>
      <c r="I440">
        <v>3868.13</v>
      </c>
      <c r="J440">
        <v>0</v>
      </c>
      <c r="K440">
        <v>112175.77</v>
      </c>
      <c r="L440">
        <v>67169</v>
      </c>
      <c r="M440">
        <v>177.09</v>
      </c>
      <c r="N440" t="s">
        <v>27</v>
      </c>
      <c r="O440" t="s">
        <v>28</v>
      </c>
      <c r="P440" s="1">
        <v>45304</v>
      </c>
    </row>
    <row r="441" spans="1:16" x14ac:dyDescent="0.3">
      <c r="A441" t="s">
        <v>1391</v>
      </c>
      <c r="B441" t="s">
        <v>34</v>
      </c>
      <c r="C441" t="s">
        <v>35</v>
      </c>
      <c r="D441" t="s">
        <v>277</v>
      </c>
      <c r="E441" t="s">
        <v>273</v>
      </c>
      <c r="F441" t="s">
        <v>25</v>
      </c>
      <c r="G441" t="s">
        <v>37</v>
      </c>
      <c r="H441">
        <v>14</v>
      </c>
      <c r="I441">
        <v>1605.31</v>
      </c>
      <c r="J441">
        <v>0</v>
      </c>
      <c r="K441">
        <v>22474.34</v>
      </c>
      <c r="L441">
        <v>13476.19</v>
      </c>
      <c r="M441">
        <v>468.22</v>
      </c>
      <c r="N441" t="s">
        <v>42</v>
      </c>
      <c r="O441" t="s">
        <v>28</v>
      </c>
      <c r="P441" s="1">
        <v>45095</v>
      </c>
    </row>
    <row r="442" spans="1:16" x14ac:dyDescent="0.3">
      <c r="A442" t="s">
        <v>1392</v>
      </c>
      <c r="B442" t="s">
        <v>21</v>
      </c>
      <c r="C442" t="s">
        <v>43</v>
      </c>
      <c r="D442" t="s">
        <v>94</v>
      </c>
      <c r="E442" t="s">
        <v>273</v>
      </c>
      <c r="F442" t="s">
        <v>205</v>
      </c>
      <c r="G442" t="s">
        <v>206</v>
      </c>
      <c r="H442">
        <v>22</v>
      </c>
      <c r="I442">
        <v>39801.040000000001</v>
      </c>
      <c r="J442">
        <v>0</v>
      </c>
      <c r="K442">
        <v>875622.88</v>
      </c>
      <c r="L442">
        <v>652610.82999999996</v>
      </c>
      <c r="M442">
        <v>312.58999999999997</v>
      </c>
      <c r="N442" t="s">
        <v>27</v>
      </c>
      <c r="O442" t="s">
        <v>28</v>
      </c>
      <c r="P442" s="1">
        <v>45095</v>
      </c>
    </row>
    <row r="443" spans="1:16" x14ac:dyDescent="0.3">
      <c r="A443" t="s">
        <v>1393</v>
      </c>
      <c r="B443" t="s">
        <v>34</v>
      </c>
      <c r="C443" t="s">
        <v>35</v>
      </c>
      <c r="D443" t="s">
        <v>31</v>
      </c>
      <c r="E443" t="s">
        <v>273</v>
      </c>
      <c r="F443" t="s">
        <v>119</v>
      </c>
      <c r="G443" t="s">
        <v>129</v>
      </c>
      <c r="H443">
        <v>11</v>
      </c>
      <c r="I443">
        <v>2205.75</v>
      </c>
      <c r="J443">
        <v>0</v>
      </c>
      <c r="K443">
        <v>24263.25</v>
      </c>
      <c r="L443">
        <v>14735.48</v>
      </c>
      <c r="M443">
        <v>581.83000000000004</v>
      </c>
      <c r="N443" t="s">
        <v>38</v>
      </c>
      <c r="O443" t="s">
        <v>28</v>
      </c>
      <c r="P443" s="1">
        <v>45149</v>
      </c>
    </row>
    <row r="444" spans="1:16" x14ac:dyDescent="0.3">
      <c r="A444" t="s">
        <v>1394</v>
      </c>
      <c r="B444" t="s">
        <v>39</v>
      </c>
      <c r="C444" t="s">
        <v>40</v>
      </c>
      <c r="D444" t="s">
        <v>187</v>
      </c>
      <c r="E444" t="s">
        <v>273</v>
      </c>
      <c r="F444" t="s">
        <v>119</v>
      </c>
      <c r="G444" t="s">
        <v>123</v>
      </c>
      <c r="H444">
        <v>8</v>
      </c>
      <c r="I444">
        <v>990.65</v>
      </c>
      <c r="J444">
        <v>0</v>
      </c>
      <c r="K444">
        <v>7925.2</v>
      </c>
      <c r="L444">
        <v>4688.96</v>
      </c>
      <c r="M444">
        <v>687</v>
      </c>
      <c r="N444" t="s">
        <v>38</v>
      </c>
      <c r="O444" t="s">
        <v>28</v>
      </c>
      <c r="P444" s="1">
        <v>45085</v>
      </c>
    </row>
    <row r="445" spans="1:16" x14ac:dyDescent="0.3">
      <c r="A445" t="s">
        <v>1395</v>
      </c>
      <c r="B445" t="s">
        <v>34</v>
      </c>
      <c r="C445" t="s">
        <v>35</v>
      </c>
      <c r="D445" t="s">
        <v>122</v>
      </c>
      <c r="E445" t="s">
        <v>273</v>
      </c>
      <c r="F445" t="s">
        <v>201</v>
      </c>
      <c r="G445" t="s">
        <v>203</v>
      </c>
      <c r="H445">
        <v>19</v>
      </c>
      <c r="I445">
        <v>3655.18</v>
      </c>
      <c r="J445">
        <v>0</v>
      </c>
      <c r="K445">
        <v>69448.42</v>
      </c>
      <c r="L445">
        <v>43433.51</v>
      </c>
      <c r="M445">
        <v>403.47</v>
      </c>
      <c r="N445" t="s">
        <v>38</v>
      </c>
      <c r="O445" t="s">
        <v>28</v>
      </c>
      <c r="P445" s="1">
        <v>45066</v>
      </c>
    </row>
    <row r="446" spans="1:16" x14ac:dyDescent="0.3">
      <c r="A446" t="s">
        <v>1396</v>
      </c>
      <c r="B446" t="s">
        <v>39</v>
      </c>
      <c r="C446" t="s">
        <v>40</v>
      </c>
      <c r="D446" t="s">
        <v>108</v>
      </c>
      <c r="E446" t="s">
        <v>273</v>
      </c>
      <c r="F446" t="s">
        <v>119</v>
      </c>
      <c r="G446" t="s">
        <v>127</v>
      </c>
      <c r="H446">
        <v>34</v>
      </c>
      <c r="I446">
        <v>1861.89</v>
      </c>
      <c r="J446">
        <v>0</v>
      </c>
      <c r="K446">
        <v>63304.26</v>
      </c>
      <c r="L446">
        <v>37748.92</v>
      </c>
      <c r="M446">
        <v>796.08</v>
      </c>
      <c r="N446" t="s">
        <v>42</v>
      </c>
      <c r="O446" t="s">
        <v>28</v>
      </c>
      <c r="P446" s="1">
        <v>45320</v>
      </c>
    </row>
    <row r="447" spans="1:16" x14ac:dyDescent="0.3">
      <c r="A447" t="s">
        <v>1397</v>
      </c>
      <c r="B447" t="s">
        <v>34</v>
      </c>
      <c r="C447" t="s">
        <v>89</v>
      </c>
      <c r="D447" t="s">
        <v>44</v>
      </c>
      <c r="E447" t="s">
        <v>273</v>
      </c>
      <c r="F447" t="s">
        <v>165</v>
      </c>
      <c r="G447" t="s">
        <v>168</v>
      </c>
      <c r="H447">
        <v>38</v>
      </c>
      <c r="I447">
        <v>1372.2</v>
      </c>
      <c r="J447">
        <v>0</v>
      </c>
      <c r="K447">
        <v>52143.6</v>
      </c>
      <c r="L447">
        <v>29159.3</v>
      </c>
      <c r="M447">
        <v>70.62</v>
      </c>
      <c r="N447" t="s">
        <v>33</v>
      </c>
      <c r="O447" t="s">
        <v>28</v>
      </c>
      <c r="P447" s="1">
        <v>45199</v>
      </c>
    </row>
    <row r="448" spans="1:16" x14ac:dyDescent="0.3">
      <c r="A448" t="s">
        <v>1398</v>
      </c>
      <c r="B448" t="s">
        <v>21</v>
      </c>
      <c r="C448" t="s">
        <v>48</v>
      </c>
      <c r="D448" t="s">
        <v>60</v>
      </c>
      <c r="E448" t="s">
        <v>273</v>
      </c>
      <c r="F448" t="s">
        <v>205</v>
      </c>
      <c r="G448" t="s">
        <v>209</v>
      </c>
      <c r="H448">
        <v>19</v>
      </c>
      <c r="I448">
        <v>33219.760000000002</v>
      </c>
      <c r="J448">
        <v>0</v>
      </c>
      <c r="K448">
        <v>631175.43999999994</v>
      </c>
      <c r="L448">
        <v>447172.18</v>
      </c>
      <c r="M448">
        <v>702.31</v>
      </c>
      <c r="N448" t="s">
        <v>27</v>
      </c>
      <c r="O448" t="s">
        <v>28</v>
      </c>
      <c r="P448" s="1">
        <v>45278</v>
      </c>
    </row>
    <row r="449" spans="1:16" x14ac:dyDescent="0.3">
      <c r="A449" t="s">
        <v>1399</v>
      </c>
      <c r="B449" t="s">
        <v>29</v>
      </c>
      <c r="C449" t="s">
        <v>30</v>
      </c>
      <c r="D449" t="s">
        <v>47</v>
      </c>
      <c r="E449" t="s">
        <v>273</v>
      </c>
      <c r="F449" t="s">
        <v>205</v>
      </c>
      <c r="G449" t="s">
        <v>209</v>
      </c>
      <c r="H449">
        <v>39</v>
      </c>
      <c r="I449">
        <v>10043.530000000001</v>
      </c>
      <c r="J449">
        <v>0</v>
      </c>
      <c r="K449">
        <v>391697.67</v>
      </c>
      <c r="L449">
        <v>280981.05</v>
      </c>
      <c r="M449">
        <v>111.46</v>
      </c>
      <c r="N449" t="s">
        <v>42</v>
      </c>
      <c r="O449" t="s">
        <v>28</v>
      </c>
      <c r="P449" s="1">
        <v>45251</v>
      </c>
    </row>
    <row r="450" spans="1:16" x14ac:dyDescent="0.3">
      <c r="A450" t="s">
        <v>1400</v>
      </c>
      <c r="B450" t="s">
        <v>39</v>
      </c>
      <c r="C450" t="s">
        <v>50</v>
      </c>
      <c r="D450" t="s">
        <v>85</v>
      </c>
      <c r="E450" t="s">
        <v>273</v>
      </c>
      <c r="F450" t="s">
        <v>25</v>
      </c>
      <c r="G450" t="s">
        <v>37</v>
      </c>
      <c r="H450">
        <v>12</v>
      </c>
      <c r="I450">
        <v>2371.92</v>
      </c>
      <c r="J450">
        <v>0</v>
      </c>
      <c r="K450">
        <v>22770.43</v>
      </c>
      <c r="L450">
        <v>12945.77</v>
      </c>
      <c r="M450">
        <v>228.84</v>
      </c>
      <c r="N450" t="s">
        <v>42</v>
      </c>
      <c r="O450" t="s">
        <v>28</v>
      </c>
      <c r="P450" s="1">
        <v>45125</v>
      </c>
    </row>
    <row r="451" spans="1:16" x14ac:dyDescent="0.3">
      <c r="A451" t="s">
        <v>1401</v>
      </c>
      <c r="B451" t="s">
        <v>21</v>
      </c>
      <c r="C451" t="s">
        <v>22</v>
      </c>
      <c r="D451" t="s">
        <v>77</v>
      </c>
      <c r="E451" t="s">
        <v>273</v>
      </c>
      <c r="F451" t="s">
        <v>201</v>
      </c>
      <c r="G451" t="s">
        <v>202</v>
      </c>
      <c r="H451">
        <v>24</v>
      </c>
      <c r="I451">
        <v>2508.69</v>
      </c>
      <c r="J451">
        <v>0</v>
      </c>
      <c r="K451">
        <v>60208.56</v>
      </c>
      <c r="L451">
        <v>38174.910000000003</v>
      </c>
      <c r="M451">
        <v>575.65</v>
      </c>
      <c r="N451" t="s">
        <v>42</v>
      </c>
      <c r="O451" t="s">
        <v>28</v>
      </c>
      <c r="P451" s="1">
        <v>45339</v>
      </c>
    </row>
    <row r="452" spans="1:16" x14ac:dyDescent="0.3">
      <c r="A452" t="s">
        <v>1402</v>
      </c>
      <c r="B452" t="s">
        <v>34</v>
      </c>
      <c r="C452" t="s">
        <v>52</v>
      </c>
      <c r="D452" t="s">
        <v>188</v>
      </c>
      <c r="E452" t="s">
        <v>273</v>
      </c>
      <c r="F452" t="s">
        <v>205</v>
      </c>
      <c r="G452" t="s">
        <v>206</v>
      </c>
      <c r="H452">
        <v>14</v>
      </c>
      <c r="I452">
        <v>25269.57</v>
      </c>
      <c r="J452">
        <v>0</v>
      </c>
      <c r="K452">
        <v>353773.98</v>
      </c>
      <c r="L452">
        <v>247708.89</v>
      </c>
      <c r="M452">
        <v>772.13</v>
      </c>
      <c r="N452" t="s">
        <v>42</v>
      </c>
      <c r="O452" t="s">
        <v>28</v>
      </c>
      <c r="P452" s="1">
        <v>45252</v>
      </c>
    </row>
    <row r="453" spans="1:16" x14ac:dyDescent="0.3">
      <c r="A453" t="s">
        <v>1403</v>
      </c>
      <c r="B453" t="s">
        <v>29</v>
      </c>
      <c r="C453" t="s">
        <v>46</v>
      </c>
      <c r="D453" t="s">
        <v>163</v>
      </c>
      <c r="E453" t="s">
        <v>273</v>
      </c>
      <c r="F453" t="s">
        <v>201</v>
      </c>
      <c r="G453" t="s">
        <v>203</v>
      </c>
      <c r="H453">
        <v>5</v>
      </c>
      <c r="I453">
        <v>1999.9</v>
      </c>
      <c r="J453">
        <v>0</v>
      </c>
      <c r="K453">
        <v>9999.5</v>
      </c>
      <c r="L453">
        <v>6439.6</v>
      </c>
      <c r="M453">
        <v>156.38</v>
      </c>
      <c r="N453" t="s">
        <v>42</v>
      </c>
      <c r="O453" t="s">
        <v>28</v>
      </c>
      <c r="P453" s="1">
        <v>45365</v>
      </c>
    </row>
    <row r="454" spans="1:16" x14ac:dyDescent="0.3">
      <c r="A454" t="s">
        <v>1404</v>
      </c>
      <c r="B454" t="s">
        <v>39</v>
      </c>
      <c r="C454" t="s">
        <v>50</v>
      </c>
      <c r="D454" t="s">
        <v>47</v>
      </c>
      <c r="E454" t="s">
        <v>273</v>
      </c>
      <c r="F454" t="s">
        <v>119</v>
      </c>
      <c r="G454" t="s">
        <v>123</v>
      </c>
      <c r="H454">
        <v>7</v>
      </c>
      <c r="I454">
        <v>1782.13</v>
      </c>
      <c r="J454">
        <v>0</v>
      </c>
      <c r="K454">
        <v>12474.91</v>
      </c>
      <c r="L454">
        <v>7754.22</v>
      </c>
      <c r="M454">
        <v>708.09</v>
      </c>
      <c r="N454" t="s">
        <v>27</v>
      </c>
      <c r="O454" t="s">
        <v>28</v>
      </c>
      <c r="P454" s="1">
        <v>45077</v>
      </c>
    </row>
    <row r="455" spans="1:16" x14ac:dyDescent="0.3">
      <c r="A455" t="s">
        <v>1405</v>
      </c>
      <c r="B455" t="s">
        <v>39</v>
      </c>
      <c r="C455" t="s">
        <v>65</v>
      </c>
      <c r="D455" t="s">
        <v>69</v>
      </c>
      <c r="E455" t="s">
        <v>273</v>
      </c>
      <c r="F455" t="s">
        <v>201</v>
      </c>
      <c r="G455" t="s">
        <v>202</v>
      </c>
      <c r="H455">
        <v>39</v>
      </c>
      <c r="I455">
        <v>2920.27</v>
      </c>
      <c r="J455">
        <v>0</v>
      </c>
      <c r="K455">
        <v>113890.53</v>
      </c>
      <c r="L455">
        <v>70032.160000000003</v>
      </c>
      <c r="M455">
        <v>207.75</v>
      </c>
      <c r="N455" t="s">
        <v>38</v>
      </c>
      <c r="O455" t="s">
        <v>28</v>
      </c>
      <c r="P455" s="1">
        <v>45267</v>
      </c>
    </row>
    <row r="456" spans="1:16" x14ac:dyDescent="0.3">
      <c r="A456" t="s">
        <v>1406</v>
      </c>
      <c r="B456" t="s">
        <v>34</v>
      </c>
      <c r="C456" t="s">
        <v>52</v>
      </c>
      <c r="D456" t="s">
        <v>68</v>
      </c>
      <c r="E456" t="s">
        <v>273</v>
      </c>
      <c r="F456" t="s">
        <v>119</v>
      </c>
      <c r="G456" t="s">
        <v>123</v>
      </c>
      <c r="H456">
        <v>21</v>
      </c>
      <c r="I456">
        <v>862.07</v>
      </c>
      <c r="J456">
        <v>0</v>
      </c>
      <c r="K456">
        <v>18103.47</v>
      </c>
      <c r="L456">
        <v>11372.29</v>
      </c>
      <c r="M456">
        <v>66.599999999999994</v>
      </c>
      <c r="N456" t="s">
        <v>38</v>
      </c>
      <c r="O456" t="s">
        <v>28</v>
      </c>
      <c r="P456" s="1">
        <v>45113</v>
      </c>
    </row>
    <row r="457" spans="1:16" x14ac:dyDescent="0.3">
      <c r="A457" t="s">
        <v>1407</v>
      </c>
      <c r="B457" t="s">
        <v>34</v>
      </c>
      <c r="C457" t="s">
        <v>52</v>
      </c>
      <c r="D457" t="s">
        <v>270</v>
      </c>
      <c r="E457" t="s">
        <v>273</v>
      </c>
      <c r="F457" t="s">
        <v>205</v>
      </c>
      <c r="G457" t="s">
        <v>208</v>
      </c>
      <c r="H457">
        <v>35</v>
      </c>
      <c r="I457">
        <v>38434.629999999997</v>
      </c>
      <c r="J457">
        <v>0</v>
      </c>
      <c r="K457">
        <v>1345212.05</v>
      </c>
      <c r="L457">
        <v>991054.72</v>
      </c>
      <c r="M457">
        <v>622.14</v>
      </c>
      <c r="N457" t="s">
        <v>38</v>
      </c>
      <c r="O457" t="s">
        <v>28</v>
      </c>
      <c r="P457" s="1">
        <v>45192</v>
      </c>
    </row>
    <row r="458" spans="1:16" x14ac:dyDescent="0.3">
      <c r="A458" t="s">
        <v>1408</v>
      </c>
      <c r="B458" t="s">
        <v>21</v>
      </c>
      <c r="C458" t="s">
        <v>48</v>
      </c>
      <c r="D458" t="s">
        <v>267</v>
      </c>
      <c r="E458" t="s">
        <v>273</v>
      </c>
      <c r="F458" t="s">
        <v>205</v>
      </c>
      <c r="G458" t="s">
        <v>207</v>
      </c>
      <c r="H458">
        <v>11</v>
      </c>
      <c r="I458">
        <v>17448.84</v>
      </c>
      <c r="J458">
        <v>0</v>
      </c>
      <c r="K458">
        <v>191937.24</v>
      </c>
      <c r="L458">
        <v>142773.99</v>
      </c>
      <c r="M458">
        <v>530.78</v>
      </c>
      <c r="N458" t="s">
        <v>27</v>
      </c>
      <c r="O458" t="s">
        <v>28</v>
      </c>
      <c r="P458" s="1">
        <v>45355</v>
      </c>
    </row>
    <row r="459" spans="1:16" x14ac:dyDescent="0.3">
      <c r="A459" t="s">
        <v>1409</v>
      </c>
      <c r="B459" t="s">
        <v>39</v>
      </c>
      <c r="C459" t="s">
        <v>65</v>
      </c>
      <c r="D459" t="s">
        <v>264</v>
      </c>
      <c r="E459" t="s">
        <v>273</v>
      </c>
      <c r="F459" t="s">
        <v>201</v>
      </c>
      <c r="G459" t="s">
        <v>204</v>
      </c>
      <c r="H459">
        <v>5</v>
      </c>
      <c r="I459">
        <v>4919.84</v>
      </c>
      <c r="J459">
        <v>0</v>
      </c>
      <c r="K459">
        <v>24599.200000000001</v>
      </c>
      <c r="L459">
        <v>15156.49</v>
      </c>
      <c r="M459">
        <v>661.3</v>
      </c>
      <c r="N459" t="s">
        <v>42</v>
      </c>
      <c r="O459" t="s">
        <v>28</v>
      </c>
      <c r="P459" s="1">
        <v>45356</v>
      </c>
    </row>
    <row r="460" spans="1:16" x14ac:dyDescent="0.3">
      <c r="A460" t="s">
        <v>1410</v>
      </c>
      <c r="B460" t="s">
        <v>34</v>
      </c>
      <c r="C460" t="s">
        <v>62</v>
      </c>
      <c r="D460" t="s">
        <v>125</v>
      </c>
      <c r="E460" t="s">
        <v>273</v>
      </c>
      <c r="F460" t="s">
        <v>205</v>
      </c>
      <c r="G460" t="s">
        <v>206</v>
      </c>
      <c r="H460">
        <v>5</v>
      </c>
      <c r="I460">
        <v>27055.39</v>
      </c>
      <c r="J460">
        <v>0</v>
      </c>
      <c r="K460">
        <v>135276.95000000001</v>
      </c>
      <c r="L460">
        <v>97173.62</v>
      </c>
      <c r="M460">
        <v>194.89</v>
      </c>
      <c r="N460" t="s">
        <v>27</v>
      </c>
      <c r="O460" t="s">
        <v>28</v>
      </c>
      <c r="P460" s="1">
        <v>45105</v>
      </c>
    </row>
    <row r="461" spans="1:16" x14ac:dyDescent="0.3">
      <c r="A461" t="s">
        <v>1411</v>
      </c>
      <c r="B461" t="s">
        <v>21</v>
      </c>
      <c r="C461" t="s">
        <v>22</v>
      </c>
      <c r="D461" t="s">
        <v>220</v>
      </c>
      <c r="E461" t="s">
        <v>273</v>
      </c>
      <c r="F461" t="s">
        <v>165</v>
      </c>
      <c r="G461" t="s">
        <v>170</v>
      </c>
      <c r="H461">
        <v>29</v>
      </c>
      <c r="I461">
        <v>527.85</v>
      </c>
      <c r="J461">
        <v>0</v>
      </c>
      <c r="K461">
        <v>15307.65</v>
      </c>
      <c r="L461">
        <v>8135.48</v>
      </c>
      <c r="M461">
        <v>715.17</v>
      </c>
      <c r="N461" t="s">
        <v>27</v>
      </c>
      <c r="O461" t="s">
        <v>28</v>
      </c>
      <c r="P461" s="1">
        <v>45121</v>
      </c>
    </row>
    <row r="462" spans="1:16" x14ac:dyDescent="0.3">
      <c r="A462" t="s">
        <v>1412</v>
      </c>
      <c r="B462" t="s">
        <v>39</v>
      </c>
      <c r="C462" t="s">
        <v>54</v>
      </c>
      <c r="D462" t="s">
        <v>183</v>
      </c>
      <c r="E462" t="s">
        <v>273</v>
      </c>
      <c r="F462" t="s">
        <v>25</v>
      </c>
      <c r="G462" t="s">
        <v>32</v>
      </c>
      <c r="H462">
        <v>26</v>
      </c>
      <c r="I462">
        <v>1500.36</v>
      </c>
      <c r="J462">
        <v>0</v>
      </c>
      <c r="K462">
        <v>39009.360000000001</v>
      </c>
      <c r="L462">
        <v>21698.400000000001</v>
      </c>
      <c r="M462">
        <v>513.58000000000004</v>
      </c>
      <c r="N462" t="s">
        <v>42</v>
      </c>
      <c r="O462" t="s">
        <v>28</v>
      </c>
      <c r="P462" s="1">
        <v>45030</v>
      </c>
    </row>
    <row r="463" spans="1:16" x14ac:dyDescent="0.3">
      <c r="A463" t="s">
        <v>1413</v>
      </c>
      <c r="B463" t="s">
        <v>34</v>
      </c>
      <c r="C463" t="s">
        <v>52</v>
      </c>
      <c r="D463" t="s">
        <v>186</v>
      </c>
      <c r="E463" t="s">
        <v>273</v>
      </c>
      <c r="F463" t="s">
        <v>205</v>
      </c>
      <c r="G463" t="s">
        <v>208</v>
      </c>
      <c r="H463">
        <v>28</v>
      </c>
      <c r="I463">
        <v>8471.9</v>
      </c>
      <c r="J463">
        <v>0</v>
      </c>
      <c r="K463">
        <v>237213.2</v>
      </c>
      <c r="L463">
        <v>168843.69</v>
      </c>
      <c r="M463">
        <v>301.72000000000003</v>
      </c>
      <c r="N463" t="s">
        <v>27</v>
      </c>
      <c r="O463" t="s">
        <v>28</v>
      </c>
      <c r="P463" s="1">
        <v>45047</v>
      </c>
    </row>
    <row r="464" spans="1:16" x14ac:dyDescent="0.3">
      <c r="A464" t="s">
        <v>1414</v>
      </c>
      <c r="B464" t="s">
        <v>34</v>
      </c>
      <c r="C464" t="s">
        <v>89</v>
      </c>
      <c r="D464" t="s">
        <v>93</v>
      </c>
      <c r="E464" t="s">
        <v>273</v>
      </c>
      <c r="F464" t="s">
        <v>201</v>
      </c>
      <c r="G464" t="s">
        <v>202</v>
      </c>
      <c r="H464">
        <v>10</v>
      </c>
      <c r="I464">
        <v>5703.72</v>
      </c>
      <c r="J464">
        <v>0</v>
      </c>
      <c r="K464">
        <v>57037.2</v>
      </c>
      <c r="L464">
        <v>33965.97</v>
      </c>
      <c r="M464">
        <v>494.47</v>
      </c>
      <c r="N464" t="s">
        <v>33</v>
      </c>
      <c r="O464" t="s">
        <v>28</v>
      </c>
      <c r="P464" s="1">
        <v>45341</v>
      </c>
    </row>
    <row r="465" spans="1:16" x14ac:dyDescent="0.3">
      <c r="A465" t="s">
        <v>1415</v>
      </c>
      <c r="B465" t="s">
        <v>21</v>
      </c>
      <c r="C465" t="s">
        <v>43</v>
      </c>
      <c r="D465" t="s">
        <v>288</v>
      </c>
      <c r="E465" t="s">
        <v>273</v>
      </c>
      <c r="F465" t="s">
        <v>25</v>
      </c>
      <c r="G465" t="s">
        <v>45</v>
      </c>
      <c r="H465">
        <v>40</v>
      </c>
      <c r="I465">
        <v>862.86</v>
      </c>
      <c r="J465">
        <v>0</v>
      </c>
      <c r="K465">
        <v>34514.400000000001</v>
      </c>
      <c r="L465">
        <v>19507.78</v>
      </c>
      <c r="M465">
        <v>267.42</v>
      </c>
      <c r="N465" t="s">
        <v>42</v>
      </c>
      <c r="O465" t="s">
        <v>28</v>
      </c>
      <c r="P465" s="1">
        <v>45247</v>
      </c>
    </row>
    <row r="466" spans="1:16" x14ac:dyDescent="0.3">
      <c r="A466" t="s">
        <v>1416</v>
      </c>
      <c r="B466" t="s">
        <v>29</v>
      </c>
      <c r="C466" t="s">
        <v>46</v>
      </c>
      <c r="D466" t="s">
        <v>272</v>
      </c>
      <c r="E466" t="s">
        <v>273</v>
      </c>
      <c r="F466" t="s">
        <v>25</v>
      </c>
      <c r="G466" t="s">
        <v>26</v>
      </c>
      <c r="H466">
        <v>16</v>
      </c>
      <c r="I466">
        <v>883.32</v>
      </c>
      <c r="J466">
        <v>0</v>
      </c>
      <c r="K466">
        <v>14133.12</v>
      </c>
      <c r="L466">
        <v>8048.13</v>
      </c>
      <c r="M466">
        <v>104.47</v>
      </c>
      <c r="N466" t="s">
        <v>33</v>
      </c>
      <c r="O466" t="s">
        <v>28</v>
      </c>
      <c r="P466" s="1">
        <v>45045</v>
      </c>
    </row>
    <row r="467" spans="1:16" x14ac:dyDescent="0.3">
      <c r="A467" t="s">
        <v>1417</v>
      </c>
      <c r="B467" t="s">
        <v>39</v>
      </c>
      <c r="C467" t="s">
        <v>40</v>
      </c>
      <c r="D467" t="s">
        <v>88</v>
      </c>
      <c r="E467" t="s">
        <v>273</v>
      </c>
      <c r="F467" t="s">
        <v>205</v>
      </c>
      <c r="G467" t="s">
        <v>209</v>
      </c>
      <c r="H467">
        <v>24</v>
      </c>
      <c r="I467">
        <v>23935.41</v>
      </c>
      <c r="J467">
        <v>0</v>
      </c>
      <c r="K467">
        <v>574449.84</v>
      </c>
      <c r="L467">
        <v>414678.09</v>
      </c>
      <c r="M467">
        <v>474.45</v>
      </c>
      <c r="N467" t="s">
        <v>33</v>
      </c>
      <c r="O467" t="s">
        <v>28</v>
      </c>
      <c r="P467" s="1">
        <v>45200</v>
      </c>
    </row>
    <row r="468" spans="1:16" x14ac:dyDescent="0.3">
      <c r="A468" t="s">
        <v>1418</v>
      </c>
      <c r="B468" t="s">
        <v>29</v>
      </c>
      <c r="C468" t="s">
        <v>57</v>
      </c>
      <c r="D468" t="s">
        <v>104</v>
      </c>
      <c r="E468" t="s">
        <v>273</v>
      </c>
      <c r="F468" t="s">
        <v>165</v>
      </c>
      <c r="G468" t="s">
        <v>166</v>
      </c>
      <c r="H468">
        <v>7</v>
      </c>
      <c r="I468">
        <v>1755.01</v>
      </c>
      <c r="J468">
        <v>0</v>
      </c>
      <c r="K468">
        <v>9828.06</v>
      </c>
      <c r="L468">
        <v>5491.29</v>
      </c>
      <c r="M468">
        <v>498.35</v>
      </c>
      <c r="N468" t="s">
        <v>33</v>
      </c>
      <c r="O468" t="s">
        <v>28</v>
      </c>
      <c r="P468" s="1">
        <v>45047</v>
      </c>
    </row>
    <row r="469" spans="1:16" x14ac:dyDescent="0.3">
      <c r="A469" t="s">
        <v>1419</v>
      </c>
      <c r="B469" t="s">
        <v>39</v>
      </c>
      <c r="C469" t="s">
        <v>65</v>
      </c>
      <c r="D469" t="s">
        <v>115</v>
      </c>
      <c r="E469" t="s">
        <v>273</v>
      </c>
      <c r="F469" t="s">
        <v>119</v>
      </c>
      <c r="G469" t="s">
        <v>127</v>
      </c>
      <c r="H469">
        <v>28</v>
      </c>
      <c r="I469">
        <v>1902.49</v>
      </c>
      <c r="J469">
        <v>0</v>
      </c>
      <c r="K469">
        <v>53269.72</v>
      </c>
      <c r="L469">
        <v>32093.4</v>
      </c>
      <c r="M469">
        <v>95.19</v>
      </c>
      <c r="N469" t="s">
        <v>42</v>
      </c>
      <c r="O469" t="s">
        <v>28</v>
      </c>
      <c r="P469" s="1">
        <v>45040</v>
      </c>
    </row>
    <row r="470" spans="1:16" x14ac:dyDescent="0.3">
      <c r="A470" t="s">
        <v>1420</v>
      </c>
      <c r="B470" t="s">
        <v>39</v>
      </c>
      <c r="C470" t="s">
        <v>54</v>
      </c>
      <c r="D470" t="s">
        <v>227</v>
      </c>
      <c r="E470" t="s">
        <v>273</v>
      </c>
      <c r="F470" t="s">
        <v>201</v>
      </c>
      <c r="G470" t="s">
        <v>212</v>
      </c>
      <c r="H470">
        <v>2</v>
      </c>
      <c r="I470">
        <v>4013.23</v>
      </c>
      <c r="J470">
        <v>0</v>
      </c>
      <c r="K470">
        <v>8026.46</v>
      </c>
      <c r="L470">
        <v>5110.59</v>
      </c>
      <c r="M470">
        <v>134.01</v>
      </c>
      <c r="N470" t="s">
        <v>27</v>
      </c>
      <c r="O470" t="s">
        <v>28</v>
      </c>
      <c r="P470" s="1">
        <v>45030</v>
      </c>
    </row>
    <row r="471" spans="1:16" x14ac:dyDescent="0.3">
      <c r="A471" t="s">
        <v>1421</v>
      </c>
      <c r="B471" t="s">
        <v>34</v>
      </c>
      <c r="C471" t="s">
        <v>89</v>
      </c>
      <c r="D471" t="s">
        <v>252</v>
      </c>
      <c r="E471" t="s">
        <v>273</v>
      </c>
      <c r="F471" t="s">
        <v>201</v>
      </c>
      <c r="G471" t="s">
        <v>203</v>
      </c>
      <c r="H471">
        <v>14</v>
      </c>
      <c r="I471">
        <v>4913.22</v>
      </c>
      <c r="J471">
        <v>0</v>
      </c>
      <c r="K471">
        <v>68785.08</v>
      </c>
      <c r="L471">
        <v>43541.89</v>
      </c>
      <c r="M471">
        <v>162.11000000000001</v>
      </c>
      <c r="N471" t="s">
        <v>42</v>
      </c>
      <c r="O471" t="s">
        <v>28</v>
      </c>
      <c r="P471" s="1">
        <v>45291</v>
      </c>
    </row>
    <row r="472" spans="1:16" x14ac:dyDescent="0.3">
      <c r="A472" t="s">
        <v>1422</v>
      </c>
      <c r="B472" t="s">
        <v>29</v>
      </c>
      <c r="C472" t="s">
        <v>78</v>
      </c>
      <c r="D472" t="s">
        <v>258</v>
      </c>
      <c r="E472" t="s">
        <v>273</v>
      </c>
      <c r="F472" t="s">
        <v>25</v>
      </c>
      <c r="G472" t="s">
        <v>45</v>
      </c>
      <c r="H472">
        <v>31</v>
      </c>
      <c r="I472">
        <v>1846.99</v>
      </c>
      <c r="J472">
        <v>0</v>
      </c>
      <c r="K472">
        <v>57256.69</v>
      </c>
      <c r="L472">
        <v>33677.839999999997</v>
      </c>
      <c r="M472">
        <v>189.16</v>
      </c>
      <c r="N472" t="s">
        <v>42</v>
      </c>
      <c r="O472" t="s">
        <v>28</v>
      </c>
      <c r="P472" s="1">
        <v>45351</v>
      </c>
    </row>
    <row r="473" spans="1:16" x14ac:dyDescent="0.3">
      <c r="A473" t="s">
        <v>1423</v>
      </c>
      <c r="B473" t="s">
        <v>34</v>
      </c>
      <c r="C473" t="s">
        <v>62</v>
      </c>
      <c r="D473" t="s">
        <v>73</v>
      </c>
      <c r="E473" t="s">
        <v>273</v>
      </c>
      <c r="F473" t="s">
        <v>25</v>
      </c>
      <c r="G473" t="s">
        <v>32</v>
      </c>
      <c r="H473">
        <v>27</v>
      </c>
      <c r="I473">
        <v>1390.47</v>
      </c>
      <c r="J473">
        <v>0</v>
      </c>
      <c r="K473">
        <v>37542.69</v>
      </c>
      <c r="L473">
        <v>22404.27</v>
      </c>
      <c r="M473">
        <v>486.97</v>
      </c>
      <c r="N473" t="s">
        <v>33</v>
      </c>
      <c r="O473" t="s">
        <v>28</v>
      </c>
      <c r="P473" s="1">
        <v>45318</v>
      </c>
    </row>
    <row r="474" spans="1:16" x14ac:dyDescent="0.3">
      <c r="A474" t="s">
        <v>1424</v>
      </c>
      <c r="B474" t="s">
        <v>21</v>
      </c>
      <c r="C474" t="s">
        <v>48</v>
      </c>
      <c r="D474" t="s">
        <v>198</v>
      </c>
      <c r="E474" t="s">
        <v>273</v>
      </c>
      <c r="F474" t="s">
        <v>25</v>
      </c>
      <c r="G474" t="s">
        <v>32</v>
      </c>
      <c r="H474">
        <v>4</v>
      </c>
      <c r="I474">
        <v>958.77</v>
      </c>
      <c r="J474">
        <v>0</v>
      </c>
      <c r="K474">
        <v>3835.08</v>
      </c>
      <c r="L474">
        <v>2262.39</v>
      </c>
      <c r="M474">
        <v>641.91</v>
      </c>
      <c r="N474" t="s">
        <v>27</v>
      </c>
      <c r="O474" t="s">
        <v>28</v>
      </c>
      <c r="P474" s="1">
        <v>45021</v>
      </c>
    </row>
    <row r="475" spans="1:16" x14ac:dyDescent="0.3">
      <c r="A475" t="s">
        <v>1425</v>
      </c>
      <c r="B475" t="s">
        <v>39</v>
      </c>
      <c r="C475" t="s">
        <v>54</v>
      </c>
      <c r="D475" t="s">
        <v>198</v>
      </c>
      <c r="E475" t="s">
        <v>273</v>
      </c>
      <c r="F475" t="s">
        <v>201</v>
      </c>
      <c r="G475" t="s">
        <v>204</v>
      </c>
      <c r="H475">
        <v>1</v>
      </c>
      <c r="I475">
        <v>1334.86</v>
      </c>
      <c r="J475">
        <v>0</v>
      </c>
      <c r="K475">
        <v>1334.86</v>
      </c>
      <c r="L475">
        <v>853.67</v>
      </c>
      <c r="M475">
        <v>288.24</v>
      </c>
      <c r="N475" t="s">
        <v>33</v>
      </c>
      <c r="O475" t="s">
        <v>28</v>
      </c>
      <c r="P475" s="1">
        <v>45261</v>
      </c>
    </row>
    <row r="476" spans="1:16" x14ac:dyDescent="0.3">
      <c r="A476" t="s">
        <v>1426</v>
      </c>
      <c r="B476" t="s">
        <v>39</v>
      </c>
      <c r="C476" t="s">
        <v>65</v>
      </c>
      <c r="D476" t="s">
        <v>187</v>
      </c>
      <c r="E476" t="s">
        <v>273</v>
      </c>
      <c r="F476" t="s">
        <v>205</v>
      </c>
      <c r="G476" t="s">
        <v>207</v>
      </c>
      <c r="H476">
        <v>6</v>
      </c>
      <c r="I476">
        <v>44235.08</v>
      </c>
      <c r="J476">
        <v>0</v>
      </c>
      <c r="K476">
        <v>265410.48</v>
      </c>
      <c r="L476">
        <v>191587.87</v>
      </c>
      <c r="M476">
        <v>774.51</v>
      </c>
      <c r="N476" t="s">
        <v>33</v>
      </c>
      <c r="O476" t="s">
        <v>28</v>
      </c>
      <c r="P476" s="1">
        <v>45060</v>
      </c>
    </row>
    <row r="477" spans="1:16" x14ac:dyDescent="0.3">
      <c r="A477" t="s">
        <v>1427</v>
      </c>
      <c r="B477" t="s">
        <v>39</v>
      </c>
      <c r="C477" t="s">
        <v>50</v>
      </c>
      <c r="D477" t="s">
        <v>73</v>
      </c>
      <c r="E477" t="s">
        <v>273</v>
      </c>
      <c r="F477" t="s">
        <v>205</v>
      </c>
      <c r="G477" t="s">
        <v>209</v>
      </c>
      <c r="H477">
        <v>13</v>
      </c>
      <c r="I477">
        <v>23224.3</v>
      </c>
      <c r="J477">
        <v>0</v>
      </c>
      <c r="K477">
        <v>301915.90000000002</v>
      </c>
      <c r="L477">
        <v>216273.31</v>
      </c>
      <c r="M477">
        <v>161.53</v>
      </c>
      <c r="N477" t="s">
        <v>33</v>
      </c>
      <c r="O477" t="s">
        <v>28</v>
      </c>
      <c r="P477" s="1">
        <v>45228</v>
      </c>
    </row>
    <row r="478" spans="1:16" x14ac:dyDescent="0.3">
      <c r="A478" t="s">
        <v>1428</v>
      </c>
      <c r="B478" t="s">
        <v>39</v>
      </c>
      <c r="C478" t="s">
        <v>54</v>
      </c>
      <c r="D478" t="s">
        <v>55</v>
      </c>
      <c r="E478" t="s">
        <v>273</v>
      </c>
      <c r="F478" t="s">
        <v>205</v>
      </c>
      <c r="G478" t="s">
        <v>206</v>
      </c>
      <c r="H478">
        <v>18</v>
      </c>
      <c r="I478">
        <v>42415.9</v>
      </c>
      <c r="J478">
        <v>0</v>
      </c>
      <c r="K478">
        <v>763486.2</v>
      </c>
      <c r="L478">
        <v>547193.34</v>
      </c>
      <c r="M478">
        <v>596.55999999999995</v>
      </c>
      <c r="N478" t="s">
        <v>27</v>
      </c>
      <c r="O478" t="s">
        <v>28</v>
      </c>
      <c r="P478" s="1">
        <v>45022</v>
      </c>
    </row>
    <row r="479" spans="1:16" x14ac:dyDescent="0.3">
      <c r="A479" t="s">
        <v>1429</v>
      </c>
      <c r="B479" t="s">
        <v>21</v>
      </c>
      <c r="C479" t="s">
        <v>48</v>
      </c>
      <c r="D479" t="s">
        <v>276</v>
      </c>
      <c r="E479" t="s">
        <v>273</v>
      </c>
      <c r="F479" t="s">
        <v>25</v>
      </c>
      <c r="G479" t="s">
        <v>32</v>
      </c>
      <c r="H479">
        <v>22</v>
      </c>
      <c r="I479">
        <v>2138.87</v>
      </c>
      <c r="J479">
        <v>0</v>
      </c>
      <c r="K479">
        <v>47055.14</v>
      </c>
      <c r="L479">
        <v>28598.81</v>
      </c>
      <c r="M479">
        <v>320.98</v>
      </c>
      <c r="N479" t="s">
        <v>33</v>
      </c>
      <c r="O479" t="s">
        <v>28</v>
      </c>
      <c r="P479" s="1">
        <v>45151</v>
      </c>
    </row>
    <row r="480" spans="1:16" x14ac:dyDescent="0.3">
      <c r="A480" t="s">
        <v>1430</v>
      </c>
      <c r="B480" t="s">
        <v>21</v>
      </c>
      <c r="C480" t="s">
        <v>59</v>
      </c>
      <c r="D480" t="s">
        <v>106</v>
      </c>
      <c r="E480" t="s">
        <v>273</v>
      </c>
      <c r="F480" t="s">
        <v>25</v>
      </c>
      <c r="G480" t="s">
        <v>26</v>
      </c>
      <c r="H480">
        <v>13</v>
      </c>
      <c r="I480">
        <v>495.99</v>
      </c>
      <c r="J480">
        <v>0</v>
      </c>
      <c r="K480">
        <v>6447.87</v>
      </c>
      <c r="L480">
        <v>3640.15</v>
      </c>
      <c r="M480">
        <v>601.98</v>
      </c>
      <c r="N480" t="s">
        <v>33</v>
      </c>
      <c r="O480" t="s">
        <v>28</v>
      </c>
      <c r="P480" s="1">
        <v>45092</v>
      </c>
    </row>
    <row r="481" spans="1:16" x14ac:dyDescent="0.3">
      <c r="A481" t="s">
        <v>1431</v>
      </c>
      <c r="B481" t="s">
        <v>29</v>
      </c>
      <c r="C481" t="s">
        <v>30</v>
      </c>
      <c r="D481" t="s">
        <v>238</v>
      </c>
      <c r="E481" t="s">
        <v>273</v>
      </c>
      <c r="F481" t="s">
        <v>201</v>
      </c>
      <c r="G481" t="s">
        <v>204</v>
      </c>
      <c r="H481">
        <v>23</v>
      </c>
      <c r="I481">
        <v>4597.57</v>
      </c>
      <c r="J481">
        <v>0</v>
      </c>
      <c r="K481">
        <v>105744.11</v>
      </c>
      <c r="L481">
        <v>64109.83</v>
      </c>
      <c r="M481">
        <v>203.56</v>
      </c>
      <c r="N481" t="s">
        <v>42</v>
      </c>
      <c r="O481" t="s">
        <v>28</v>
      </c>
      <c r="P481" s="1">
        <v>45173</v>
      </c>
    </row>
    <row r="482" spans="1:16" x14ac:dyDescent="0.3">
      <c r="A482" t="s">
        <v>1432</v>
      </c>
      <c r="B482" t="s">
        <v>21</v>
      </c>
      <c r="C482" t="s">
        <v>48</v>
      </c>
      <c r="D482" t="s">
        <v>228</v>
      </c>
      <c r="E482" t="s">
        <v>273</v>
      </c>
      <c r="F482" t="s">
        <v>25</v>
      </c>
      <c r="G482" t="s">
        <v>26</v>
      </c>
      <c r="H482">
        <v>29</v>
      </c>
      <c r="I482">
        <v>986.27</v>
      </c>
      <c r="J482">
        <v>0</v>
      </c>
      <c r="K482">
        <v>28601.83</v>
      </c>
      <c r="L482">
        <v>16771.45</v>
      </c>
      <c r="M482">
        <v>744.66</v>
      </c>
      <c r="N482" t="s">
        <v>33</v>
      </c>
      <c r="O482" t="s">
        <v>28</v>
      </c>
      <c r="P482" s="1">
        <v>45329</v>
      </c>
    </row>
    <row r="483" spans="1:16" x14ac:dyDescent="0.3">
      <c r="A483" t="s">
        <v>1433</v>
      </c>
      <c r="B483" t="s">
        <v>39</v>
      </c>
      <c r="C483" t="s">
        <v>54</v>
      </c>
      <c r="D483" t="s">
        <v>104</v>
      </c>
      <c r="E483" t="s">
        <v>273</v>
      </c>
      <c r="F483" t="s">
        <v>205</v>
      </c>
      <c r="G483" t="s">
        <v>206</v>
      </c>
      <c r="H483">
        <v>26</v>
      </c>
      <c r="I483">
        <v>37279.71</v>
      </c>
      <c r="J483">
        <v>0</v>
      </c>
      <c r="K483">
        <v>969272.46</v>
      </c>
      <c r="L483">
        <v>677925.37</v>
      </c>
      <c r="M483">
        <v>276.10000000000002</v>
      </c>
      <c r="N483" t="s">
        <v>33</v>
      </c>
      <c r="O483" t="s">
        <v>28</v>
      </c>
      <c r="P483" s="1">
        <v>45273</v>
      </c>
    </row>
    <row r="484" spans="1:16" x14ac:dyDescent="0.3">
      <c r="A484" t="s">
        <v>1434</v>
      </c>
      <c r="B484" t="s">
        <v>34</v>
      </c>
      <c r="C484" t="s">
        <v>52</v>
      </c>
      <c r="D484" t="s">
        <v>159</v>
      </c>
      <c r="E484" t="s">
        <v>273</v>
      </c>
      <c r="F484" t="s">
        <v>165</v>
      </c>
      <c r="G484" t="s">
        <v>166</v>
      </c>
      <c r="H484">
        <v>19</v>
      </c>
      <c r="I484">
        <v>1408.32</v>
      </c>
      <c r="J484">
        <v>0</v>
      </c>
      <c r="K484">
        <v>26758.080000000002</v>
      </c>
      <c r="L484">
        <v>14484.36</v>
      </c>
      <c r="M484">
        <v>767.89</v>
      </c>
      <c r="N484" t="s">
        <v>27</v>
      </c>
      <c r="O484" t="s">
        <v>28</v>
      </c>
      <c r="P484" s="1">
        <v>45049</v>
      </c>
    </row>
    <row r="485" spans="1:16" x14ac:dyDescent="0.3">
      <c r="A485" t="s">
        <v>1435</v>
      </c>
      <c r="B485" t="s">
        <v>34</v>
      </c>
      <c r="C485" t="s">
        <v>89</v>
      </c>
      <c r="D485" t="s">
        <v>167</v>
      </c>
      <c r="E485" t="s">
        <v>273</v>
      </c>
      <c r="F485" t="s">
        <v>25</v>
      </c>
      <c r="G485" t="s">
        <v>26</v>
      </c>
      <c r="H485">
        <v>33</v>
      </c>
      <c r="I485">
        <v>1362.68</v>
      </c>
      <c r="J485">
        <v>0</v>
      </c>
      <c r="K485">
        <v>44968.44</v>
      </c>
      <c r="L485">
        <v>26650.17</v>
      </c>
      <c r="M485">
        <v>103.72</v>
      </c>
      <c r="N485" t="s">
        <v>27</v>
      </c>
      <c r="O485" t="s">
        <v>28</v>
      </c>
      <c r="P485" s="1">
        <v>45097</v>
      </c>
    </row>
    <row r="486" spans="1:16" x14ac:dyDescent="0.3">
      <c r="A486" t="s">
        <v>1436</v>
      </c>
      <c r="B486" t="s">
        <v>21</v>
      </c>
      <c r="C486" t="s">
        <v>22</v>
      </c>
      <c r="D486" t="s">
        <v>240</v>
      </c>
      <c r="E486" t="s">
        <v>273</v>
      </c>
      <c r="F486" t="s">
        <v>201</v>
      </c>
      <c r="G486" t="s">
        <v>202</v>
      </c>
      <c r="H486">
        <v>2</v>
      </c>
      <c r="I486">
        <v>1663.25</v>
      </c>
      <c r="J486">
        <v>0</v>
      </c>
      <c r="K486">
        <v>3326.5</v>
      </c>
      <c r="L486">
        <v>2051.9699999999998</v>
      </c>
      <c r="M486">
        <v>753.68</v>
      </c>
      <c r="N486" t="s">
        <v>33</v>
      </c>
      <c r="O486" t="s">
        <v>28</v>
      </c>
      <c r="P486" s="1">
        <v>45024</v>
      </c>
    </row>
    <row r="487" spans="1:16" x14ac:dyDescent="0.3">
      <c r="A487" t="s">
        <v>1437</v>
      </c>
      <c r="B487" t="s">
        <v>34</v>
      </c>
      <c r="C487" t="s">
        <v>62</v>
      </c>
      <c r="D487" t="s">
        <v>36</v>
      </c>
      <c r="E487" t="s">
        <v>273</v>
      </c>
      <c r="F487" t="s">
        <v>119</v>
      </c>
      <c r="G487" t="s">
        <v>127</v>
      </c>
      <c r="H487">
        <v>22</v>
      </c>
      <c r="I487">
        <v>1736.97</v>
      </c>
      <c r="J487">
        <v>0</v>
      </c>
      <c r="K487">
        <v>38213.339999999997</v>
      </c>
      <c r="L487">
        <v>23497.73</v>
      </c>
      <c r="M487">
        <v>521.53</v>
      </c>
      <c r="N487" t="s">
        <v>27</v>
      </c>
      <c r="O487" t="s">
        <v>28</v>
      </c>
      <c r="P487" s="1">
        <v>45073</v>
      </c>
    </row>
    <row r="488" spans="1:16" x14ac:dyDescent="0.3">
      <c r="A488" t="s">
        <v>1438</v>
      </c>
      <c r="B488" t="s">
        <v>39</v>
      </c>
      <c r="C488" t="s">
        <v>40</v>
      </c>
      <c r="D488" t="s">
        <v>84</v>
      </c>
      <c r="E488" t="s">
        <v>273</v>
      </c>
      <c r="F488" t="s">
        <v>201</v>
      </c>
      <c r="G488" t="s">
        <v>202</v>
      </c>
      <c r="H488">
        <v>18</v>
      </c>
      <c r="I488">
        <v>2725.42</v>
      </c>
      <c r="J488">
        <v>0</v>
      </c>
      <c r="K488">
        <v>49057.56</v>
      </c>
      <c r="L488">
        <v>31324.82</v>
      </c>
      <c r="M488">
        <v>183.19</v>
      </c>
      <c r="N488" t="s">
        <v>42</v>
      </c>
      <c r="O488" t="s">
        <v>28</v>
      </c>
      <c r="P488" s="1">
        <v>45147</v>
      </c>
    </row>
    <row r="489" spans="1:16" x14ac:dyDescent="0.3">
      <c r="A489" t="s">
        <v>1439</v>
      </c>
      <c r="B489" t="s">
        <v>34</v>
      </c>
      <c r="C489" t="s">
        <v>52</v>
      </c>
      <c r="D489" t="s">
        <v>240</v>
      </c>
      <c r="E489" t="s">
        <v>273</v>
      </c>
      <c r="F489" t="s">
        <v>119</v>
      </c>
      <c r="G489" t="s">
        <v>127</v>
      </c>
      <c r="H489">
        <v>29</v>
      </c>
      <c r="I489">
        <v>3304.05</v>
      </c>
      <c r="J489">
        <v>0</v>
      </c>
      <c r="K489">
        <v>95817.45</v>
      </c>
      <c r="L489">
        <v>59031.25</v>
      </c>
      <c r="M489">
        <v>773.57</v>
      </c>
      <c r="N489" t="s">
        <v>27</v>
      </c>
      <c r="O489" t="s">
        <v>28</v>
      </c>
      <c r="P489" s="1">
        <v>45309</v>
      </c>
    </row>
    <row r="490" spans="1:16" x14ac:dyDescent="0.3">
      <c r="A490" t="s">
        <v>1139</v>
      </c>
      <c r="B490" t="s">
        <v>21</v>
      </c>
      <c r="C490" t="s">
        <v>43</v>
      </c>
      <c r="D490" t="s">
        <v>118</v>
      </c>
      <c r="E490" t="s">
        <v>241</v>
      </c>
      <c r="F490" t="s">
        <v>205</v>
      </c>
      <c r="G490" t="s">
        <v>209</v>
      </c>
      <c r="H490">
        <v>22</v>
      </c>
      <c r="I490">
        <v>9911.84</v>
      </c>
      <c r="J490">
        <v>20</v>
      </c>
      <c r="K490">
        <v>174448.38</v>
      </c>
      <c r="L490">
        <v>122043.13</v>
      </c>
      <c r="M490">
        <v>567.75</v>
      </c>
      <c r="N490" t="s">
        <v>38</v>
      </c>
      <c r="O490" t="s">
        <v>28</v>
      </c>
      <c r="P490" s="1">
        <v>45281</v>
      </c>
    </row>
    <row r="491" spans="1:16" x14ac:dyDescent="0.3">
      <c r="A491" t="s">
        <v>1140</v>
      </c>
      <c r="B491" t="s">
        <v>29</v>
      </c>
      <c r="C491" t="s">
        <v>46</v>
      </c>
      <c r="D491" t="s">
        <v>251</v>
      </c>
      <c r="E491" t="s">
        <v>273</v>
      </c>
      <c r="F491" t="s">
        <v>165</v>
      </c>
      <c r="G491" t="s">
        <v>168</v>
      </c>
      <c r="H491">
        <v>20</v>
      </c>
      <c r="I491">
        <v>1949.1</v>
      </c>
      <c r="J491">
        <v>20</v>
      </c>
      <c r="K491">
        <v>31185.599999999999</v>
      </c>
      <c r="L491">
        <v>17621.080000000002</v>
      </c>
      <c r="M491">
        <v>620.54999999999995</v>
      </c>
      <c r="N491" t="s">
        <v>42</v>
      </c>
      <c r="O491" t="s">
        <v>28</v>
      </c>
      <c r="P491" s="1">
        <v>45130</v>
      </c>
    </row>
    <row r="492" spans="1:16" x14ac:dyDescent="0.3">
      <c r="A492" t="s">
        <v>1141</v>
      </c>
      <c r="B492" t="s">
        <v>21</v>
      </c>
      <c r="C492" t="s">
        <v>59</v>
      </c>
      <c r="D492" t="s">
        <v>73</v>
      </c>
      <c r="E492" t="s">
        <v>273</v>
      </c>
      <c r="F492" t="s">
        <v>205</v>
      </c>
      <c r="G492" t="s">
        <v>207</v>
      </c>
      <c r="H492">
        <v>22</v>
      </c>
      <c r="I492">
        <v>38471.74</v>
      </c>
      <c r="J492">
        <v>20</v>
      </c>
      <c r="K492">
        <v>677102.62</v>
      </c>
      <c r="L492">
        <v>501913.82</v>
      </c>
      <c r="M492">
        <v>85.94</v>
      </c>
      <c r="N492" t="s">
        <v>42</v>
      </c>
      <c r="O492" t="s">
        <v>28</v>
      </c>
      <c r="P492" s="1">
        <v>45330</v>
      </c>
    </row>
    <row r="493" spans="1:16" x14ac:dyDescent="0.3">
      <c r="A493" t="s">
        <v>1142</v>
      </c>
      <c r="B493" t="s">
        <v>29</v>
      </c>
      <c r="C493" t="s">
        <v>57</v>
      </c>
      <c r="D493" t="s">
        <v>41</v>
      </c>
      <c r="E493" t="s">
        <v>241</v>
      </c>
      <c r="F493" t="s">
        <v>205</v>
      </c>
      <c r="G493" t="s">
        <v>206</v>
      </c>
      <c r="H493">
        <v>29</v>
      </c>
      <c r="I493">
        <v>27489.599999999999</v>
      </c>
      <c r="J493">
        <v>20</v>
      </c>
      <c r="K493">
        <v>637758.71999999997</v>
      </c>
      <c r="L493">
        <v>450758.89</v>
      </c>
      <c r="M493">
        <v>206.56</v>
      </c>
      <c r="N493" t="s">
        <v>27</v>
      </c>
      <c r="O493" t="s">
        <v>28</v>
      </c>
      <c r="P493" s="1">
        <v>45259</v>
      </c>
    </row>
    <row r="494" spans="1:16" x14ac:dyDescent="0.3">
      <c r="A494" t="s">
        <v>1143</v>
      </c>
      <c r="B494" t="s">
        <v>29</v>
      </c>
      <c r="C494" t="s">
        <v>57</v>
      </c>
      <c r="D494" t="s">
        <v>264</v>
      </c>
      <c r="E494" t="s">
        <v>241</v>
      </c>
      <c r="F494" t="s">
        <v>165</v>
      </c>
      <c r="G494" t="s">
        <v>168</v>
      </c>
      <c r="H494">
        <v>28</v>
      </c>
      <c r="I494">
        <v>1033.3499999999999</v>
      </c>
      <c r="J494">
        <v>20</v>
      </c>
      <c r="K494">
        <v>23147.040000000001</v>
      </c>
      <c r="L494">
        <v>13283.16</v>
      </c>
      <c r="M494">
        <v>576.75</v>
      </c>
      <c r="N494" t="s">
        <v>33</v>
      </c>
      <c r="O494" t="s">
        <v>28</v>
      </c>
      <c r="P494" s="1">
        <v>45374</v>
      </c>
    </row>
    <row r="495" spans="1:16" x14ac:dyDescent="0.3">
      <c r="A495" t="s">
        <v>1144</v>
      </c>
      <c r="B495" t="s">
        <v>21</v>
      </c>
      <c r="C495" t="s">
        <v>22</v>
      </c>
      <c r="D495" t="s">
        <v>265</v>
      </c>
      <c r="E495" t="s">
        <v>24</v>
      </c>
      <c r="F495" t="s">
        <v>201</v>
      </c>
      <c r="G495" t="s">
        <v>204</v>
      </c>
      <c r="H495">
        <v>29</v>
      </c>
      <c r="I495">
        <v>3690.4</v>
      </c>
      <c r="J495">
        <v>20</v>
      </c>
      <c r="K495">
        <v>85617.279999999999</v>
      </c>
      <c r="L495">
        <v>50692.03</v>
      </c>
      <c r="M495">
        <v>518.66</v>
      </c>
      <c r="N495" t="s">
        <v>38</v>
      </c>
      <c r="O495" t="s">
        <v>28</v>
      </c>
      <c r="P495" s="1">
        <v>45170</v>
      </c>
    </row>
    <row r="496" spans="1:16" x14ac:dyDescent="0.3">
      <c r="A496" t="s">
        <v>1145</v>
      </c>
      <c r="B496" t="s">
        <v>29</v>
      </c>
      <c r="C496" t="s">
        <v>57</v>
      </c>
      <c r="D496" t="s">
        <v>72</v>
      </c>
      <c r="E496" t="s">
        <v>241</v>
      </c>
      <c r="F496" t="s">
        <v>165</v>
      </c>
      <c r="G496" t="s">
        <v>168</v>
      </c>
      <c r="H496">
        <v>5</v>
      </c>
      <c r="I496">
        <v>2129.77</v>
      </c>
      <c r="J496">
        <v>20</v>
      </c>
      <c r="K496">
        <v>8519.08</v>
      </c>
      <c r="L496">
        <v>4632.55</v>
      </c>
      <c r="M496">
        <v>450.34</v>
      </c>
      <c r="N496" t="s">
        <v>33</v>
      </c>
      <c r="O496" t="s">
        <v>28</v>
      </c>
      <c r="P496" s="1">
        <v>45116</v>
      </c>
    </row>
    <row r="497" spans="1:16" x14ac:dyDescent="0.3">
      <c r="A497" t="s">
        <v>1146</v>
      </c>
      <c r="B497" t="s">
        <v>34</v>
      </c>
      <c r="C497" t="s">
        <v>35</v>
      </c>
      <c r="D497" t="s">
        <v>58</v>
      </c>
      <c r="E497" t="s">
        <v>273</v>
      </c>
      <c r="F497" t="s">
        <v>25</v>
      </c>
      <c r="G497" t="s">
        <v>45</v>
      </c>
      <c r="H497">
        <v>26</v>
      </c>
      <c r="I497">
        <v>2294.2800000000002</v>
      </c>
      <c r="J497">
        <v>20</v>
      </c>
      <c r="K497">
        <v>47721.02</v>
      </c>
      <c r="L497">
        <v>26894.98</v>
      </c>
      <c r="M497">
        <v>471.28</v>
      </c>
      <c r="N497" t="s">
        <v>27</v>
      </c>
      <c r="O497" t="s">
        <v>28</v>
      </c>
      <c r="P497" s="1">
        <v>45052</v>
      </c>
    </row>
    <row r="498" spans="1:16" x14ac:dyDescent="0.3">
      <c r="A498" t="s">
        <v>1147</v>
      </c>
      <c r="B498" t="s">
        <v>34</v>
      </c>
      <c r="C498" t="s">
        <v>89</v>
      </c>
      <c r="D498" t="s">
        <v>142</v>
      </c>
      <c r="E498" t="s">
        <v>24</v>
      </c>
      <c r="F498" t="s">
        <v>25</v>
      </c>
      <c r="G498" t="s">
        <v>45</v>
      </c>
      <c r="H498">
        <v>26</v>
      </c>
      <c r="I498">
        <v>1488.38</v>
      </c>
      <c r="J498">
        <v>20</v>
      </c>
      <c r="K498">
        <v>30958.3</v>
      </c>
      <c r="L498">
        <v>17299.27</v>
      </c>
      <c r="M498">
        <v>644.29999999999995</v>
      </c>
      <c r="N498" t="s">
        <v>27</v>
      </c>
      <c r="O498" t="s">
        <v>28</v>
      </c>
      <c r="P498" s="1">
        <v>45137</v>
      </c>
    </row>
    <row r="499" spans="1:16" x14ac:dyDescent="0.3">
      <c r="A499" t="s">
        <v>1148</v>
      </c>
      <c r="B499" t="s">
        <v>21</v>
      </c>
      <c r="C499" t="s">
        <v>59</v>
      </c>
      <c r="D499" t="s">
        <v>115</v>
      </c>
      <c r="E499" t="s">
        <v>24</v>
      </c>
      <c r="F499" t="s">
        <v>201</v>
      </c>
      <c r="G499" t="s">
        <v>212</v>
      </c>
      <c r="H499">
        <v>25</v>
      </c>
      <c r="I499">
        <v>5880.31</v>
      </c>
      <c r="J499">
        <v>20</v>
      </c>
      <c r="K499">
        <v>117606.2</v>
      </c>
      <c r="L499">
        <v>73765.98</v>
      </c>
      <c r="M499">
        <v>202.27</v>
      </c>
      <c r="N499" t="s">
        <v>33</v>
      </c>
      <c r="O499" t="s">
        <v>28</v>
      </c>
      <c r="P499" s="1">
        <v>45203</v>
      </c>
    </row>
    <row r="500" spans="1:16" x14ac:dyDescent="0.3">
      <c r="A500" t="s">
        <v>1149</v>
      </c>
      <c r="B500" t="s">
        <v>34</v>
      </c>
      <c r="C500" t="s">
        <v>62</v>
      </c>
      <c r="D500" t="s">
        <v>117</v>
      </c>
      <c r="E500" t="s">
        <v>241</v>
      </c>
      <c r="F500" t="s">
        <v>201</v>
      </c>
      <c r="G500" t="s">
        <v>203</v>
      </c>
      <c r="H500">
        <v>19</v>
      </c>
      <c r="I500">
        <v>4599.16</v>
      </c>
      <c r="J500">
        <v>20</v>
      </c>
      <c r="K500">
        <v>69907.23</v>
      </c>
      <c r="L500">
        <v>41749.910000000003</v>
      </c>
      <c r="M500">
        <v>280.12</v>
      </c>
      <c r="N500" t="s">
        <v>33</v>
      </c>
      <c r="O500" t="s">
        <v>28</v>
      </c>
      <c r="P500" s="1">
        <v>45312</v>
      </c>
    </row>
    <row r="501" spans="1:16" x14ac:dyDescent="0.3">
      <c r="A501" t="s">
        <v>1150</v>
      </c>
      <c r="B501" t="s">
        <v>34</v>
      </c>
      <c r="C501" t="s">
        <v>89</v>
      </c>
      <c r="D501" t="s">
        <v>221</v>
      </c>
      <c r="E501" t="s">
        <v>273</v>
      </c>
      <c r="F501" t="s">
        <v>165</v>
      </c>
      <c r="G501" t="s">
        <v>170</v>
      </c>
      <c r="H501">
        <v>20</v>
      </c>
      <c r="I501">
        <v>1461.97</v>
      </c>
      <c r="J501">
        <v>20</v>
      </c>
      <c r="K501">
        <v>23391.52</v>
      </c>
      <c r="L501">
        <v>13459.68</v>
      </c>
      <c r="M501">
        <v>117.41</v>
      </c>
      <c r="N501" t="s">
        <v>38</v>
      </c>
      <c r="O501" t="s">
        <v>28</v>
      </c>
      <c r="P501" s="1">
        <v>45114</v>
      </c>
    </row>
    <row r="502" spans="1:16" x14ac:dyDescent="0.3">
      <c r="A502" t="s">
        <v>1151</v>
      </c>
      <c r="B502" t="s">
        <v>29</v>
      </c>
      <c r="C502" t="s">
        <v>57</v>
      </c>
      <c r="D502" t="s">
        <v>220</v>
      </c>
      <c r="E502" t="s">
        <v>24</v>
      </c>
      <c r="F502" t="s">
        <v>201</v>
      </c>
      <c r="G502" t="s">
        <v>203</v>
      </c>
      <c r="H502">
        <v>40</v>
      </c>
      <c r="I502">
        <v>1664.97</v>
      </c>
      <c r="J502">
        <v>20</v>
      </c>
      <c r="K502">
        <v>53279.040000000001</v>
      </c>
      <c r="L502">
        <v>34191.1</v>
      </c>
      <c r="M502">
        <v>430.22</v>
      </c>
      <c r="N502" t="s">
        <v>33</v>
      </c>
      <c r="O502" t="s">
        <v>28</v>
      </c>
      <c r="P502" s="1">
        <v>45165</v>
      </c>
    </row>
    <row r="503" spans="1:16" x14ac:dyDescent="0.3">
      <c r="A503" t="s">
        <v>1152</v>
      </c>
      <c r="B503" t="s">
        <v>34</v>
      </c>
      <c r="C503" t="s">
        <v>35</v>
      </c>
      <c r="D503" t="s">
        <v>67</v>
      </c>
      <c r="E503" t="s">
        <v>24</v>
      </c>
      <c r="F503" t="s">
        <v>165</v>
      </c>
      <c r="G503" t="s">
        <v>166</v>
      </c>
      <c r="H503">
        <v>20</v>
      </c>
      <c r="I503">
        <v>954.34</v>
      </c>
      <c r="J503">
        <v>20</v>
      </c>
      <c r="K503">
        <v>15269.44</v>
      </c>
      <c r="L503">
        <v>8160.55</v>
      </c>
      <c r="M503">
        <v>678.32</v>
      </c>
      <c r="N503" t="s">
        <v>42</v>
      </c>
      <c r="O503" t="s">
        <v>28</v>
      </c>
      <c r="P503" s="1">
        <v>45148</v>
      </c>
    </row>
    <row r="504" spans="1:16" x14ac:dyDescent="0.3">
      <c r="A504" t="s">
        <v>1153</v>
      </c>
      <c r="B504" t="s">
        <v>29</v>
      </c>
      <c r="C504" t="s">
        <v>46</v>
      </c>
      <c r="D504" t="s">
        <v>103</v>
      </c>
      <c r="E504" t="s">
        <v>273</v>
      </c>
      <c r="F504" t="s">
        <v>119</v>
      </c>
      <c r="G504" t="s">
        <v>120</v>
      </c>
      <c r="H504">
        <v>29</v>
      </c>
      <c r="I504">
        <v>3199.69</v>
      </c>
      <c r="J504">
        <v>20</v>
      </c>
      <c r="K504">
        <v>74232.81</v>
      </c>
      <c r="L504">
        <v>43442.9</v>
      </c>
      <c r="M504">
        <v>669.37</v>
      </c>
      <c r="N504" t="s">
        <v>33</v>
      </c>
      <c r="O504" t="s">
        <v>28</v>
      </c>
      <c r="P504" s="1">
        <v>45114</v>
      </c>
    </row>
    <row r="505" spans="1:16" x14ac:dyDescent="0.3">
      <c r="A505" t="s">
        <v>1154</v>
      </c>
      <c r="B505" t="s">
        <v>29</v>
      </c>
      <c r="C505" t="s">
        <v>78</v>
      </c>
      <c r="D505" t="s">
        <v>94</v>
      </c>
      <c r="E505" t="s">
        <v>241</v>
      </c>
      <c r="F505" t="s">
        <v>165</v>
      </c>
      <c r="G505" t="s">
        <v>168</v>
      </c>
      <c r="H505">
        <v>32</v>
      </c>
      <c r="I505">
        <v>725.14</v>
      </c>
      <c r="J505">
        <v>20</v>
      </c>
      <c r="K505">
        <v>18563.580000000002</v>
      </c>
      <c r="L505">
        <v>10131.01</v>
      </c>
      <c r="M505">
        <v>174.34</v>
      </c>
      <c r="N505" t="s">
        <v>33</v>
      </c>
      <c r="O505" t="s">
        <v>28</v>
      </c>
      <c r="P505" s="1">
        <v>45357</v>
      </c>
    </row>
    <row r="506" spans="1:16" x14ac:dyDescent="0.3">
      <c r="A506" t="s">
        <v>1155</v>
      </c>
      <c r="B506" t="s">
        <v>34</v>
      </c>
      <c r="C506" t="s">
        <v>35</v>
      </c>
      <c r="D506" t="s">
        <v>217</v>
      </c>
      <c r="E506" t="s">
        <v>241</v>
      </c>
      <c r="F506" t="s">
        <v>25</v>
      </c>
      <c r="G506" t="s">
        <v>45</v>
      </c>
      <c r="H506">
        <v>2</v>
      </c>
      <c r="I506">
        <v>1630.97</v>
      </c>
      <c r="J506">
        <v>20</v>
      </c>
      <c r="K506">
        <v>2609.5500000000002</v>
      </c>
      <c r="L506">
        <v>1491.99</v>
      </c>
      <c r="M506">
        <v>380.7</v>
      </c>
      <c r="N506" t="s">
        <v>33</v>
      </c>
      <c r="O506" t="s">
        <v>28</v>
      </c>
      <c r="P506" s="1">
        <v>45104</v>
      </c>
    </row>
    <row r="507" spans="1:16" x14ac:dyDescent="0.3">
      <c r="A507" t="s">
        <v>1156</v>
      </c>
      <c r="B507" t="s">
        <v>21</v>
      </c>
      <c r="C507" t="s">
        <v>43</v>
      </c>
      <c r="D507" t="s">
        <v>216</v>
      </c>
      <c r="E507" t="s">
        <v>273</v>
      </c>
      <c r="F507" t="s">
        <v>205</v>
      </c>
      <c r="G507" t="s">
        <v>208</v>
      </c>
      <c r="H507">
        <v>34</v>
      </c>
      <c r="I507">
        <v>20747.05</v>
      </c>
      <c r="J507">
        <v>20</v>
      </c>
      <c r="K507">
        <v>564319.76</v>
      </c>
      <c r="L507">
        <v>415799.7</v>
      </c>
      <c r="M507">
        <v>529.85</v>
      </c>
      <c r="N507" t="s">
        <v>33</v>
      </c>
      <c r="O507" t="s">
        <v>28</v>
      </c>
      <c r="P507" s="1">
        <v>45255</v>
      </c>
    </row>
    <row r="508" spans="1:16" x14ac:dyDescent="0.3">
      <c r="A508" t="s">
        <v>1157</v>
      </c>
      <c r="B508" t="s">
        <v>34</v>
      </c>
      <c r="C508" t="s">
        <v>35</v>
      </c>
      <c r="D508" t="s">
        <v>114</v>
      </c>
      <c r="E508" t="s">
        <v>241</v>
      </c>
      <c r="F508" t="s">
        <v>201</v>
      </c>
      <c r="G508" t="s">
        <v>204</v>
      </c>
      <c r="H508">
        <v>21</v>
      </c>
      <c r="I508">
        <v>2358.88</v>
      </c>
      <c r="J508">
        <v>20</v>
      </c>
      <c r="K508">
        <v>39629.18</v>
      </c>
      <c r="L508">
        <v>24800.81</v>
      </c>
      <c r="M508">
        <v>735.56</v>
      </c>
      <c r="N508" t="s">
        <v>27</v>
      </c>
      <c r="O508" t="s">
        <v>28</v>
      </c>
      <c r="P508" s="1">
        <v>45026</v>
      </c>
    </row>
    <row r="509" spans="1:16" x14ac:dyDescent="0.3">
      <c r="A509" t="s">
        <v>1158</v>
      </c>
      <c r="B509" t="s">
        <v>39</v>
      </c>
      <c r="C509" t="s">
        <v>50</v>
      </c>
      <c r="D509" t="s">
        <v>238</v>
      </c>
      <c r="E509" t="s">
        <v>241</v>
      </c>
      <c r="F509" t="s">
        <v>205</v>
      </c>
      <c r="G509" t="s">
        <v>207</v>
      </c>
      <c r="H509">
        <v>4</v>
      </c>
      <c r="I509">
        <v>26622.73</v>
      </c>
      <c r="J509">
        <v>20</v>
      </c>
      <c r="K509">
        <v>85192.74</v>
      </c>
      <c r="L509">
        <v>59923.31</v>
      </c>
      <c r="M509">
        <v>318.88</v>
      </c>
      <c r="N509" t="s">
        <v>33</v>
      </c>
      <c r="O509" t="s">
        <v>28</v>
      </c>
      <c r="P509" s="1">
        <v>45145</v>
      </c>
    </row>
    <row r="510" spans="1:16" x14ac:dyDescent="0.3">
      <c r="A510" t="s">
        <v>1159</v>
      </c>
      <c r="B510" t="s">
        <v>34</v>
      </c>
      <c r="C510" t="s">
        <v>52</v>
      </c>
      <c r="D510" t="s">
        <v>144</v>
      </c>
      <c r="E510" t="s">
        <v>273</v>
      </c>
      <c r="F510" t="s">
        <v>205</v>
      </c>
      <c r="G510" t="s">
        <v>207</v>
      </c>
      <c r="H510">
        <v>28</v>
      </c>
      <c r="I510">
        <v>43289.82</v>
      </c>
      <c r="J510">
        <v>20</v>
      </c>
      <c r="K510">
        <v>969691.97</v>
      </c>
      <c r="L510">
        <v>670347.03</v>
      </c>
      <c r="M510">
        <v>374</v>
      </c>
      <c r="N510" t="s">
        <v>38</v>
      </c>
      <c r="O510" t="s">
        <v>28</v>
      </c>
      <c r="P510" s="1">
        <v>45233</v>
      </c>
    </row>
    <row r="511" spans="1:16" x14ac:dyDescent="0.3">
      <c r="A511" t="s">
        <v>1160</v>
      </c>
      <c r="B511" t="s">
        <v>21</v>
      </c>
      <c r="C511" t="s">
        <v>22</v>
      </c>
      <c r="D511" t="s">
        <v>252</v>
      </c>
      <c r="E511" t="s">
        <v>273</v>
      </c>
      <c r="F511" t="s">
        <v>205</v>
      </c>
      <c r="G511" t="s">
        <v>209</v>
      </c>
      <c r="H511">
        <v>23</v>
      </c>
      <c r="I511">
        <v>21410.400000000001</v>
      </c>
      <c r="J511">
        <v>20</v>
      </c>
      <c r="K511">
        <v>393951.36</v>
      </c>
      <c r="L511">
        <v>273102.21999999997</v>
      </c>
      <c r="M511">
        <v>97.08</v>
      </c>
      <c r="N511" t="s">
        <v>27</v>
      </c>
      <c r="O511" t="s">
        <v>28</v>
      </c>
      <c r="P511" s="1">
        <v>45345</v>
      </c>
    </row>
    <row r="512" spans="1:16" x14ac:dyDescent="0.3">
      <c r="A512" t="s">
        <v>1161</v>
      </c>
      <c r="B512" t="s">
        <v>29</v>
      </c>
      <c r="C512" t="s">
        <v>46</v>
      </c>
      <c r="D512" t="s">
        <v>189</v>
      </c>
      <c r="E512" t="s">
        <v>241</v>
      </c>
      <c r="F512" t="s">
        <v>205</v>
      </c>
      <c r="G512" t="s">
        <v>209</v>
      </c>
      <c r="H512">
        <v>19</v>
      </c>
      <c r="I512">
        <v>21795.39</v>
      </c>
      <c r="J512">
        <v>20</v>
      </c>
      <c r="K512">
        <v>331289.93</v>
      </c>
      <c r="L512">
        <v>245187.84</v>
      </c>
      <c r="M512">
        <v>289.22000000000003</v>
      </c>
      <c r="N512" t="s">
        <v>33</v>
      </c>
      <c r="O512" t="s">
        <v>28</v>
      </c>
      <c r="P512" s="1">
        <v>45365</v>
      </c>
    </row>
    <row r="513" spans="1:16" x14ac:dyDescent="0.3">
      <c r="A513" t="s">
        <v>1162</v>
      </c>
      <c r="B513" t="s">
        <v>39</v>
      </c>
      <c r="C513" t="s">
        <v>40</v>
      </c>
      <c r="D513" t="s">
        <v>277</v>
      </c>
      <c r="E513" t="s">
        <v>24</v>
      </c>
      <c r="F513" t="s">
        <v>205</v>
      </c>
      <c r="G513" t="s">
        <v>208</v>
      </c>
      <c r="H513">
        <v>11</v>
      </c>
      <c r="I513">
        <v>10271.969999999999</v>
      </c>
      <c r="J513">
        <v>20</v>
      </c>
      <c r="K513">
        <v>90393.34</v>
      </c>
      <c r="L513">
        <v>62694.61</v>
      </c>
      <c r="M513">
        <v>394.06</v>
      </c>
      <c r="N513" t="s">
        <v>33</v>
      </c>
      <c r="O513" t="s">
        <v>28</v>
      </c>
      <c r="P513" s="1">
        <v>45254</v>
      </c>
    </row>
    <row r="514" spans="1:16" x14ac:dyDescent="0.3">
      <c r="A514" t="s">
        <v>1163</v>
      </c>
      <c r="B514" t="s">
        <v>39</v>
      </c>
      <c r="C514" t="s">
        <v>50</v>
      </c>
      <c r="D514" t="s">
        <v>74</v>
      </c>
      <c r="E514" t="s">
        <v>24</v>
      </c>
      <c r="F514" t="s">
        <v>25</v>
      </c>
      <c r="G514" t="s">
        <v>26</v>
      </c>
      <c r="H514">
        <v>17</v>
      </c>
      <c r="I514">
        <v>2285.0500000000002</v>
      </c>
      <c r="J514">
        <v>20</v>
      </c>
      <c r="K514">
        <v>31076.68</v>
      </c>
      <c r="L514">
        <v>17732.75</v>
      </c>
      <c r="M514">
        <v>602.1</v>
      </c>
      <c r="N514" t="s">
        <v>38</v>
      </c>
      <c r="O514" t="s">
        <v>28</v>
      </c>
      <c r="P514" s="1">
        <v>45170</v>
      </c>
    </row>
    <row r="515" spans="1:16" x14ac:dyDescent="0.3">
      <c r="A515" t="s">
        <v>1164</v>
      </c>
      <c r="B515" t="s">
        <v>21</v>
      </c>
      <c r="C515" t="s">
        <v>59</v>
      </c>
      <c r="D515" t="s">
        <v>211</v>
      </c>
      <c r="E515" t="s">
        <v>241</v>
      </c>
      <c r="F515" t="s">
        <v>205</v>
      </c>
      <c r="G515" t="s">
        <v>207</v>
      </c>
      <c r="H515">
        <v>36</v>
      </c>
      <c r="I515">
        <v>36906.089999999997</v>
      </c>
      <c r="J515">
        <v>20</v>
      </c>
      <c r="K515">
        <v>1062895.3899999999</v>
      </c>
      <c r="L515">
        <v>743752.93</v>
      </c>
      <c r="M515">
        <v>690.58</v>
      </c>
      <c r="N515" t="s">
        <v>27</v>
      </c>
      <c r="O515" t="s">
        <v>28</v>
      </c>
      <c r="P515" s="1">
        <v>45137</v>
      </c>
    </row>
    <row r="516" spans="1:16" x14ac:dyDescent="0.3">
      <c r="A516" t="s">
        <v>1165</v>
      </c>
      <c r="B516" t="s">
        <v>29</v>
      </c>
      <c r="C516" t="s">
        <v>57</v>
      </c>
      <c r="D516" t="s">
        <v>134</v>
      </c>
      <c r="E516" t="s">
        <v>273</v>
      </c>
      <c r="F516" t="s">
        <v>201</v>
      </c>
      <c r="G516" t="s">
        <v>204</v>
      </c>
      <c r="H516">
        <v>16</v>
      </c>
      <c r="I516">
        <v>1336.52</v>
      </c>
      <c r="J516">
        <v>20</v>
      </c>
      <c r="K516">
        <v>17107.46</v>
      </c>
      <c r="L516">
        <v>10377.950000000001</v>
      </c>
      <c r="M516">
        <v>795.75</v>
      </c>
      <c r="N516" t="s">
        <v>38</v>
      </c>
      <c r="O516" t="s">
        <v>28</v>
      </c>
      <c r="P516" s="1">
        <v>45369</v>
      </c>
    </row>
    <row r="517" spans="1:16" x14ac:dyDescent="0.3">
      <c r="A517" t="s">
        <v>1166</v>
      </c>
      <c r="B517" t="s">
        <v>21</v>
      </c>
      <c r="C517" t="s">
        <v>22</v>
      </c>
      <c r="D517" t="s">
        <v>194</v>
      </c>
      <c r="E517" t="s">
        <v>273</v>
      </c>
      <c r="F517" t="s">
        <v>25</v>
      </c>
      <c r="G517" t="s">
        <v>32</v>
      </c>
      <c r="H517">
        <v>1</v>
      </c>
      <c r="I517">
        <v>1521.18</v>
      </c>
      <c r="J517">
        <v>20</v>
      </c>
      <c r="K517">
        <v>1216.94</v>
      </c>
      <c r="L517">
        <v>729.95</v>
      </c>
      <c r="M517">
        <v>508.06</v>
      </c>
      <c r="N517" t="s">
        <v>42</v>
      </c>
      <c r="O517" t="s">
        <v>28</v>
      </c>
      <c r="P517" s="1">
        <v>45251</v>
      </c>
    </row>
    <row r="518" spans="1:16" x14ac:dyDescent="0.3">
      <c r="A518" t="s">
        <v>1167</v>
      </c>
      <c r="B518" t="s">
        <v>34</v>
      </c>
      <c r="C518" t="s">
        <v>62</v>
      </c>
      <c r="D518" t="s">
        <v>230</v>
      </c>
      <c r="E518" t="s">
        <v>273</v>
      </c>
      <c r="F518" t="s">
        <v>165</v>
      </c>
      <c r="G518" t="s">
        <v>173</v>
      </c>
      <c r="H518">
        <v>5</v>
      </c>
      <c r="I518">
        <v>2907</v>
      </c>
      <c r="J518">
        <v>20</v>
      </c>
      <c r="K518">
        <v>11628</v>
      </c>
      <c r="L518">
        <v>6586.08</v>
      </c>
      <c r="M518">
        <v>553.13</v>
      </c>
      <c r="N518" t="s">
        <v>42</v>
      </c>
      <c r="O518" t="s">
        <v>28</v>
      </c>
      <c r="P518" s="1">
        <v>45020</v>
      </c>
    </row>
    <row r="519" spans="1:16" x14ac:dyDescent="0.3">
      <c r="A519" t="s">
        <v>1168</v>
      </c>
      <c r="B519" t="s">
        <v>39</v>
      </c>
      <c r="C519" t="s">
        <v>54</v>
      </c>
      <c r="D519" t="s">
        <v>279</v>
      </c>
      <c r="E519" t="s">
        <v>273</v>
      </c>
      <c r="F519" t="s">
        <v>205</v>
      </c>
      <c r="G519" t="s">
        <v>209</v>
      </c>
      <c r="H519">
        <v>31</v>
      </c>
      <c r="I519">
        <v>41046.720000000001</v>
      </c>
      <c r="J519">
        <v>20</v>
      </c>
      <c r="K519">
        <v>1017958.66</v>
      </c>
      <c r="L519">
        <v>716575.11</v>
      </c>
      <c r="M519">
        <v>698.45</v>
      </c>
      <c r="N519" t="s">
        <v>38</v>
      </c>
      <c r="O519" t="s">
        <v>28</v>
      </c>
      <c r="P519" s="1">
        <v>45238</v>
      </c>
    </row>
    <row r="520" spans="1:16" x14ac:dyDescent="0.3">
      <c r="A520" t="s">
        <v>1169</v>
      </c>
      <c r="B520" t="s">
        <v>29</v>
      </c>
      <c r="C520" t="s">
        <v>78</v>
      </c>
      <c r="D520" t="s">
        <v>171</v>
      </c>
      <c r="E520" t="s">
        <v>241</v>
      </c>
      <c r="F520" t="s">
        <v>201</v>
      </c>
      <c r="G520" t="s">
        <v>203</v>
      </c>
      <c r="H520">
        <v>8</v>
      </c>
      <c r="I520">
        <v>5848.51</v>
      </c>
      <c r="J520">
        <v>20</v>
      </c>
      <c r="K520">
        <v>37430.46</v>
      </c>
      <c r="L520">
        <v>22261.54</v>
      </c>
      <c r="M520">
        <v>644.99</v>
      </c>
      <c r="N520" t="s">
        <v>27</v>
      </c>
      <c r="O520" t="s">
        <v>28</v>
      </c>
      <c r="P520" s="1">
        <v>45359</v>
      </c>
    </row>
    <row r="521" spans="1:16" x14ac:dyDescent="0.3">
      <c r="A521" t="s">
        <v>1170</v>
      </c>
      <c r="B521" t="s">
        <v>29</v>
      </c>
      <c r="C521" t="s">
        <v>78</v>
      </c>
      <c r="D521" t="s">
        <v>225</v>
      </c>
      <c r="E521" t="s">
        <v>241</v>
      </c>
      <c r="F521" t="s">
        <v>165</v>
      </c>
      <c r="G521" t="s">
        <v>166</v>
      </c>
      <c r="H521">
        <v>14</v>
      </c>
      <c r="I521">
        <v>1432.02</v>
      </c>
      <c r="J521">
        <v>20</v>
      </c>
      <c r="K521">
        <v>16038.62</v>
      </c>
      <c r="L521">
        <v>8863.4</v>
      </c>
      <c r="M521">
        <v>585.99</v>
      </c>
      <c r="N521" t="s">
        <v>42</v>
      </c>
      <c r="O521" t="s">
        <v>28</v>
      </c>
      <c r="P521" s="1">
        <v>45127</v>
      </c>
    </row>
    <row r="522" spans="1:16" x14ac:dyDescent="0.3">
      <c r="A522" t="s">
        <v>1171</v>
      </c>
      <c r="B522" t="s">
        <v>39</v>
      </c>
      <c r="C522" t="s">
        <v>54</v>
      </c>
      <c r="D522" t="s">
        <v>143</v>
      </c>
      <c r="E522" t="s">
        <v>24</v>
      </c>
      <c r="F522" t="s">
        <v>201</v>
      </c>
      <c r="G522" t="s">
        <v>203</v>
      </c>
      <c r="H522">
        <v>12</v>
      </c>
      <c r="I522">
        <v>3488.91</v>
      </c>
      <c r="J522">
        <v>20</v>
      </c>
      <c r="K522">
        <v>33493.54</v>
      </c>
      <c r="L522">
        <v>20569.939999999999</v>
      </c>
      <c r="M522">
        <v>677.97</v>
      </c>
      <c r="N522" t="s">
        <v>33</v>
      </c>
      <c r="O522" t="s">
        <v>28</v>
      </c>
      <c r="P522" s="1">
        <v>45092</v>
      </c>
    </row>
    <row r="523" spans="1:16" x14ac:dyDescent="0.3">
      <c r="A523" t="s">
        <v>1172</v>
      </c>
      <c r="B523" t="s">
        <v>39</v>
      </c>
      <c r="C523" t="s">
        <v>40</v>
      </c>
      <c r="D523" t="s">
        <v>250</v>
      </c>
      <c r="E523" t="s">
        <v>241</v>
      </c>
      <c r="F523" t="s">
        <v>165</v>
      </c>
      <c r="G523" t="s">
        <v>173</v>
      </c>
      <c r="H523">
        <v>11</v>
      </c>
      <c r="I523">
        <v>1316.29</v>
      </c>
      <c r="J523">
        <v>20</v>
      </c>
      <c r="K523">
        <v>11583.35</v>
      </c>
      <c r="L523">
        <v>6096.04</v>
      </c>
      <c r="M523">
        <v>401.86</v>
      </c>
      <c r="N523" t="s">
        <v>38</v>
      </c>
      <c r="O523" t="s">
        <v>28</v>
      </c>
      <c r="P523" s="1">
        <v>45347</v>
      </c>
    </row>
    <row r="524" spans="1:16" x14ac:dyDescent="0.3">
      <c r="A524" t="s">
        <v>1173</v>
      </c>
      <c r="B524" t="s">
        <v>21</v>
      </c>
      <c r="C524" t="s">
        <v>59</v>
      </c>
      <c r="D524" t="s">
        <v>214</v>
      </c>
      <c r="E524" t="s">
        <v>241</v>
      </c>
      <c r="F524" t="s">
        <v>201</v>
      </c>
      <c r="G524" t="s">
        <v>202</v>
      </c>
      <c r="H524">
        <v>5</v>
      </c>
      <c r="I524">
        <v>5456.85</v>
      </c>
      <c r="J524">
        <v>20</v>
      </c>
      <c r="K524">
        <v>21827.4</v>
      </c>
      <c r="L524">
        <v>13567.47</v>
      </c>
      <c r="M524">
        <v>516.57000000000005</v>
      </c>
      <c r="N524" t="s">
        <v>33</v>
      </c>
      <c r="O524" t="s">
        <v>28</v>
      </c>
      <c r="P524" s="1">
        <v>45242</v>
      </c>
    </row>
    <row r="525" spans="1:16" x14ac:dyDescent="0.3">
      <c r="A525" t="s">
        <v>1174</v>
      </c>
      <c r="B525" t="s">
        <v>39</v>
      </c>
      <c r="C525" t="s">
        <v>50</v>
      </c>
      <c r="D525" t="s">
        <v>126</v>
      </c>
      <c r="E525" t="s">
        <v>24</v>
      </c>
      <c r="F525" t="s">
        <v>205</v>
      </c>
      <c r="G525" t="s">
        <v>208</v>
      </c>
      <c r="H525">
        <v>36</v>
      </c>
      <c r="I525">
        <v>24122.07</v>
      </c>
      <c r="J525">
        <v>20</v>
      </c>
      <c r="K525">
        <v>694715.62</v>
      </c>
      <c r="L525">
        <v>492004.58</v>
      </c>
      <c r="M525">
        <v>669.35</v>
      </c>
      <c r="N525" t="s">
        <v>42</v>
      </c>
      <c r="O525" t="s">
        <v>28</v>
      </c>
      <c r="P525" s="1">
        <v>45052</v>
      </c>
    </row>
    <row r="526" spans="1:16" x14ac:dyDescent="0.3">
      <c r="A526" t="s">
        <v>1175</v>
      </c>
      <c r="B526" t="s">
        <v>29</v>
      </c>
      <c r="C526" t="s">
        <v>78</v>
      </c>
      <c r="D526" t="s">
        <v>216</v>
      </c>
      <c r="E526" t="s">
        <v>24</v>
      </c>
      <c r="F526" t="s">
        <v>165</v>
      </c>
      <c r="G526" t="s">
        <v>166</v>
      </c>
      <c r="H526">
        <v>16</v>
      </c>
      <c r="I526">
        <v>774.98</v>
      </c>
      <c r="J526">
        <v>20</v>
      </c>
      <c r="K526">
        <v>9919.74</v>
      </c>
      <c r="L526">
        <v>5381.32</v>
      </c>
      <c r="M526">
        <v>365.46</v>
      </c>
      <c r="N526" t="s">
        <v>38</v>
      </c>
      <c r="O526" t="s">
        <v>28</v>
      </c>
      <c r="P526" s="1">
        <v>45124</v>
      </c>
    </row>
    <row r="527" spans="1:16" x14ac:dyDescent="0.3">
      <c r="A527" t="s">
        <v>1176</v>
      </c>
      <c r="B527" t="s">
        <v>29</v>
      </c>
      <c r="C527" t="s">
        <v>78</v>
      </c>
      <c r="D527" t="s">
        <v>138</v>
      </c>
      <c r="E527" t="s">
        <v>273</v>
      </c>
      <c r="F527" t="s">
        <v>25</v>
      </c>
      <c r="G527" t="s">
        <v>26</v>
      </c>
      <c r="H527">
        <v>14</v>
      </c>
      <c r="I527">
        <v>516.26</v>
      </c>
      <c r="J527">
        <v>20</v>
      </c>
      <c r="K527">
        <v>5782.11</v>
      </c>
      <c r="L527">
        <v>3483.89</v>
      </c>
      <c r="M527">
        <v>115.52</v>
      </c>
      <c r="N527" t="s">
        <v>42</v>
      </c>
      <c r="O527" t="s">
        <v>28</v>
      </c>
      <c r="P527" s="1">
        <v>45251</v>
      </c>
    </row>
    <row r="528" spans="1:16" x14ac:dyDescent="0.3">
      <c r="A528" t="s">
        <v>1177</v>
      </c>
      <c r="B528" t="s">
        <v>39</v>
      </c>
      <c r="C528" t="s">
        <v>54</v>
      </c>
      <c r="D528" t="s">
        <v>94</v>
      </c>
      <c r="E528" t="s">
        <v>24</v>
      </c>
      <c r="F528" t="s">
        <v>25</v>
      </c>
      <c r="G528" t="s">
        <v>32</v>
      </c>
      <c r="H528">
        <v>23</v>
      </c>
      <c r="I528">
        <v>1080.96</v>
      </c>
      <c r="J528">
        <v>20</v>
      </c>
      <c r="K528">
        <v>19889.66</v>
      </c>
      <c r="L528">
        <v>11534.4</v>
      </c>
      <c r="M528">
        <v>652.98</v>
      </c>
      <c r="N528" t="s">
        <v>27</v>
      </c>
      <c r="O528" t="s">
        <v>28</v>
      </c>
      <c r="P528" s="1">
        <v>45204</v>
      </c>
    </row>
    <row r="529" spans="1:16" x14ac:dyDescent="0.3">
      <c r="A529" t="s">
        <v>1178</v>
      </c>
      <c r="B529" t="s">
        <v>29</v>
      </c>
      <c r="C529" t="s">
        <v>78</v>
      </c>
      <c r="D529" t="s">
        <v>101</v>
      </c>
      <c r="E529" t="s">
        <v>241</v>
      </c>
      <c r="F529" t="s">
        <v>165</v>
      </c>
      <c r="G529" t="s">
        <v>173</v>
      </c>
      <c r="H529">
        <v>11</v>
      </c>
      <c r="I529">
        <v>1602.54</v>
      </c>
      <c r="J529">
        <v>20</v>
      </c>
      <c r="K529">
        <v>14102.35</v>
      </c>
      <c r="L529">
        <v>8044.4</v>
      </c>
      <c r="M529">
        <v>174.57</v>
      </c>
      <c r="N529" t="s">
        <v>27</v>
      </c>
      <c r="O529" t="s">
        <v>28</v>
      </c>
      <c r="P529" s="1">
        <v>45139</v>
      </c>
    </row>
    <row r="530" spans="1:16" x14ac:dyDescent="0.3">
      <c r="A530" t="s">
        <v>1179</v>
      </c>
      <c r="B530" t="s">
        <v>39</v>
      </c>
      <c r="C530" t="s">
        <v>50</v>
      </c>
      <c r="D530" t="s">
        <v>51</v>
      </c>
      <c r="E530" t="s">
        <v>241</v>
      </c>
      <c r="F530" t="s">
        <v>201</v>
      </c>
      <c r="G530" t="s">
        <v>202</v>
      </c>
      <c r="H530">
        <v>12</v>
      </c>
      <c r="I530">
        <v>3828.2</v>
      </c>
      <c r="J530">
        <v>20</v>
      </c>
      <c r="K530">
        <v>36750.720000000001</v>
      </c>
      <c r="L530">
        <v>22804.97</v>
      </c>
      <c r="M530">
        <v>290.68</v>
      </c>
      <c r="N530" t="s">
        <v>42</v>
      </c>
      <c r="O530" t="s">
        <v>28</v>
      </c>
      <c r="P530" s="1">
        <v>45239</v>
      </c>
    </row>
    <row r="531" spans="1:16" x14ac:dyDescent="0.3">
      <c r="A531" t="s">
        <v>1180</v>
      </c>
      <c r="B531" t="s">
        <v>21</v>
      </c>
      <c r="C531" t="s">
        <v>59</v>
      </c>
      <c r="D531" t="s">
        <v>226</v>
      </c>
      <c r="E531" t="s">
        <v>273</v>
      </c>
      <c r="F531" t="s">
        <v>25</v>
      </c>
      <c r="G531" t="s">
        <v>32</v>
      </c>
      <c r="H531">
        <v>8</v>
      </c>
      <c r="I531">
        <v>425.11</v>
      </c>
      <c r="J531">
        <v>20</v>
      </c>
      <c r="K531">
        <v>2720.7</v>
      </c>
      <c r="L531">
        <v>1623.87</v>
      </c>
      <c r="M531">
        <v>216.72</v>
      </c>
      <c r="N531" t="s">
        <v>42</v>
      </c>
      <c r="O531" t="s">
        <v>28</v>
      </c>
      <c r="P531" s="1">
        <v>45088</v>
      </c>
    </row>
    <row r="532" spans="1:16" x14ac:dyDescent="0.3">
      <c r="A532" t="s">
        <v>1181</v>
      </c>
      <c r="B532" t="s">
        <v>39</v>
      </c>
      <c r="C532" t="s">
        <v>54</v>
      </c>
      <c r="D532" t="s">
        <v>228</v>
      </c>
      <c r="E532" t="s">
        <v>273</v>
      </c>
      <c r="F532" t="s">
        <v>205</v>
      </c>
      <c r="G532" t="s">
        <v>207</v>
      </c>
      <c r="H532">
        <v>3</v>
      </c>
      <c r="I532">
        <v>14721.75</v>
      </c>
      <c r="J532">
        <v>20</v>
      </c>
      <c r="K532">
        <v>35332.199999999997</v>
      </c>
      <c r="L532">
        <v>24536.07</v>
      </c>
      <c r="M532">
        <v>541.87</v>
      </c>
      <c r="N532" t="s">
        <v>38</v>
      </c>
      <c r="O532" t="s">
        <v>28</v>
      </c>
      <c r="P532" s="1">
        <v>45087</v>
      </c>
    </row>
    <row r="533" spans="1:16" x14ac:dyDescent="0.3">
      <c r="A533" t="s">
        <v>1182</v>
      </c>
      <c r="B533" t="s">
        <v>39</v>
      </c>
      <c r="C533" t="s">
        <v>50</v>
      </c>
      <c r="D533" t="s">
        <v>23</v>
      </c>
      <c r="E533" t="s">
        <v>241</v>
      </c>
      <c r="F533" t="s">
        <v>205</v>
      </c>
      <c r="G533" t="s">
        <v>208</v>
      </c>
      <c r="H533">
        <v>5</v>
      </c>
      <c r="I533">
        <v>32839.99</v>
      </c>
      <c r="J533">
        <v>20</v>
      </c>
      <c r="K533">
        <v>131359.96</v>
      </c>
      <c r="L533">
        <v>94866.43</v>
      </c>
      <c r="M533">
        <v>323.51</v>
      </c>
      <c r="N533" t="s">
        <v>42</v>
      </c>
      <c r="O533" t="s">
        <v>28</v>
      </c>
      <c r="P533" s="1">
        <v>45085</v>
      </c>
    </row>
    <row r="534" spans="1:16" x14ac:dyDescent="0.3">
      <c r="A534" t="s">
        <v>1183</v>
      </c>
      <c r="B534" t="s">
        <v>39</v>
      </c>
      <c r="C534" t="s">
        <v>65</v>
      </c>
      <c r="D534" t="s">
        <v>66</v>
      </c>
      <c r="E534" t="s">
        <v>273</v>
      </c>
      <c r="F534" t="s">
        <v>165</v>
      </c>
      <c r="G534" t="s">
        <v>168</v>
      </c>
      <c r="H534">
        <v>16</v>
      </c>
      <c r="I534">
        <v>1167.01</v>
      </c>
      <c r="J534">
        <v>20</v>
      </c>
      <c r="K534">
        <v>14937.73</v>
      </c>
      <c r="L534">
        <v>8396.15</v>
      </c>
      <c r="M534">
        <v>336.91</v>
      </c>
      <c r="N534" t="s">
        <v>42</v>
      </c>
      <c r="O534" t="s">
        <v>28</v>
      </c>
      <c r="P534" s="1">
        <v>45359</v>
      </c>
    </row>
    <row r="535" spans="1:16" x14ac:dyDescent="0.3">
      <c r="A535" t="s">
        <v>1184</v>
      </c>
      <c r="B535" t="s">
        <v>34</v>
      </c>
      <c r="C535" t="s">
        <v>62</v>
      </c>
      <c r="D535" t="s">
        <v>238</v>
      </c>
      <c r="E535" t="s">
        <v>273</v>
      </c>
      <c r="F535" t="s">
        <v>205</v>
      </c>
      <c r="G535" t="s">
        <v>208</v>
      </c>
      <c r="H535">
        <v>12</v>
      </c>
      <c r="I535">
        <v>42654.52</v>
      </c>
      <c r="J535">
        <v>20</v>
      </c>
      <c r="K535">
        <v>409483.39</v>
      </c>
      <c r="L535">
        <v>305295.40999999997</v>
      </c>
      <c r="M535">
        <v>707.56</v>
      </c>
      <c r="N535" t="s">
        <v>38</v>
      </c>
      <c r="O535" t="s">
        <v>28</v>
      </c>
      <c r="P535" s="1">
        <v>45270</v>
      </c>
    </row>
    <row r="536" spans="1:16" x14ac:dyDescent="0.3">
      <c r="A536" t="s">
        <v>1185</v>
      </c>
      <c r="B536" t="s">
        <v>39</v>
      </c>
      <c r="C536" t="s">
        <v>50</v>
      </c>
      <c r="D536" t="s">
        <v>265</v>
      </c>
      <c r="E536" t="s">
        <v>241</v>
      </c>
      <c r="F536" t="s">
        <v>201</v>
      </c>
      <c r="G536" t="s">
        <v>203</v>
      </c>
      <c r="H536">
        <v>22</v>
      </c>
      <c r="I536">
        <v>4450.41</v>
      </c>
      <c r="J536">
        <v>20</v>
      </c>
      <c r="K536">
        <v>78327.22</v>
      </c>
      <c r="L536">
        <v>47564.21</v>
      </c>
      <c r="M536">
        <v>705.82</v>
      </c>
      <c r="N536" t="s">
        <v>33</v>
      </c>
      <c r="O536" t="s">
        <v>28</v>
      </c>
      <c r="P536" s="1">
        <v>45132</v>
      </c>
    </row>
    <row r="537" spans="1:16" x14ac:dyDescent="0.3">
      <c r="A537" t="s">
        <v>1186</v>
      </c>
      <c r="B537" t="s">
        <v>29</v>
      </c>
      <c r="C537" t="s">
        <v>46</v>
      </c>
      <c r="D537" t="s">
        <v>64</v>
      </c>
      <c r="E537" t="s">
        <v>24</v>
      </c>
      <c r="F537" t="s">
        <v>205</v>
      </c>
      <c r="G537" t="s">
        <v>206</v>
      </c>
      <c r="H537">
        <v>32</v>
      </c>
      <c r="I537">
        <v>24963.62</v>
      </c>
      <c r="J537">
        <v>20</v>
      </c>
      <c r="K537">
        <v>639068.67000000004</v>
      </c>
      <c r="L537">
        <v>473475.74</v>
      </c>
      <c r="M537">
        <v>167.88</v>
      </c>
      <c r="N537" t="s">
        <v>27</v>
      </c>
      <c r="O537" t="s">
        <v>28</v>
      </c>
      <c r="P537" s="1">
        <v>45218</v>
      </c>
    </row>
    <row r="538" spans="1:16" x14ac:dyDescent="0.3">
      <c r="A538" t="s">
        <v>1187</v>
      </c>
      <c r="B538" t="s">
        <v>21</v>
      </c>
      <c r="C538" t="s">
        <v>59</v>
      </c>
      <c r="D538" t="s">
        <v>171</v>
      </c>
      <c r="E538" t="s">
        <v>241</v>
      </c>
      <c r="F538" t="s">
        <v>165</v>
      </c>
      <c r="G538" t="s">
        <v>170</v>
      </c>
      <c r="H538">
        <v>15</v>
      </c>
      <c r="I538">
        <v>2867.77</v>
      </c>
      <c r="J538">
        <v>20</v>
      </c>
      <c r="K538">
        <v>34413.24</v>
      </c>
      <c r="L538">
        <v>19696.39</v>
      </c>
      <c r="M538">
        <v>406.14</v>
      </c>
      <c r="N538" t="s">
        <v>33</v>
      </c>
      <c r="O538" t="s">
        <v>28</v>
      </c>
      <c r="P538" s="1">
        <v>45154</v>
      </c>
    </row>
    <row r="539" spans="1:16" x14ac:dyDescent="0.3">
      <c r="A539" t="s">
        <v>1188</v>
      </c>
      <c r="B539" t="s">
        <v>29</v>
      </c>
      <c r="C539" t="s">
        <v>57</v>
      </c>
      <c r="D539" t="s">
        <v>132</v>
      </c>
      <c r="E539" t="s">
        <v>241</v>
      </c>
      <c r="F539" t="s">
        <v>25</v>
      </c>
      <c r="G539" t="s">
        <v>32</v>
      </c>
      <c r="H539">
        <v>18</v>
      </c>
      <c r="I539">
        <v>1467.44</v>
      </c>
      <c r="J539">
        <v>20</v>
      </c>
      <c r="K539">
        <v>21131.14</v>
      </c>
      <c r="L539">
        <v>12629.66</v>
      </c>
      <c r="M539">
        <v>567.88</v>
      </c>
      <c r="N539" t="s">
        <v>38</v>
      </c>
      <c r="O539" t="s">
        <v>28</v>
      </c>
      <c r="P539" s="1">
        <v>45345</v>
      </c>
    </row>
    <row r="540" spans="1:16" x14ac:dyDescent="0.3">
      <c r="A540" t="s">
        <v>1189</v>
      </c>
      <c r="B540" t="s">
        <v>21</v>
      </c>
      <c r="C540" t="s">
        <v>43</v>
      </c>
      <c r="D540" t="s">
        <v>221</v>
      </c>
      <c r="E540" t="s">
        <v>273</v>
      </c>
      <c r="F540" t="s">
        <v>119</v>
      </c>
      <c r="G540" t="s">
        <v>120</v>
      </c>
      <c r="H540">
        <v>2</v>
      </c>
      <c r="I540">
        <v>2299.66</v>
      </c>
      <c r="J540">
        <v>20</v>
      </c>
      <c r="K540">
        <v>3679.46</v>
      </c>
      <c r="L540">
        <v>2166.21</v>
      </c>
      <c r="M540">
        <v>80.650000000000006</v>
      </c>
      <c r="N540" t="s">
        <v>42</v>
      </c>
      <c r="O540" t="s">
        <v>28</v>
      </c>
      <c r="P540" s="1">
        <v>45329</v>
      </c>
    </row>
    <row r="541" spans="1:16" x14ac:dyDescent="0.3">
      <c r="A541" t="s">
        <v>1190</v>
      </c>
      <c r="B541" t="s">
        <v>29</v>
      </c>
      <c r="C541" t="s">
        <v>78</v>
      </c>
      <c r="D541" t="s">
        <v>181</v>
      </c>
      <c r="E541" t="s">
        <v>241</v>
      </c>
      <c r="F541" t="s">
        <v>25</v>
      </c>
      <c r="G541" t="s">
        <v>45</v>
      </c>
      <c r="H541">
        <v>12</v>
      </c>
      <c r="I541">
        <v>1933.33</v>
      </c>
      <c r="J541">
        <v>20</v>
      </c>
      <c r="K541">
        <v>18559.97</v>
      </c>
      <c r="L541">
        <v>10668.69</v>
      </c>
      <c r="M541">
        <v>662.87</v>
      </c>
      <c r="N541" t="s">
        <v>42</v>
      </c>
      <c r="O541" t="s">
        <v>28</v>
      </c>
      <c r="P541" s="1">
        <v>45122</v>
      </c>
    </row>
    <row r="542" spans="1:16" x14ac:dyDescent="0.3">
      <c r="A542" t="s">
        <v>1191</v>
      </c>
      <c r="B542" t="s">
        <v>29</v>
      </c>
      <c r="C542" t="s">
        <v>30</v>
      </c>
      <c r="D542" t="s">
        <v>94</v>
      </c>
      <c r="E542" t="s">
        <v>241</v>
      </c>
      <c r="F542" t="s">
        <v>119</v>
      </c>
      <c r="G542" t="s">
        <v>120</v>
      </c>
      <c r="H542">
        <v>28</v>
      </c>
      <c r="I542">
        <v>3886.51</v>
      </c>
      <c r="J542">
        <v>20</v>
      </c>
      <c r="K542">
        <v>87057.82</v>
      </c>
      <c r="L542">
        <v>54150.63</v>
      </c>
      <c r="M542">
        <v>640.71</v>
      </c>
      <c r="N542" t="s">
        <v>38</v>
      </c>
      <c r="O542" t="s">
        <v>28</v>
      </c>
      <c r="P542" s="1">
        <v>45318</v>
      </c>
    </row>
    <row r="543" spans="1:16" x14ac:dyDescent="0.3">
      <c r="A543" t="s">
        <v>1192</v>
      </c>
      <c r="B543" t="s">
        <v>29</v>
      </c>
      <c r="C543" t="s">
        <v>57</v>
      </c>
      <c r="D543" t="s">
        <v>87</v>
      </c>
      <c r="E543" t="s">
        <v>24</v>
      </c>
      <c r="F543" t="s">
        <v>25</v>
      </c>
      <c r="G543" t="s">
        <v>26</v>
      </c>
      <c r="H543">
        <v>27</v>
      </c>
      <c r="I543">
        <v>1129.99</v>
      </c>
      <c r="J543">
        <v>20</v>
      </c>
      <c r="K543">
        <v>24407.78</v>
      </c>
      <c r="L543">
        <v>14119.57</v>
      </c>
      <c r="M543">
        <v>264.8</v>
      </c>
      <c r="N543" t="s">
        <v>38</v>
      </c>
      <c r="O543" t="s">
        <v>28</v>
      </c>
      <c r="P543" s="1">
        <v>45332</v>
      </c>
    </row>
    <row r="544" spans="1:16" x14ac:dyDescent="0.3">
      <c r="A544" t="s">
        <v>1193</v>
      </c>
      <c r="B544" t="s">
        <v>39</v>
      </c>
      <c r="C544" t="s">
        <v>50</v>
      </c>
      <c r="D544" t="s">
        <v>149</v>
      </c>
      <c r="E544" t="s">
        <v>273</v>
      </c>
      <c r="F544" t="s">
        <v>165</v>
      </c>
      <c r="G544" t="s">
        <v>166</v>
      </c>
      <c r="H544">
        <v>38</v>
      </c>
      <c r="I544">
        <v>2008.51</v>
      </c>
      <c r="J544">
        <v>20</v>
      </c>
      <c r="K544">
        <v>61058.7</v>
      </c>
      <c r="L544">
        <v>34674.32</v>
      </c>
      <c r="M544">
        <v>486.16</v>
      </c>
      <c r="N544" t="s">
        <v>42</v>
      </c>
      <c r="O544" t="s">
        <v>28</v>
      </c>
      <c r="P544" s="1">
        <v>45181</v>
      </c>
    </row>
    <row r="545" spans="1:16" x14ac:dyDescent="0.3">
      <c r="A545" t="s">
        <v>1194</v>
      </c>
      <c r="B545" t="s">
        <v>29</v>
      </c>
      <c r="C545" t="s">
        <v>78</v>
      </c>
      <c r="D545" t="s">
        <v>226</v>
      </c>
      <c r="E545" t="s">
        <v>273</v>
      </c>
      <c r="F545" t="s">
        <v>201</v>
      </c>
      <c r="G545" t="s">
        <v>203</v>
      </c>
      <c r="H545">
        <v>9</v>
      </c>
      <c r="I545">
        <v>2066.0500000000002</v>
      </c>
      <c r="J545">
        <v>20</v>
      </c>
      <c r="K545">
        <v>14875.56</v>
      </c>
      <c r="L545">
        <v>9540.1200000000008</v>
      </c>
      <c r="M545">
        <v>735.32</v>
      </c>
      <c r="N545" t="s">
        <v>42</v>
      </c>
      <c r="O545" t="s">
        <v>28</v>
      </c>
      <c r="P545" s="1">
        <v>45260</v>
      </c>
    </row>
    <row r="546" spans="1:16" x14ac:dyDescent="0.3">
      <c r="A546" t="s">
        <v>1195</v>
      </c>
      <c r="B546" t="s">
        <v>29</v>
      </c>
      <c r="C546" t="s">
        <v>57</v>
      </c>
      <c r="D546" t="s">
        <v>224</v>
      </c>
      <c r="E546" t="s">
        <v>24</v>
      </c>
      <c r="F546" t="s">
        <v>201</v>
      </c>
      <c r="G546" t="s">
        <v>202</v>
      </c>
      <c r="H546">
        <v>32</v>
      </c>
      <c r="I546">
        <v>4255.05</v>
      </c>
      <c r="J546">
        <v>20</v>
      </c>
      <c r="K546">
        <v>108929.28</v>
      </c>
      <c r="L546">
        <v>67001.289999999994</v>
      </c>
      <c r="M546">
        <v>123.26</v>
      </c>
      <c r="N546" t="s">
        <v>38</v>
      </c>
      <c r="O546" t="s">
        <v>28</v>
      </c>
      <c r="P546" s="1">
        <v>45176</v>
      </c>
    </row>
    <row r="547" spans="1:16" x14ac:dyDescent="0.3">
      <c r="A547" t="s">
        <v>291</v>
      </c>
      <c r="B547" t="s">
        <v>39</v>
      </c>
      <c r="C547" t="s">
        <v>40</v>
      </c>
      <c r="D547" t="s">
        <v>67</v>
      </c>
      <c r="E547" t="s">
        <v>24</v>
      </c>
      <c r="F547" t="s">
        <v>165</v>
      </c>
      <c r="G547" t="s">
        <v>168</v>
      </c>
      <c r="H547">
        <v>37</v>
      </c>
      <c r="I547">
        <v>2167.2199999999998</v>
      </c>
      <c r="J547">
        <v>20</v>
      </c>
      <c r="K547">
        <v>64149.71</v>
      </c>
      <c r="L547">
        <v>35533.42</v>
      </c>
      <c r="M547">
        <v>730.16</v>
      </c>
      <c r="N547" t="s">
        <v>38</v>
      </c>
      <c r="O547" t="s">
        <v>28</v>
      </c>
      <c r="P547" s="1">
        <v>45165</v>
      </c>
    </row>
    <row r="548" spans="1:16" x14ac:dyDescent="0.3">
      <c r="A548" t="s">
        <v>1196</v>
      </c>
      <c r="B548" t="s">
        <v>29</v>
      </c>
      <c r="C548" t="s">
        <v>78</v>
      </c>
      <c r="D548" t="s">
        <v>262</v>
      </c>
      <c r="E548" t="s">
        <v>24</v>
      </c>
      <c r="F548" t="s">
        <v>201</v>
      </c>
      <c r="G548" t="s">
        <v>203</v>
      </c>
      <c r="H548">
        <v>35</v>
      </c>
      <c r="I548">
        <v>3961.71</v>
      </c>
      <c r="J548">
        <v>20</v>
      </c>
      <c r="K548">
        <v>110927.88</v>
      </c>
      <c r="L548">
        <v>68893.490000000005</v>
      </c>
      <c r="M548">
        <v>508.44</v>
      </c>
      <c r="N548" t="s">
        <v>42</v>
      </c>
      <c r="O548" t="s">
        <v>28</v>
      </c>
      <c r="P548" s="1">
        <v>45055</v>
      </c>
    </row>
    <row r="549" spans="1:16" x14ac:dyDescent="0.3">
      <c r="A549" t="s">
        <v>1197</v>
      </c>
      <c r="B549" t="s">
        <v>39</v>
      </c>
      <c r="C549" t="s">
        <v>65</v>
      </c>
      <c r="D549" t="s">
        <v>100</v>
      </c>
      <c r="E549" t="s">
        <v>241</v>
      </c>
      <c r="F549" t="s">
        <v>165</v>
      </c>
      <c r="G549" t="s">
        <v>166</v>
      </c>
      <c r="H549">
        <v>30</v>
      </c>
      <c r="I549">
        <v>701.55</v>
      </c>
      <c r="J549">
        <v>20</v>
      </c>
      <c r="K549">
        <v>16837.2</v>
      </c>
      <c r="L549">
        <v>9197.5400000000009</v>
      </c>
      <c r="M549">
        <v>432.61</v>
      </c>
      <c r="N549" t="s">
        <v>38</v>
      </c>
      <c r="O549" t="s">
        <v>28</v>
      </c>
      <c r="P549" s="1">
        <v>45146</v>
      </c>
    </row>
    <row r="550" spans="1:16" x14ac:dyDescent="0.3">
      <c r="A550" t="s">
        <v>1198</v>
      </c>
      <c r="B550" t="s">
        <v>39</v>
      </c>
      <c r="C550" t="s">
        <v>40</v>
      </c>
      <c r="D550" t="s">
        <v>71</v>
      </c>
      <c r="E550" t="s">
        <v>24</v>
      </c>
      <c r="F550" t="s">
        <v>165</v>
      </c>
      <c r="G550" t="s">
        <v>166</v>
      </c>
      <c r="H550">
        <v>14</v>
      </c>
      <c r="I550">
        <v>1794.71</v>
      </c>
      <c r="J550">
        <v>20</v>
      </c>
      <c r="K550">
        <v>20100.75</v>
      </c>
      <c r="L550">
        <v>10888.08</v>
      </c>
      <c r="M550">
        <v>402.26</v>
      </c>
      <c r="N550" t="s">
        <v>27</v>
      </c>
      <c r="O550" t="s">
        <v>28</v>
      </c>
      <c r="P550" s="1">
        <v>45038</v>
      </c>
    </row>
    <row r="551" spans="1:16" x14ac:dyDescent="0.3">
      <c r="A551" t="s">
        <v>1199</v>
      </c>
      <c r="B551" t="s">
        <v>21</v>
      </c>
      <c r="C551" t="s">
        <v>22</v>
      </c>
      <c r="D551" t="s">
        <v>195</v>
      </c>
      <c r="E551" t="s">
        <v>241</v>
      </c>
      <c r="F551" t="s">
        <v>119</v>
      </c>
      <c r="G551" t="s">
        <v>129</v>
      </c>
      <c r="H551">
        <v>5</v>
      </c>
      <c r="I551">
        <v>1366.87</v>
      </c>
      <c r="J551">
        <v>20</v>
      </c>
      <c r="K551">
        <v>5467.48</v>
      </c>
      <c r="L551">
        <v>3322.46</v>
      </c>
      <c r="M551">
        <v>397.96</v>
      </c>
      <c r="N551" t="s">
        <v>42</v>
      </c>
      <c r="O551" t="s">
        <v>28</v>
      </c>
      <c r="P551" s="1">
        <v>45352</v>
      </c>
    </row>
    <row r="552" spans="1:16" x14ac:dyDescent="0.3">
      <c r="A552" t="s">
        <v>1200</v>
      </c>
      <c r="B552" t="s">
        <v>39</v>
      </c>
      <c r="C552" t="s">
        <v>65</v>
      </c>
      <c r="D552" t="s">
        <v>83</v>
      </c>
      <c r="E552" t="s">
        <v>24</v>
      </c>
      <c r="F552" t="s">
        <v>205</v>
      </c>
      <c r="G552" t="s">
        <v>209</v>
      </c>
      <c r="H552">
        <v>38</v>
      </c>
      <c r="I552">
        <v>37911.120000000003</v>
      </c>
      <c r="J552">
        <v>20</v>
      </c>
      <c r="K552">
        <v>1152498.05</v>
      </c>
      <c r="L552">
        <v>815040.28</v>
      </c>
      <c r="M552">
        <v>398.99</v>
      </c>
      <c r="N552" t="s">
        <v>27</v>
      </c>
      <c r="O552" t="s">
        <v>28</v>
      </c>
      <c r="P552" s="1">
        <v>45320</v>
      </c>
    </row>
    <row r="553" spans="1:16" x14ac:dyDescent="0.3">
      <c r="A553" t="s">
        <v>1201</v>
      </c>
      <c r="B553" t="s">
        <v>39</v>
      </c>
      <c r="C553" t="s">
        <v>54</v>
      </c>
      <c r="D553" t="s">
        <v>169</v>
      </c>
      <c r="E553" t="s">
        <v>273</v>
      </c>
      <c r="F553" t="s">
        <v>25</v>
      </c>
      <c r="G553" t="s">
        <v>32</v>
      </c>
      <c r="H553">
        <v>19</v>
      </c>
      <c r="I553">
        <v>1856.53</v>
      </c>
      <c r="J553">
        <v>20</v>
      </c>
      <c r="K553">
        <v>28219.26</v>
      </c>
      <c r="L553">
        <v>16586.060000000001</v>
      </c>
      <c r="M553">
        <v>219.15</v>
      </c>
      <c r="N553" t="s">
        <v>38</v>
      </c>
      <c r="O553" t="s">
        <v>28</v>
      </c>
      <c r="P553" s="1">
        <v>45265</v>
      </c>
    </row>
    <row r="554" spans="1:16" x14ac:dyDescent="0.3">
      <c r="A554" t="s">
        <v>1202</v>
      </c>
      <c r="B554" t="s">
        <v>29</v>
      </c>
      <c r="C554" t="s">
        <v>78</v>
      </c>
      <c r="D554" t="s">
        <v>83</v>
      </c>
      <c r="E554" t="s">
        <v>273</v>
      </c>
      <c r="F554" t="s">
        <v>165</v>
      </c>
      <c r="G554" t="s">
        <v>173</v>
      </c>
      <c r="H554">
        <v>20</v>
      </c>
      <c r="I554">
        <v>1551.61</v>
      </c>
      <c r="J554">
        <v>20</v>
      </c>
      <c r="K554">
        <v>24825.759999999998</v>
      </c>
      <c r="L554">
        <v>13450.26</v>
      </c>
      <c r="M554">
        <v>282.10000000000002</v>
      </c>
      <c r="N554" t="s">
        <v>38</v>
      </c>
      <c r="O554" t="s">
        <v>28</v>
      </c>
      <c r="P554" s="1">
        <v>45149</v>
      </c>
    </row>
    <row r="555" spans="1:16" x14ac:dyDescent="0.3">
      <c r="A555" t="s">
        <v>1203</v>
      </c>
      <c r="B555" t="s">
        <v>21</v>
      </c>
      <c r="C555" t="s">
        <v>59</v>
      </c>
      <c r="D555" t="s">
        <v>71</v>
      </c>
      <c r="E555" t="s">
        <v>241</v>
      </c>
      <c r="F555" t="s">
        <v>205</v>
      </c>
      <c r="G555" t="s">
        <v>208</v>
      </c>
      <c r="H555">
        <v>28</v>
      </c>
      <c r="I555">
        <v>23210.78</v>
      </c>
      <c r="J555">
        <v>20</v>
      </c>
      <c r="K555">
        <v>519921.47</v>
      </c>
      <c r="L555">
        <v>381489.55</v>
      </c>
      <c r="M555">
        <v>555.02</v>
      </c>
      <c r="N555" t="s">
        <v>27</v>
      </c>
      <c r="O555" t="s">
        <v>28</v>
      </c>
      <c r="P555" s="1">
        <v>45198</v>
      </c>
    </row>
    <row r="556" spans="1:16" x14ac:dyDescent="0.3">
      <c r="A556" t="s">
        <v>1204</v>
      </c>
      <c r="B556" t="s">
        <v>29</v>
      </c>
      <c r="C556" t="s">
        <v>78</v>
      </c>
      <c r="D556" t="s">
        <v>113</v>
      </c>
      <c r="E556" t="s">
        <v>241</v>
      </c>
      <c r="F556" t="s">
        <v>119</v>
      </c>
      <c r="G556" t="s">
        <v>127</v>
      </c>
      <c r="H556">
        <v>30</v>
      </c>
      <c r="I556">
        <v>956.67</v>
      </c>
      <c r="J556">
        <v>20</v>
      </c>
      <c r="K556">
        <v>22960.080000000002</v>
      </c>
      <c r="L556">
        <v>13357.68</v>
      </c>
      <c r="M556">
        <v>151.94999999999999</v>
      </c>
      <c r="N556" t="s">
        <v>42</v>
      </c>
      <c r="O556" t="s">
        <v>28</v>
      </c>
      <c r="P556" s="1">
        <v>45351</v>
      </c>
    </row>
    <row r="557" spans="1:16" x14ac:dyDescent="0.3">
      <c r="A557" t="s">
        <v>1205</v>
      </c>
      <c r="B557" t="s">
        <v>29</v>
      </c>
      <c r="C557" t="s">
        <v>46</v>
      </c>
      <c r="D557" t="s">
        <v>131</v>
      </c>
      <c r="E557" t="s">
        <v>24</v>
      </c>
      <c r="F557" t="s">
        <v>119</v>
      </c>
      <c r="G557" t="s">
        <v>120</v>
      </c>
      <c r="H557">
        <v>17</v>
      </c>
      <c r="I557">
        <v>3611.77</v>
      </c>
      <c r="J557">
        <v>20</v>
      </c>
      <c r="K557">
        <v>49120.07</v>
      </c>
      <c r="L557">
        <v>30917.24</v>
      </c>
      <c r="M557">
        <v>758.1</v>
      </c>
      <c r="N557" t="s">
        <v>33</v>
      </c>
      <c r="O557" t="s">
        <v>28</v>
      </c>
      <c r="P557" s="1">
        <v>45048</v>
      </c>
    </row>
    <row r="558" spans="1:16" x14ac:dyDescent="0.3">
      <c r="A558" t="s">
        <v>1206</v>
      </c>
      <c r="B558" t="s">
        <v>39</v>
      </c>
      <c r="C558" t="s">
        <v>54</v>
      </c>
      <c r="D558" t="s">
        <v>79</v>
      </c>
      <c r="E558" t="s">
        <v>24</v>
      </c>
      <c r="F558" t="s">
        <v>165</v>
      </c>
      <c r="G558" t="s">
        <v>173</v>
      </c>
      <c r="H558">
        <v>14</v>
      </c>
      <c r="I558">
        <v>2564.04</v>
      </c>
      <c r="J558">
        <v>20</v>
      </c>
      <c r="K558">
        <v>28717.25</v>
      </c>
      <c r="L558">
        <v>15281.78</v>
      </c>
      <c r="M558">
        <v>443.47</v>
      </c>
      <c r="N558" t="s">
        <v>33</v>
      </c>
      <c r="O558" t="s">
        <v>28</v>
      </c>
      <c r="P558" s="1">
        <v>45267</v>
      </c>
    </row>
    <row r="559" spans="1:16" x14ac:dyDescent="0.3">
      <c r="A559" t="s">
        <v>1207</v>
      </c>
      <c r="B559" t="s">
        <v>29</v>
      </c>
      <c r="C559" t="s">
        <v>57</v>
      </c>
      <c r="D559" t="s">
        <v>158</v>
      </c>
      <c r="E559" t="s">
        <v>273</v>
      </c>
      <c r="F559" t="s">
        <v>119</v>
      </c>
      <c r="G559" t="s">
        <v>129</v>
      </c>
      <c r="H559">
        <v>38</v>
      </c>
      <c r="I559">
        <v>847.19</v>
      </c>
      <c r="J559">
        <v>20</v>
      </c>
      <c r="K559">
        <v>25754.58</v>
      </c>
      <c r="L559">
        <v>15098.39</v>
      </c>
      <c r="M559">
        <v>86.07</v>
      </c>
      <c r="N559" t="s">
        <v>33</v>
      </c>
      <c r="O559" t="s">
        <v>28</v>
      </c>
      <c r="P559" s="1">
        <v>45278</v>
      </c>
    </row>
    <row r="560" spans="1:16" x14ac:dyDescent="0.3">
      <c r="A560" t="s">
        <v>1208</v>
      </c>
      <c r="B560" t="s">
        <v>21</v>
      </c>
      <c r="C560" t="s">
        <v>43</v>
      </c>
      <c r="D560" t="s">
        <v>99</v>
      </c>
      <c r="E560" t="s">
        <v>24</v>
      </c>
      <c r="F560" t="s">
        <v>119</v>
      </c>
      <c r="G560" t="s">
        <v>120</v>
      </c>
      <c r="H560">
        <v>14</v>
      </c>
      <c r="I560">
        <v>1465.58</v>
      </c>
      <c r="J560">
        <v>20</v>
      </c>
      <c r="K560">
        <v>16414.5</v>
      </c>
      <c r="L560">
        <v>9370.4599999999991</v>
      </c>
      <c r="M560">
        <v>82.22</v>
      </c>
      <c r="N560" t="s">
        <v>33</v>
      </c>
      <c r="O560" t="s">
        <v>28</v>
      </c>
      <c r="P560" s="1">
        <v>45099</v>
      </c>
    </row>
    <row r="561" spans="1:16" x14ac:dyDescent="0.3">
      <c r="A561" t="s">
        <v>1209</v>
      </c>
      <c r="B561" t="s">
        <v>29</v>
      </c>
      <c r="C561" t="s">
        <v>57</v>
      </c>
      <c r="D561" t="s">
        <v>116</v>
      </c>
      <c r="E561" t="s">
        <v>24</v>
      </c>
      <c r="F561" t="s">
        <v>119</v>
      </c>
      <c r="G561" t="s">
        <v>127</v>
      </c>
      <c r="H561">
        <v>19</v>
      </c>
      <c r="I561">
        <v>1472.58</v>
      </c>
      <c r="J561">
        <v>20</v>
      </c>
      <c r="K561">
        <v>22383.22</v>
      </c>
      <c r="L561">
        <v>13537.35</v>
      </c>
      <c r="M561">
        <v>541.03</v>
      </c>
      <c r="N561" t="s">
        <v>42</v>
      </c>
      <c r="O561" t="s">
        <v>28</v>
      </c>
      <c r="P561" s="1">
        <v>45172</v>
      </c>
    </row>
    <row r="562" spans="1:16" x14ac:dyDescent="0.3">
      <c r="A562" t="s">
        <v>1210</v>
      </c>
      <c r="B562" t="s">
        <v>29</v>
      </c>
      <c r="C562" t="s">
        <v>57</v>
      </c>
      <c r="D562" t="s">
        <v>160</v>
      </c>
      <c r="E562" t="s">
        <v>24</v>
      </c>
      <c r="F562" t="s">
        <v>25</v>
      </c>
      <c r="G562" t="s">
        <v>32</v>
      </c>
      <c r="H562">
        <v>14</v>
      </c>
      <c r="I562">
        <v>1337.73</v>
      </c>
      <c r="J562">
        <v>20</v>
      </c>
      <c r="K562">
        <v>14982.58</v>
      </c>
      <c r="L562">
        <v>8934.3700000000008</v>
      </c>
      <c r="M562">
        <v>461.04</v>
      </c>
      <c r="N562" t="s">
        <v>42</v>
      </c>
      <c r="O562" t="s">
        <v>28</v>
      </c>
      <c r="P562" s="1">
        <v>45318</v>
      </c>
    </row>
    <row r="563" spans="1:16" x14ac:dyDescent="0.3">
      <c r="A563" t="s">
        <v>1211</v>
      </c>
      <c r="B563" t="s">
        <v>29</v>
      </c>
      <c r="C563" t="s">
        <v>78</v>
      </c>
      <c r="D563" t="s">
        <v>259</v>
      </c>
      <c r="E563" t="s">
        <v>273</v>
      </c>
      <c r="F563" t="s">
        <v>205</v>
      </c>
      <c r="G563" t="s">
        <v>206</v>
      </c>
      <c r="H563">
        <v>40</v>
      </c>
      <c r="I563">
        <v>29554.85</v>
      </c>
      <c r="J563">
        <v>20</v>
      </c>
      <c r="K563">
        <v>945755.2</v>
      </c>
      <c r="L563">
        <v>694642.04</v>
      </c>
      <c r="M563">
        <v>739.51</v>
      </c>
      <c r="N563" t="s">
        <v>42</v>
      </c>
      <c r="O563" t="s">
        <v>28</v>
      </c>
      <c r="P563" s="1">
        <v>45140</v>
      </c>
    </row>
    <row r="564" spans="1:16" x14ac:dyDescent="0.3">
      <c r="A564" t="s">
        <v>1212</v>
      </c>
      <c r="B564" t="s">
        <v>21</v>
      </c>
      <c r="C564" t="s">
        <v>22</v>
      </c>
      <c r="D564" t="s">
        <v>23</v>
      </c>
      <c r="E564" t="s">
        <v>273</v>
      </c>
      <c r="F564" t="s">
        <v>25</v>
      </c>
      <c r="G564" t="s">
        <v>45</v>
      </c>
      <c r="H564">
        <v>17</v>
      </c>
      <c r="I564">
        <v>1898.97</v>
      </c>
      <c r="J564">
        <v>20</v>
      </c>
      <c r="K564">
        <v>25825.99</v>
      </c>
      <c r="L564">
        <v>15386.58</v>
      </c>
      <c r="M564">
        <v>791.11</v>
      </c>
      <c r="N564" t="s">
        <v>42</v>
      </c>
      <c r="O564" t="s">
        <v>28</v>
      </c>
      <c r="P564" s="1">
        <v>45108</v>
      </c>
    </row>
    <row r="565" spans="1:16" x14ac:dyDescent="0.3">
      <c r="A565" t="s">
        <v>1213</v>
      </c>
      <c r="B565" t="s">
        <v>21</v>
      </c>
      <c r="C565" t="s">
        <v>48</v>
      </c>
      <c r="D565" t="s">
        <v>145</v>
      </c>
      <c r="E565" t="s">
        <v>241</v>
      </c>
      <c r="F565" t="s">
        <v>25</v>
      </c>
      <c r="G565" t="s">
        <v>32</v>
      </c>
      <c r="H565">
        <v>19</v>
      </c>
      <c r="I565">
        <v>483.67</v>
      </c>
      <c r="J565">
        <v>20</v>
      </c>
      <c r="K565">
        <v>7351.78</v>
      </c>
      <c r="L565">
        <v>4259.45</v>
      </c>
      <c r="M565">
        <v>325.33</v>
      </c>
      <c r="N565" t="s">
        <v>38</v>
      </c>
      <c r="O565" t="s">
        <v>28</v>
      </c>
      <c r="P565" s="1">
        <v>45254</v>
      </c>
    </row>
    <row r="566" spans="1:16" x14ac:dyDescent="0.3">
      <c r="A566" t="s">
        <v>1214</v>
      </c>
      <c r="B566" t="s">
        <v>34</v>
      </c>
      <c r="C566" t="s">
        <v>62</v>
      </c>
      <c r="D566" t="s">
        <v>176</v>
      </c>
      <c r="E566" t="s">
        <v>24</v>
      </c>
      <c r="F566" t="s">
        <v>201</v>
      </c>
      <c r="G566" t="s">
        <v>212</v>
      </c>
      <c r="H566">
        <v>3</v>
      </c>
      <c r="I566">
        <v>4385.04</v>
      </c>
      <c r="J566">
        <v>20</v>
      </c>
      <c r="K566">
        <v>10524.1</v>
      </c>
      <c r="L566">
        <v>6787.16</v>
      </c>
      <c r="M566">
        <v>698.18</v>
      </c>
      <c r="N566" t="s">
        <v>38</v>
      </c>
      <c r="O566" t="s">
        <v>28</v>
      </c>
      <c r="P566" s="1">
        <v>45031</v>
      </c>
    </row>
    <row r="567" spans="1:16" x14ac:dyDescent="0.3">
      <c r="A567" t="s">
        <v>1215</v>
      </c>
      <c r="B567" t="s">
        <v>21</v>
      </c>
      <c r="C567" t="s">
        <v>22</v>
      </c>
      <c r="D567" t="s">
        <v>221</v>
      </c>
      <c r="E567" t="s">
        <v>241</v>
      </c>
      <c r="F567" t="s">
        <v>25</v>
      </c>
      <c r="G567" t="s">
        <v>26</v>
      </c>
      <c r="H567">
        <v>10</v>
      </c>
      <c r="I567">
        <v>1246.71</v>
      </c>
      <c r="J567">
        <v>20</v>
      </c>
      <c r="K567">
        <v>9973.68</v>
      </c>
      <c r="L567">
        <v>5768.89</v>
      </c>
      <c r="M567">
        <v>592.27</v>
      </c>
      <c r="N567" t="s">
        <v>33</v>
      </c>
      <c r="O567" t="s">
        <v>28</v>
      </c>
      <c r="P567" s="1">
        <v>45059</v>
      </c>
    </row>
    <row r="568" spans="1:16" x14ac:dyDescent="0.3">
      <c r="A568" t="s">
        <v>1216</v>
      </c>
      <c r="B568" t="s">
        <v>21</v>
      </c>
      <c r="C568" t="s">
        <v>59</v>
      </c>
      <c r="D568" t="s">
        <v>277</v>
      </c>
      <c r="E568" t="s">
        <v>24</v>
      </c>
      <c r="F568" t="s">
        <v>25</v>
      </c>
      <c r="G568" t="s">
        <v>32</v>
      </c>
      <c r="H568">
        <v>30</v>
      </c>
      <c r="I568">
        <v>1063.45</v>
      </c>
      <c r="J568">
        <v>20</v>
      </c>
      <c r="K568">
        <v>25522.799999999999</v>
      </c>
      <c r="L568">
        <v>15481.45</v>
      </c>
      <c r="M568">
        <v>677.91</v>
      </c>
      <c r="N568" t="s">
        <v>42</v>
      </c>
      <c r="O568" t="s">
        <v>28</v>
      </c>
      <c r="P568" s="1">
        <v>45292</v>
      </c>
    </row>
    <row r="569" spans="1:16" x14ac:dyDescent="0.3">
      <c r="A569" t="s">
        <v>1217</v>
      </c>
      <c r="B569" t="s">
        <v>21</v>
      </c>
      <c r="C569" t="s">
        <v>22</v>
      </c>
      <c r="D569" t="s">
        <v>255</v>
      </c>
      <c r="E569" t="s">
        <v>24</v>
      </c>
      <c r="F569" t="s">
        <v>165</v>
      </c>
      <c r="G569" t="s">
        <v>168</v>
      </c>
      <c r="H569">
        <v>21</v>
      </c>
      <c r="I569">
        <v>867.16</v>
      </c>
      <c r="J569">
        <v>20</v>
      </c>
      <c r="K569">
        <v>14568.29</v>
      </c>
      <c r="L569">
        <v>8234.2000000000007</v>
      </c>
      <c r="M569">
        <v>264.97000000000003</v>
      </c>
      <c r="N569" t="s">
        <v>38</v>
      </c>
      <c r="O569" t="s">
        <v>28</v>
      </c>
      <c r="P569" s="1">
        <v>45217</v>
      </c>
    </row>
    <row r="570" spans="1:16" x14ac:dyDescent="0.3">
      <c r="A570" t="s">
        <v>1218</v>
      </c>
      <c r="B570" t="s">
        <v>34</v>
      </c>
      <c r="C570" t="s">
        <v>62</v>
      </c>
      <c r="D570" t="s">
        <v>230</v>
      </c>
      <c r="E570" t="s">
        <v>273</v>
      </c>
      <c r="F570" t="s">
        <v>119</v>
      </c>
      <c r="G570" t="s">
        <v>127</v>
      </c>
      <c r="H570">
        <v>38</v>
      </c>
      <c r="I570">
        <v>3863.25</v>
      </c>
      <c r="J570">
        <v>20</v>
      </c>
      <c r="K570">
        <v>117442.8</v>
      </c>
      <c r="L570">
        <v>69426.17</v>
      </c>
      <c r="M570">
        <v>347.36</v>
      </c>
      <c r="N570" t="s">
        <v>42</v>
      </c>
      <c r="O570" t="s">
        <v>28</v>
      </c>
      <c r="P570" s="1">
        <v>45088</v>
      </c>
    </row>
    <row r="571" spans="1:16" x14ac:dyDescent="0.3">
      <c r="A571" t="s">
        <v>1219</v>
      </c>
      <c r="B571" t="s">
        <v>29</v>
      </c>
      <c r="C571" t="s">
        <v>57</v>
      </c>
      <c r="D571" t="s">
        <v>190</v>
      </c>
      <c r="E571" t="s">
        <v>24</v>
      </c>
      <c r="F571" t="s">
        <v>201</v>
      </c>
      <c r="G571" t="s">
        <v>202</v>
      </c>
      <c r="H571">
        <v>10</v>
      </c>
      <c r="I571">
        <v>5233.42</v>
      </c>
      <c r="J571">
        <v>20</v>
      </c>
      <c r="K571">
        <v>41867.360000000001</v>
      </c>
      <c r="L571">
        <v>27157.15</v>
      </c>
      <c r="M571">
        <v>264.76</v>
      </c>
      <c r="N571" t="s">
        <v>42</v>
      </c>
      <c r="O571" t="s">
        <v>28</v>
      </c>
      <c r="P571" s="1">
        <v>45073</v>
      </c>
    </row>
    <row r="572" spans="1:16" x14ac:dyDescent="0.3">
      <c r="A572" t="s">
        <v>1220</v>
      </c>
      <c r="B572" t="s">
        <v>34</v>
      </c>
      <c r="C572" t="s">
        <v>52</v>
      </c>
      <c r="D572" t="s">
        <v>194</v>
      </c>
      <c r="E572" t="s">
        <v>24</v>
      </c>
      <c r="F572" t="s">
        <v>201</v>
      </c>
      <c r="G572" t="s">
        <v>204</v>
      </c>
      <c r="H572">
        <v>19</v>
      </c>
      <c r="I572">
        <v>2404.6999999999998</v>
      </c>
      <c r="J572">
        <v>20</v>
      </c>
      <c r="K572">
        <v>36551.440000000002</v>
      </c>
      <c r="L572">
        <v>21917.05</v>
      </c>
      <c r="M572">
        <v>633.6</v>
      </c>
      <c r="N572" t="s">
        <v>27</v>
      </c>
      <c r="O572" t="s">
        <v>28</v>
      </c>
      <c r="P572" s="1">
        <v>45153</v>
      </c>
    </row>
    <row r="573" spans="1:16" x14ac:dyDescent="0.3">
      <c r="A573" t="s">
        <v>1221</v>
      </c>
      <c r="B573" t="s">
        <v>29</v>
      </c>
      <c r="C573" t="s">
        <v>30</v>
      </c>
      <c r="D573" t="s">
        <v>60</v>
      </c>
      <c r="E573" t="s">
        <v>24</v>
      </c>
      <c r="F573" t="s">
        <v>25</v>
      </c>
      <c r="G573" t="s">
        <v>45</v>
      </c>
      <c r="H573">
        <v>5</v>
      </c>
      <c r="I573">
        <v>1163.0899999999999</v>
      </c>
      <c r="J573">
        <v>20</v>
      </c>
      <c r="K573">
        <v>4652.3599999999997</v>
      </c>
      <c r="L573">
        <v>2744.92</v>
      </c>
      <c r="M573">
        <v>132.85</v>
      </c>
      <c r="N573" t="s">
        <v>42</v>
      </c>
      <c r="O573" t="s">
        <v>28</v>
      </c>
      <c r="P573" s="1">
        <v>45264</v>
      </c>
    </row>
    <row r="574" spans="1:16" x14ac:dyDescent="0.3">
      <c r="A574" t="s">
        <v>1222</v>
      </c>
      <c r="B574" t="s">
        <v>34</v>
      </c>
      <c r="C574" t="s">
        <v>62</v>
      </c>
      <c r="D574" t="s">
        <v>220</v>
      </c>
      <c r="E574" t="s">
        <v>273</v>
      </c>
      <c r="F574" t="s">
        <v>25</v>
      </c>
      <c r="G574" t="s">
        <v>45</v>
      </c>
      <c r="H574">
        <v>13</v>
      </c>
      <c r="I574">
        <v>410.01</v>
      </c>
      <c r="J574">
        <v>20</v>
      </c>
      <c r="K574">
        <v>4264.1000000000004</v>
      </c>
      <c r="L574">
        <v>2368.02</v>
      </c>
      <c r="M574">
        <v>224.35</v>
      </c>
      <c r="N574" t="s">
        <v>33</v>
      </c>
      <c r="O574" t="s">
        <v>28</v>
      </c>
      <c r="P574" s="1">
        <v>45380</v>
      </c>
    </row>
    <row r="575" spans="1:16" x14ac:dyDescent="0.3">
      <c r="A575" t="s">
        <v>1223</v>
      </c>
      <c r="B575" t="s">
        <v>29</v>
      </c>
      <c r="C575" t="s">
        <v>46</v>
      </c>
      <c r="D575" t="s">
        <v>148</v>
      </c>
      <c r="E575" t="s">
        <v>273</v>
      </c>
      <c r="F575" t="s">
        <v>165</v>
      </c>
      <c r="G575" t="s">
        <v>173</v>
      </c>
      <c r="H575">
        <v>40</v>
      </c>
      <c r="I575">
        <v>2908.56</v>
      </c>
      <c r="J575">
        <v>20</v>
      </c>
      <c r="K575">
        <v>93073.919999999998</v>
      </c>
      <c r="L575">
        <v>50428.55</v>
      </c>
      <c r="M575">
        <v>376.36</v>
      </c>
      <c r="N575" t="s">
        <v>27</v>
      </c>
      <c r="O575" t="s">
        <v>28</v>
      </c>
      <c r="P575" s="1">
        <v>45199</v>
      </c>
    </row>
    <row r="576" spans="1:16" x14ac:dyDescent="0.3">
      <c r="A576" t="s">
        <v>1224</v>
      </c>
      <c r="B576" t="s">
        <v>34</v>
      </c>
      <c r="C576" t="s">
        <v>62</v>
      </c>
      <c r="D576" t="s">
        <v>49</v>
      </c>
      <c r="E576" t="s">
        <v>241</v>
      </c>
      <c r="F576" t="s">
        <v>165</v>
      </c>
      <c r="G576" t="s">
        <v>170</v>
      </c>
      <c r="H576">
        <v>16</v>
      </c>
      <c r="I576">
        <v>612.70000000000005</v>
      </c>
      <c r="J576">
        <v>20</v>
      </c>
      <c r="K576">
        <v>7842.56</v>
      </c>
      <c r="L576">
        <v>4346.6499999999996</v>
      </c>
      <c r="M576">
        <v>493.77</v>
      </c>
      <c r="N576" t="s">
        <v>42</v>
      </c>
      <c r="O576" t="s">
        <v>28</v>
      </c>
      <c r="P576" s="1">
        <v>45093</v>
      </c>
    </row>
    <row r="577" spans="1:16" x14ac:dyDescent="0.3">
      <c r="A577" t="s">
        <v>1225</v>
      </c>
      <c r="B577" t="s">
        <v>39</v>
      </c>
      <c r="C577" t="s">
        <v>40</v>
      </c>
      <c r="D577" t="s">
        <v>235</v>
      </c>
      <c r="E577" t="s">
        <v>24</v>
      </c>
      <c r="F577" t="s">
        <v>25</v>
      </c>
      <c r="G577" t="s">
        <v>26</v>
      </c>
      <c r="H577">
        <v>27</v>
      </c>
      <c r="I577">
        <v>708.79</v>
      </c>
      <c r="J577">
        <v>20</v>
      </c>
      <c r="K577">
        <v>15309.86</v>
      </c>
      <c r="L577">
        <v>8811.4599999999991</v>
      </c>
      <c r="M577">
        <v>354.11</v>
      </c>
      <c r="N577" t="s">
        <v>42</v>
      </c>
      <c r="O577" t="s">
        <v>28</v>
      </c>
      <c r="P577" s="1">
        <v>45044</v>
      </c>
    </row>
    <row r="578" spans="1:16" x14ac:dyDescent="0.3">
      <c r="A578" t="s">
        <v>1226</v>
      </c>
      <c r="B578" t="s">
        <v>34</v>
      </c>
      <c r="C578" t="s">
        <v>62</v>
      </c>
      <c r="D578" t="s">
        <v>146</v>
      </c>
      <c r="E578" t="s">
        <v>241</v>
      </c>
      <c r="F578" t="s">
        <v>165</v>
      </c>
      <c r="G578" t="s">
        <v>168</v>
      </c>
      <c r="H578">
        <v>20</v>
      </c>
      <c r="I578">
        <v>2897.41</v>
      </c>
      <c r="J578">
        <v>20</v>
      </c>
      <c r="K578">
        <v>46358.559999999998</v>
      </c>
      <c r="L578">
        <v>24468.2</v>
      </c>
      <c r="M578">
        <v>91.77</v>
      </c>
      <c r="N578" t="s">
        <v>33</v>
      </c>
      <c r="O578" t="s">
        <v>28</v>
      </c>
      <c r="P578" s="1">
        <v>45080</v>
      </c>
    </row>
    <row r="579" spans="1:16" x14ac:dyDescent="0.3">
      <c r="A579" t="s">
        <v>1227</v>
      </c>
      <c r="B579" t="s">
        <v>39</v>
      </c>
      <c r="C579" t="s">
        <v>50</v>
      </c>
      <c r="D579" t="s">
        <v>85</v>
      </c>
      <c r="E579" t="s">
        <v>241</v>
      </c>
      <c r="F579" t="s">
        <v>201</v>
      </c>
      <c r="G579" t="s">
        <v>202</v>
      </c>
      <c r="H579">
        <v>33</v>
      </c>
      <c r="I579">
        <v>3548.02</v>
      </c>
      <c r="J579">
        <v>20</v>
      </c>
      <c r="K579">
        <v>93667.73</v>
      </c>
      <c r="L579">
        <v>58740.27</v>
      </c>
      <c r="M579">
        <v>167.55</v>
      </c>
      <c r="N579" t="s">
        <v>33</v>
      </c>
      <c r="O579" t="s">
        <v>28</v>
      </c>
      <c r="P579" s="1">
        <v>45044</v>
      </c>
    </row>
    <row r="580" spans="1:16" x14ac:dyDescent="0.3">
      <c r="A580" t="s">
        <v>1228</v>
      </c>
      <c r="B580" t="s">
        <v>34</v>
      </c>
      <c r="C580" t="s">
        <v>89</v>
      </c>
      <c r="D580" t="s">
        <v>60</v>
      </c>
      <c r="E580" t="s">
        <v>24</v>
      </c>
      <c r="F580" t="s">
        <v>119</v>
      </c>
      <c r="G580" t="s">
        <v>123</v>
      </c>
      <c r="H580">
        <v>18</v>
      </c>
      <c r="I580">
        <v>997.11</v>
      </c>
      <c r="J580">
        <v>20</v>
      </c>
      <c r="K580">
        <v>14358.38</v>
      </c>
      <c r="L580">
        <v>8791.51</v>
      </c>
      <c r="M580">
        <v>512.76</v>
      </c>
      <c r="N580" t="s">
        <v>33</v>
      </c>
      <c r="O580" t="s">
        <v>28</v>
      </c>
      <c r="P580" s="1">
        <v>45349</v>
      </c>
    </row>
    <row r="581" spans="1:16" x14ac:dyDescent="0.3">
      <c r="A581" t="s">
        <v>1229</v>
      </c>
      <c r="B581" t="s">
        <v>34</v>
      </c>
      <c r="C581" t="s">
        <v>62</v>
      </c>
      <c r="D581" t="s">
        <v>141</v>
      </c>
      <c r="E581" t="s">
        <v>273</v>
      </c>
      <c r="F581" t="s">
        <v>201</v>
      </c>
      <c r="G581" t="s">
        <v>204</v>
      </c>
      <c r="H581">
        <v>25</v>
      </c>
      <c r="I581">
        <v>5458.4</v>
      </c>
      <c r="J581">
        <v>20</v>
      </c>
      <c r="K581">
        <v>109168</v>
      </c>
      <c r="L581">
        <v>70553.94</v>
      </c>
      <c r="M581">
        <v>561.24</v>
      </c>
      <c r="N581" t="s">
        <v>27</v>
      </c>
      <c r="O581" t="s">
        <v>28</v>
      </c>
      <c r="P581" s="1">
        <v>45301</v>
      </c>
    </row>
    <row r="582" spans="1:16" x14ac:dyDescent="0.3">
      <c r="A582" t="s">
        <v>1230</v>
      </c>
      <c r="B582" t="s">
        <v>21</v>
      </c>
      <c r="C582" t="s">
        <v>59</v>
      </c>
      <c r="D582" t="s">
        <v>41</v>
      </c>
      <c r="E582" t="s">
        <v>273</v>
      </c>
      <c r="F582" t="s">
        <v>25</v>
      </c>
      <c r="G582" t="s">
        <v>45</v>
      </c>
      <c r="H582">
        <v>1</v>
      </c>
      <c r="I582">
        <v>1798.3</v>
      </c>
      <c r="J582">
        <v>20</v>
      </c>
      <c r="K582">
        <v>1438.64</v>
      </c>
      <c r="L582">
        <v>875.89</v>
      </c>
      <c r="M582">
        <v>527.70000000000005</v>
      </c>
      <c r="N582" t="s">
        <v>33</v>
      </c>
      <c r="O582" t="s">
        <v>28</v>
      </c>
      <c r="P582" s="1">
        <v>45261</v>
      </c>
    </row>
    <row r="583" spans="1:16" x14ac:dyDescent="0.3">
      <c r="A583" t="s">
        <v>1231</v>
      </c>
      <c r="B583" t="s">
        <v>21</v>
      </c>
      <c r="C583" t="s">
        <v>22</v>
      </c>
      <c r="D583" t="s">
        <v>147</v>
      </c>
      <c r="E583" t="s">
        <v>24</v>
      </c>
      <c r="F583" t="s">
        <v>201</v>
      </c>
      <c r="G583" t="s">
        <v>203</v>
      </c>
      <c r="H583">
        <v>6</v>
      </c>
      <c r="I583">
        <v>2684.51</v>
      </c>
      <c r="J583">
        <v>20</v>
      </c>
      <c r="K583">
        <v>12885.65</v>
      </c>
      <c r="L583">
        <v>7711.9</v>
      </c>
      <c r="M583">
        <v>309.58</v>
      </c>
      <c r="N583" t="s">
        <v>33</v>
      </c>
      <c r="O583" t="s">
        <v>28</v>
      </c>
      <c r="P583" s="1">
        <v>45044</v>
      </c>
    </row>
    <row r="584" spans="1:16" x14ac:dyDescent="0.3">
      <c r="A584" t="s">
        <v>1232</v>
      </c>
      <c r="B584" t="s">
        <v>29</v>
      </c>
      <c r="C584" t="s">
        <v>78</v>
      </c>
      <c r="D584" t="s">
        <v>194</v>
      </c>
      <c r="E584" t="s">
        <v>241</v>
      </c>
      <c r="F584" t="s">
        <v>165</v>
      </c>
      <c r="G584" t="s">
        <v>173</v>
      </c>
      <c r="H584">
        <v>17</v>
      </c>
      <c r="I584">
        <v>2947.24</v>
      </c>
      <c r="J584">
        <v>20</v>
      </c>
      <c r="K584">
        <v>40082.46</v>
      </c>
      <c r="L584">
        <v>22429.919999999998</v>
      </c>
      <c r="M584">
        <v>132.97999999999999</v>
      </c>
      <c r="N584" t="s">
        <v>33</v>
      </c>
      <c r="O584" t="s">
        <v>28</v>
      </c>
      <c r="P584" s="1">
        <v>45318</v>
      </c>
    </row>
    <row r="585" spans="1:16" x14ac:dyDescent="0.3">
      <c r="A585" t="s">
        <v>1233</v>
      </c>
      <c r="B585" t="s">
        <v>39</v>
      </c>
      <c r="C585" t="s">
        <v>40</v>
      </c>
      <c r="D585" t="s">
        <v>237</v>
      </c>
      <c r="E585" t="s">
        <v>273</v>
      </c>
      <c r="F585" t="s">
        <v>205</v>
      </c>
      <c r="G585" t="s">
        <v>207</v>
      </c>
      <c r="H585">
        <v>4</v>
      </c>
      <c r="I585">
        <v>15666.64</v>
      </c>
      <c r="J585">
        <v>20</v>
      </c>
      <c r="K585">
        <v>50133.25</v>
      </c>
      <c r="L585">
        <v>35219.97</v>
      </c>
      <c r="M585">
        <v>282</v>
      </c>
      <c r="N585" t="s">
        <v>42</v>
      </c>
      <c r="O585" t="s">
        <v>28</v>
      </c>
      <c r="P585" s="1">
        <v>45036</v>
      </c>
    </row>
    <row r="586" spans="1:16" x14ac:dyDescent="0.3">
      <c r="A586" t="s">
        <v>1234</v>
      </c>
      <c r="B586" t="s">
        <v>21</v>
      </c>
      <c r="C586" t="s">
        <v>48</v>
      </c>
      <c r="D586" t="s">
        <v>227</v>
      </c>
      <c r="E586" t="s">
        <v>273</v>
      </c>
      <c r="F586" t="s">
        <v>25</v>
      </c>
      <c r="G586" t="s">
        <v>32</v>
      </c>
      <c r="H586">
        <v>22</v>
      </c>
      <c r="I586">
        <v>1176.1400000000001</v>
      </c>
      <c r="J586">
        <v>20</v>
      </c>
      <c r="K586">
        <v>20700.060000000001</v>
      </c>
      <c r="L586">
        <v>11589.91</v>
      </c>
      <c r="M586">
        <v>340.74</v>
      </c>
      <c r="N586" t="s">
        <v>33</v>
      </c>
      <c r="O586" t="s">
        <v>28</v>
      </c>
      <c r="P586" s="1">
        <v>45071</v>
      </c>
    </row>
    <row r="587" spans="1:16" x14ac:dyDescent="0.3">
      <c r="A587" t="s">
        <v>1235</v>
      </c>
      <c r="B587" t="s">
        <v>39</v>
      </c>
      <c r="C587" t="s">
        <v>65</v>
      </c>
      <c r="D587" t="s">
        <v>284</v>
      </c>
      <c r="E587" t="s">
        <v>241</v>
      </c>
      <c r="F587" t="s">
        <v>165</v>
      </c>
      <c r="G587" t="s">
        <v>166</v>
      </c>
      <c r="H587">
        <v>4</v>
      </c>
      <c r="I587">
        <v>2686.47</v>
      </c>
      <c r="J587">
        <v>20</v>
      </c>
      <c r="K587">
        <v>8596.7000000000007</v>
      </c>
      <c r="L587">
        <v>4687.8500000000004</v>
      </c>
      <c r="M587">
        <v>121.67</v>
      </c>
      <c r="N587" t="s">
        <v>27</v>
      </c>
      <c r="O587" t="s">
        <v>28</v>
      </c>
      <c r="P587" s="1">
        <v>45279</v>
      </c>
    </row>
    <row r="588" spans="1:16" x14ac:dyDescent="0.3">
      <c r="A588" t="s">
        <v>1236</v>
      </c>
      <c r="B588" t="s">
        <v>21</v>
      </c>
      <c r="C588" t="s">
        <v>48</v>
      </c>
      <c r="D588" t="s">
        <v>146</v>
      </c>
      <c r="E588" t="s">
        <v>24</v>
      </c>
      <c r="F588" t="s">
        <v>165</v>
      </c>
      <c r="G588" t="s">
        <v>168</v>
      </c>
      <c r="H588">
        <v>9</v>
      </c>
      <c r="I588">
        <v>2530.4699999999998</v>
      </c>
      <c r="J588">
        <v>20</v>
      </c>
      <c r="K588">
        <v>18219.38</v>
      </c>
      <c r="L588">
        <v>10393.14</v>
      </c>
      <c r="M588">
        <v>337.08</v>
      </c>
      <c r="N588" t="s">
        <v>38</v>
      </c>
      <c r="O588" t="s">
        <v>28</v>
      </c>
      <c r="P588" s="1">
        <v>45072</v>
      </c>
    </row>
    <row r="589" spans="1:16" x14ac:dyDescent="0.3">
      <c r="A589" t="s">
        <v>1237</v>
      </c>
      <c r="B589" t="s">
        <v>39</v>
      </c>
      <c r="C589" t="s">
        <v>40</v>
      </c>
      <c r="D589" t="s">
        <v>139</v>
      </c>
      <c r="E589" t="s">
        <v>241</v>
      </c>
      <c r="F589" t="s">
        <v>165</v>
      </c>
      <c r="G589" t="s">
        <v>170</v>
      </c>
      <c r="H589">
        <v>36</v>
      </c>
      <c r="I589">
        <v>1808.3</v>
      </c>
      <c r="J589">
        <v>20</v>
      </c>
      <c r="K589">
        <v>52079.040000000001</v>
      </c>
      <c r="L589">
        <v>28666.6</v>
      </c>
      <c r="M589">
        <v>579.37</v>
      </c>
      <c r="N589" t="s">
        <v>27</v>
      </c>
      <c r="O589" t="s">
        <v>28</v>
      </c>
      <c r="P589" s="1">
        <v>45048</v>
      </c>
    </row>
    <row r="590" spans="1:16" x14ac:dyDescent="0.3">
      <c r="A590" t="s">
        <v>1238</v>
      </c>
      <c r="B590" t="s">
        <v>39</v>
      </c>
      <c r="C590" t="s">
        <v>50</v>
      </c>
      <c r="D590" t="s">
        <v>146</v>
      </c>
      <c r="E590" t="s">
        <v>24</v>
      </c>
      <c r="F590" t="s">
        <v>119</v>
      </c>
      <c r="G590" t="s">
        <v>127</v>
      </c>
      <c r="H590">
        <v>15</v>
      </c>
      <c r="I590">
        <v>1874.08</v>
      </c>
      <c r="J590">
        <v>20</v>
      </c>
      <c r="K590">
        <v>22488.959999999999</v>
      </c>
      <c r="L590">
        <v>13037.03</v>
      </c>
      <c r="M590">
        <v>292.04000000000002</v>
      </c>
      <c r="N590" t="s">
        <v>27</v>
      </c>
      <c r="O590" t="s">
        <v>28</v>
      </c>
      <c r="P590" s="1">
        <v>45382</v>
      </c>
    </row>
    <row r="591" spans="1:16" x14ac:dyDescent="0.3">
      <c r="A591" t="s">
        <v>1239</v>
      </c>
      <c r="B591" t="s">
        <v>34</v>
      </c>
      <c r="C591" t="s">
        <v>35</v>
      </c>
      <c r="D591" t="s">
        <v>200</v>
      </c>
      <c r="E591" t="s">
        <v>241</v>
      </c>
      <c r="F591" t="s">
        <v>201</v>
      </c>
      <c r="G591" t="s">
        <v>204</v>
      </c>
      <c r="H591">
        <v>16</v>
      </c>
      <c r="I591">
        <v>5939.75</v>
      </c>
      <c r="J591">
        <v>20</v>
      </c>
      <c r="K591">
        <v>76028.800000000003</v>
      </c>
      <c r="L591">
        <v>46289.440000000002</v>
      </c>
      <c r="M591">
        <v>267.49</v>
      </c>
      <c r="N591" t="s">
        <v>38</v>
      </c>
      <c r="O591" t="s">
        <v>28</v>
      </c>
      <c r="P591" s="1">
        <v>45170</v>
      </c>
    </row>
    <row r="592" spans="1:16" x14ac:dyDescent="0.3">
      <c r="A592" t="s">
        <v>1240</v>
      </c>
      <c r="B592" t="s">
        <v>39</v>
      </c>
      <c r="C592" t="s">
        <v>50</v>
      </c>
      <c r="D592" t="s">
        <v>31</v>
      </c>
      <c r="E592" t="s">
        <v>24</v>
      </c>
      <c r="F592" t="s">
        <v>119</v>
      </c>
      <c r="G592" t="s">
        <v>127</v>
      </c>
      <c r="H592">
        <v>4</v>
      </c>
      <c r="I592">
        <v>3404.66</v>
      </c>
      <c r="J592">
        <v>20</v>
      </c>
      <c r="K592">
        <v>10894.91</v>
      </c>
      <c r="L592">
        <v>6355.59</v>
      </c>
      <c r="M592">
        <v>601.94000000000005</v>
      </c>
      <c r="N592" t="s">
        <v>27</v>
      </c>
      <c r="O592" t="s">
        <v>28</v>
      </c>
      <c r="P592" s="1">
        <v>45114</v>
      </c>
    </row>
    <row r="593" spans="1:16" x14ac:dyDescent="0.3">
      <c r="A593" t="s">
        <v>1241</v>
      </c>
      <c r="B593" t="s">
        <v>39</v>
      </c>
      <c r="C593" t="s">
        <v>65</v>
      </c>
      <c r="D593" t="s">
        <v>259</v>
      </c>
      <c r="E593" t="s">
        <v>24</v>
      </c>
      <c r="F593" t="s">
        <v>205</v>
      </c>
      <c r="G593" t="s">
        <v>209</v>
      </c>
      <c r="H593">
        <v>11</v>
      </c>
      <c r="I593">
        <v>29094.95</v>
      </c>
      <c r="J593">
        <v>20</v>
      </c>
      <c r="K593">
        <v>256035.56</v>
      </c>
      <c r="L593">
        <v>177785.64</v>
      </c>
      <c r="M593">
        <v>341.17</v>
      </c>
      <c r="N593" t="s">
        <v>27</v>
      </c>
      <c r="O593" t="s">
        <v>28</v>
      </c>
      <c r="P593" s="1">
        <v>45209</v>
      </c>
    </row>
    <row r="594" spans="1:16" x14ac:dyDescent="0.3">
      <c r="A594" t="s">
        <v>1242</v>
      </c>
      <c r="B594" t="s">
        <v>34</v>
      </c>
      <c r="C594" t="s">
        <v>62</v>
      </c>
      <c r="D594" t="s">
        <v>94</v>
      </c>
      <c r="E594" t="s">
        <v>273</v>
      </c>
      <c r="F594" t="s">
        <v>119</v>
      </c>
      <c r="G594" t="s">
        <v>129</v>
      </c>
      <c r="H594">
        <v>6</v>
      </c>
      <c r="I594">
        <v>1988.9</v>
      </c>
      <c r="J594">
        <v>20</v>
      </c>
      <c r="K594">
        <v>9546.7199999999993</v>
      </c>
      <c r="L594">
        <v>5745</v>
      </c>
      <c r="M594">
        <v>720.14</v>
      </c>
      <c r="N594" t="s">
        <v>42</v>
      </c>
      <c r="O594" t="s">
        <v>28</v>
      </c>
      <c r="P594" s="1">
        <v>45353</v>
      </c>
    </row>
    <row r="595" spans="1:16" x14ac:dyDescent="0.3">
      <c r="A595" t="s">
        <v>1243</v>
      </c>
      <c r="B595" t="s">
        <v>29</v>
      </c>
      <c r="C595" t="s">
        <v>30</v>
      </c>
      <c r="D595" t="s">
        <v>183</v>
      </c>
      <c r="E595" t="s">
        <v>24</v>
      </c>
      <c r="F595" t="s">
        <v>165</v>
      </c>
      <c r="G595" t="s">
        <v>170</v>
      </c>
      <c r="H595">
        <v>29</v>
      </c>
      <c r="I595">
        <v>1507.48</v>
      </c>
      <c r="J595">
        <v>20</v>
      </c>
      <c r="K595">
        <v>34973.54</v>
      </c>
      <c r="L595">
        <v>18543.72</v>
      </c>
      <c r="M595">
        <v>369.53</v>
      </c>
      <c r="N595" t="s">
        <v>38</v>
      </c>
      <c r="O595" t="s">
        <v>28</v>
      </c>
      <c r="P595" s="1">
        <v>45039</v>
      </c>
    </row>
    <row r="596" spans="1:16" x14ac:dyDescent="0.3">
      <c r="A596" t="s">
        <v>1244</v>
      </c>
      <c r="B596" t="s">
        <v>29</v>
      </c>
      <c r="C596" t="s">
        <v>57</v>
      </c>
      <c r="D596" t="s">
        <v>214</v>
      </c>
      <c r="E596" t="s">
        <v>24</v>
      </c>
      <c r="F596" t="s">
        <v>205</v>
      </c>
      <c r="G596" t="s">
        <v>206</v>
      </c>
      <c r="H596">
        <v>33</v>
      </c>
      <c r="I596">
        <v>16921.349999999999</v>
      </c>
      <c r="J596">
        <v>20</v>
      </c>
      <c r="K596">
        <v>446723.64</v>
      </c>
      <c r="L596">
        <v>323693.15000000002</v>
      </c>
      <c r="M596">
        <v>322.43</v>
      </c>
      <c r="N596" t="s">
        <v>33</v>
      </c>
      <c r="O596" t="s">
        <v>28</v>
      </c>
      <c r="P596" s="1">
        <v>45315</v>
      </c>
    </row>
    <row r="597" spans="1:16" x14ac:dyDescent="0.3">
      <c r="A597" t="s">
        <v>1245</v>
      </c>
      <c r="B597" t="s">
        <v>34</v>
      </c>
      <c r="C597" t="s">
        <v>89</v>
      </c>
      <c r="D597" t="s">
        <v>222</v>
      </c>
      <c r="E597" t="s">
        <v>24</v>
      </c>
      <c r="F597" t="s">
        <v>165</v>
      </c>
      <c r="G597" t="s">
        <v>168</v>
      </c>
      <c r="H597">
        <v>31</v>
      </c>
      <c r="I597">
        <v>1783.56</v>
      </c>
      <c r="J597">
        <v>20</v>
      </c>
      <c r="K597">
        <v>44232.29</v>
      </c>
      <c r="L597">
        <v>24971.34</v>
      </c>
      <c r="M597">
        <v>530.59</v>
      </c>
      <c r="N597" t="s">
        <v>42</v>
      </c>
      <c r="O597" t="s">
        <v>28</v>
      </c>
      <c r="P597" s="1">
        <v>45037</v>
      </c>
    </row>
    <row r="598" spans="1:16" x14ac:dyDescent="0.3">
      <c r="A598" t="s">
        <v>1246</v>
      </c>
      <c r="B598" t="s">
        <v>29</v>
      </c>
      <c r="C598" t="s">
        <v>46</v>
      </c>
      <c r="D598" t="s">
        <v>279</v>
      </c>
      <c r="E598" t="s">
        <v>24</v>
      </c>
      <c r="F598" t="s">
        <v>205</v>
      </c>
      <c r="G598" t="s">
        <v>208</v>
      </c>
      <c r="H598">
        <v>19</v>
      </c>
      <c r="I598">
        <v>13489.59</v>
      </c>
      <c r="J598">
        <v>20</v>
      </c>
      <c r="K598">
        <v>205041.77</v>
      </c>
      <c r="L598">
        <v>149640.82</v>
      </c>
      <c r="M598">
        <v>122.32</v>
      </c>
      <c r="N598" t="s">
        <v>33</v>
      </c>
      <c r="O598" t="s">
        <v>28</v>
      </c>
      <c r="P598" s="1">
        <v>45029</v>
      </c>
    </row>
    <row r="599" spans="1:16" x14ac:dyDescent="0.3">
      <c r="A599" t="s">
        <v>1247</v>
      </c>
      <c r="B599" t="s">
        <v>39</v>
      </c>
      <c r="C599" t="s">
        <v>50</v>
      </c>
      <c r="D599" t="s">
        <v>153</v>
      </c>
      <c r="E599" t="s">
        <v>273</v>
      </c>
      <c r="F599" t="s">
        <v>25</v>
      </c>
      <c r="G599" t="s">
        <v>26</v>
      </c>
      <c r="H599">
        <v>15</v>
      </c>
      <c r="I599">
        <v>1480.94</v>
      </c>
      <c r="J599">
        <v>20</v>
      </c>
      <c r="K599">
        <v>17771.28</v>
      </c>
      <c r="L599">
        <v>10778.95</v>
      </c>
      <c r="M599">
        <v>219.16</v>
      </c>
      <c r="N599" t="s">
        <v>27</v>
      </c>
      <c r="O599" t="s">
        <v>28</v>
      </c>
      <c r="P599" s="1">
        <v>45081</v>
      </c>
    </row>
    <row r="600" spans="1:16" x14ac:dyDescent="0.3">
      <c r="A600" t="s">
        <v>1248</v>
      </c>
      <c r="B600" t="s">
        <v>29</v>
      </c>
      <c r="C600" t="s">
        <v>30</v>
      </c>
      <c r="D600" t="s">
        <v>279</v>
      </c>
      <c r="E600" t="s">
        <v>241</v>
      </c>
      <c r="F600" t="s">
        <v>119</v>
      </c>
      <c r="G600" t="s">
        <v>120</v>
      </c>
      <c r="H600">
        <v>19</v>
      </c>
      <c r="I600">
        <v>1333.44</v>
      </c>
      <c r="J600">
        <v>20</v>
      </c>
      <c r="K600">
        <v>20268.29</v>
      </c>
      <c r="L600">
        <v>11651.49</v>
      </c>
      <c r="M600">
        <v>465.66</v>
      </c>
      <c r="N600" t="s">
        <v>38</v>
      </c>
      <c r="O600" t="s">
        <v>28</v>
      </c>
      <c r="P600" s="1">
        <v>45261</v>
      </c>
    </row>
    <row r="601" spans="1:16" x14ac:dyDescent="0.3">
      <c r="A601" t="s">
        <v>1249</v>
      </c>
      <c r="B601" t="s">
        <v>39</v>
      </c>
      <c r="C601" t="s">
        <v>40</v>
      </c>
      <c r="D601" t="s">
        <v>115</v>
      </c>
      <c r="E601" t="s">
        <v>273</v>
      </c>
      <c r="F601" t="s">
        <v>119</v>
      </c>
      <c r="G601" t="s">
        <v>129</v>
      </c>
      <c r="H601">
        <v>40</v>
      </c>
      <c r="I601">
        <v>1346.93</v>
      </c>
      <c r="J601">
        <v>20</v>
      </c>
      <c r="K601">
        <v>43101.760000000002</v>
      </c>
      <c r="L601">
        <v>26028</v>
      </c>
      <c r="M601">
        <v>508.6</v>
      </c>
      <c r="N601" t="s">
        <v>42</v>
      </c>
      <c r="O601" t="s">
        <v>28</v>
      </c>
      <c r="P601" s="1">
        <v>45230</v>
      </c>
    </row>
    <row r="602" spans="1:16" x14ac:dyDescent="0.3">
      <c r="A602" t="s">
        <v>1250</v>
      </c>
      <c r="B602" t="s">
        <v>21</v>
      </c>
      <c r="C602" t="s">
        <v>22</v>
      </c>
      <c r="D602" t="s">
        <v>68</v>
      </c>
      <c r="E602" t="s">
        <v>24</v>
      </c>
      <c r="F602" t="s">
        <v>119</v>
      </c>
      <c r="G602" t="s">
        <v>123</v>
      </c>
      <c r="H602">
        <v>28</v>
      </c>
      <c r="I602">
        <v>854.36</v>
      </c>
      <c r="J602">
        <v>20</v>
      </c>
      <c r="K602">
        <v>19137.66</v>
      </c>
      <c r="L602">
        <v>11176.45</v>
      </c>
      <c r="M602">
        <v>288.70999999999998</v>
      </c>
      <c r="N602" t="s">
        <v>27</v>
      </c>
      <c r="O602" t="s">
        <v>28</v>
      </c>
      <c r="P602" s="1">
        <v>45290</v>
      </c>
    </row>
    <row r="603" spans="1:16" x14ac:dyDescent="0.3">
      <c r="A603" t="s">
        <v>1228</v>
      </c>
      <c r="B603" t="s">
        <v>34</v>
      </c>
      <c r="C603" t="s">
        <v>89</v>
      </c>
      <c r="D603" t="s">
        <v>60</v>
      </c>
      <c r="E603" t="s">
        <v>24</v>
      </c>
      <c r="F603" t="s">
        <v>119</v>
      </c>
      <c r="G603" t="s">
        <v>123</v>
      </c>
      <c r="H603">
        <v>18</v>
      </c>
      <c r="I603">
        <v>997.11</v>
      </c>
      <c r="J603">
        <v>20</v>
      </c>
      <c r="K603">
        <v>14358.38</v>
      </c>
      <c r="L603">
        <v>8791.51</v>
      </c>
      <c r="M603">
        <v>512.76</v>
      </c>
      <c r="N603" t="s">
        <v>33</v>
      </c>
      <c r="O603" t="s">
        <v>28</v>
      </c>
      <c r="P603" s="1">
        <v>45349</v>
      </c>
    </row>
    <row r="604" spans="1:16" x14ac:dyDescent="0.3">
      <c r="A604" t="s">
        <v>1251</v>
      </c>
      <c r="B604" t="s">
        <v>21</v>
      </c>
      <c r="C604" t="s">
        <v>59</v>
      </c>
      <c r="D604" t="s">
        <v>265</v>
      </c>
      <c r="E604" t="s">
        <v>273</v>
      </c>
      <c r="F604" t="s">
        <v>119</v>
      </c>
      <c r="G604" t="s">
        <v>120</v>
      </c>
      <c r="H604">
        <v>4</v>
      </c>
      <c r="I604">
        <v>3819.74</v>
      </c>
      <c r="J604">
        <v>20</v>
      </c>
      <c r="K604">
        <v>12223.17</v>
      </c>
      <c r="L604">
        <v>7123.56</v>
      </c>
      <c r="M604">
        <v>704.59</v>
      </c>
      <c r="N604" t="s">
        <v>42</v>
      </c>
      <c r="O604" t="s">
        <v>28</v>
      </c>
      <c r="P604" s="1">
        <v>45038</v>
      </c>
    </row>
    <row r="605" spans="1:16" x14ac:dyDescent="0.3">
      <c r="A605" t="s">
        <v>1252</v>
      </c>
      <c r="B605" t="s">
        <v>21</v>
      </c>
      <c r="C605" t="s">
        <v>59</v>
      </c>
      <c r="D605" t="s">
        <v>104</v>
      </c>
      <c r="E605" t="s">
        <v>24</v>
      </c>
      <c r="F605" t="s">
        <v>201</v>
      </c>
      <c r="G605" t="s">
        <v>212</v>
      </c>
      <c r="H605">
        <v>36</v>
      </c>
      <c r="I605">
        <v>4615.7</v>
      </c>
      <c r="J605">
        <v>20</v>
      </c>
      <c r="K605">
        <v>132932.16</v>
      </c>
      <c r="L605">
        <v>85236.94</v>
      </c>
      <c r="M605">
        <v>730.11</v>
      </c>
      <c r="N605" t="s">
        <v>38</v>
      </c>
      <c r="O605" t="s">
        <v>28</v>
      </c>
      <c r="P605" s="1">
        <v>45231</v>
      </c>
    </row>
    <row r="606" spans="1:16" x14ac:dyDescent="0.3">
      <c r="A606" t="s">
        <v>1253</v>
      </c>
      <c r="B606" t="s">
        <v>21</v>
      </c>
      <c r="C606" t="s">
        <v>59</v>
      </c>
      <c r="D606" t="s">
        <v>23</v>
      </c>
      <c r="E606" t="s">
        <v>273</v>
      </c>
      <c r="F606" t="s">
        <v>201</v>
      </c>
      <c r="G606" t="s">
        <v>204</v>
      </c>
      <c r="H606">
        <v>28</v>
      </c>
      <c r="I606">
        <v>5911.63</v>
      </c>
      <c r="J606">
        <v>20</v>
      </c>
      <c r="K606">
        <v>132420.51</v>
      </c>
      <c r="L606">
        <v>85434.97</v>
      </c>
      <c r="M606">
        <v>458.58</v>
      </c>
      <c r="N606" t="s">
        <v>33</v>
      </c>
      <c r="O606" t="s">
        <v>28</v>
      </c>
      <c r="P606" s="1">
        <v>45134</v>
      </c>
    </row>
    <row r="607" spans="1:16" x14ac:dyDescent="0.3">
      <c r="A607" t="s">
        <v>1254</v>
      </c>
      <c r="B607" t="s">
        <v>34</v>
      </c>
      <c r="C607" t="s">
        <v>35</v>
      </c>
      <c r="D607" t="s">
        <v>285</v>
      </c>
      <c r="E607" t="s">
        <v>241</v>
      </c>
      <c r="F607" t="s">
        <v>201</v>
      </c>
      <c r="G607" t="s">
        <v>203</v>
      </c>
      <c r="H607">
        <v>37</v>
      </c>
      <c r="I607">
        <v>3187.42</v>
      </c>
      <c r="J607">
        <v>20</v>
      </c>
      <c r="K607">
        <v>94347.63</v>
      </c>
      <c r="L607">
        <v>60308.04</v>
      </c>
      <c r="M607">
        <v>96.92</v>
      </c>
      <c r="N607" t="s">
        <v>38</v>
      </c>
      <c r="O607" t="s">
        <v>28</v>
      </c>
      <c r="P607" s="1">
        <v>45262</v>
      </c>
    </row>
    <row r="608" spans="1:16" x14ac:dyDescent="0.3">
      <c r="A608" t="s">
        <v>1255</v>
      </c>
      <c r="B608" t="s">
        <v>29</v>
      </c>
      <c r="C608" t="s">
        <v>30</v>
      </c>
      <c r="D608" t="s">
        <v>109</v>
      </c>
      <c r="E608" t="s">
        <v>273</v>
      </c>
      <c r="F608" t="s">
        <v>165</v>
      </c>
      <c r="G608" t="s">
        <v>170</v>
      </c>
      <c r="H608">
        <v>28</v>
      </c>
      <c r="I608">
        <v>2628.62</v>
      </c>
      <c r="J608">
        <v>20</v>
      </c>
      <c r="K608">
        <v>58881.09</v>
      </c>
      <c r="L608">
        <v>33332.959999999999</v>
      </c>
      <c r="M608">
        <v>559.94000000000005</v>
      </c>
      <c r="N608" t="s">
        <v>38</v>
      </c>
      <c r="O608" t="s">
        <v>28</v>
      </c>
      <c r="P608" s="1">
        <v>45193</v>
      </c>
    </row>
    <row r="609" spans="1:16" x14ac:dyDescent="0.3">
      <c r="A609" t="s">
        <v>1256</v>
      </c>
      <c r="B609" t="s">
        <v>39</v>
      </c>
      <c r="C609" t="s">
        <v>65</v>
      </c>
      <c r="D609" t="s">
        <v>183</v>
      </c>
      <c r="E609" t="s">
        <v>24</v>
      </c>
      <c r="F609" t="s">
        <v>205</v>
      </c>
      <c r="G609" t="s">
        <v>207</v>
      </c>
      <c r="H609">
        <v>22</v>
      </c>
      <c r="I609">
        <v>15566.82</v>
      </c>
      <c r="J609">
        <v>20</v>
      </c>
      <c r="K609">
        <v>273976.03000000003</v>
      </c>
      <c r="L609">
        <v>196638.5</v>
      </c>
      <c r="M609">
        <v>409.24</v>
      </c>
      <c r="N609" t="s">
        <v>42</v>
      </c>
      <c r="O609" t="s">
        <v>28</v>
      </c>
      <c r="P609" s="1">
        <v>45280</v>
      </c>
    </row>
    <row r="610" spans="1:16" x14ac:dyDescent="0.3">
      <c r="A610" t="s">
        <v>1257</v>
      </c>
      <c r="B610" t="s">
        <v>34</v>
      </c>
      <c r="C610" t="s">
        <v>35</v>
      </c>
      <c r="D610" t="s">
        <v>242</v>
      </c>
      <c r="E610" t="s">
        <v>273</v>
      </c>
      <c r="F610" t="s">
        <v>119</v>
      </c>
      <c r="G610" t="s">
        <v>120</v>
      </c>
      <c r="H610">
        <v>35</v>
      </c>
      <c r="I610">
        <v>950.75</v>
      </c>
      <c r="J610">
        <v>20</v>
      </c>
      <c r="K610">
        <v>26621</v>
      </c>
      <c r="L610">
        <v>15652.2</v>
      </c>
      <c r="M610">
        <v>348.07</v>
      </c>
      <c r="N610" t="s">
        <v>42</v>
      </c>
      <c r="O610" t="s">
        <v>28</v>
      </c>
      <c r="P610" s="1">
        <v>45040</v>
      </c>
    </row>
    <row r="611" spans="1:16" x14ac:dyDescent="0.3">
      <c r="A611" t="s">
        <v>1258</v>
      </c>
      <c r="B611" t="s">
        <v>29</v>
      </c>
      <c r="C611" t="s">
        <v>57</v>
      </c>
      <c r="D611" t="s">
        <v>194</v>
      </c>
      <c r="E611" t="s">
        <v>241</v>
      </c>
      <c r="F611" t="s">
        <v>201</v>
      </c>
      <c r="G611" t="s">
        <v>204</v>
      </c>
      <c r="H611">
        <v>30</v>
      </c>
      <c r="I611">
        <v>4408.2</v>
      </c>
      <c r="J611">
        <v>20</v>
      </c>
      <c r="K611">
        <v>105796.8</v>
      </c>
      <c r="L611">
        <v>63398.75</v>
      </c>
      <c r="M611">
        <v>356.45</v>
      </c>
      <c r="N611" t="s">
        <v>38</v>
      </c>
      <c r="O611" t="s">
        <v>28</v>
      </c>
      <c r="P611" s="1">
        <v>45142</v>
      </c>
    </row>
    <row r="612" spans="1:16" x14ac:dyDescent="0.3">
      <c r="A612" t="s">
        <v>1259</v>
      </c>
      <c r="B612" t="s">
        <v>34</v>
      </c>
      <c r="C612" t="s">
        <v>35</v>
      </c>
      <c r="D612" t="s">
        <v>270</v>
      </c>
      <c r="E612" t="s">
        <v>24</v>
      </c>
      <c r="F612" t="s">
        <v>205</v>
      </c>
      <c r="G612" t="s">
        <v>209</v>
      </c>
      <c r="H612">
        <v>33</v>
      </c>
      <c r="I612">
        <v>23373.97</v>
      </c>
      <c r="J612">
        <v>20</v>
      </c>
      <c r="K612">
        <v>617072.81000000006</v>
      </c>
      <c r="L612">
        <v>442433.05</v>
      </c>
      <c r="M612">
        <v>381.65</v>
      </c>
      <c r="N612" t="s">
        <v>33</v>
      </c>
      <c r="O612" t="s">
        <v>28</v>
      </c>
      <c r="P612" s="1">
        <v>45315</v>
      </c>
    </row>
    <row r="613" spans="1:16" x14ac:dyDescent="0.3">
      <c r="A613" t="s">
        <v>1260</v>
      </c>
      <c r="B613" t="s">
        <v>29</v>
      </c>
      <c r="C613" t="s">
        <v>78</v>
      </c>
      <c r="D613" t="s">
        <v>102</v>
      </c>
      <c r="E613" t="s">
        <v>24</v>
      </c>
      <c r="F613" t="s">
        <v>201</v>
      </c>
      <c r="G613" t="s">
        <v>212</v>
      </c>
      <c r="H613">
        <v>36</v>
      </c>
      <c r="I613">
        <v>1224.04</v>
      </c>
      <c r="J613">
        <v>20</v>
      </c>
      <c r="K613">
        <v>35252.35</v>
      </c>
      <c r="L613">
        <v>22605.919999999998</v>
      </c>
      <c r="M613">
        <v>702.85</v>
      </c>
      <c r="N613" t="s">
        <v>33</v>
      </c>
      <c r="O613" t="s">
        <v>28</v>
      </c>
      <c r="P613" s="1">
        <v>45170</v>
      </c>
    </row>
    <row r="614" spans="1:16" x14ac:dyDescent="0.3">
      <c r="A614" t="s">
        <v>1261</v>
      </c>
      <c r="B614" t="s">
        <v>29</v>
      </c>
      <c r="C614" t="s">
        <v>30</v>
      </c>
      <c r="D614" t="s">
        <v>141</v>
      </c>
      <c r="E614" t="s">
        <v>24</v>
      </c>
      <c r="F614" t="s">
        <v>165</v>
      </c>
      <c r="G614" t="s">
        <v>173</v>
      </c>
      <c r="H614">
        <v>32</v>
      </c>
      <c r="I614">
        <v>1665.01</v>
      </c>
      <c r="J614">
        <v>20</v>
      </c>
      <c r="K614">
        <v>42624.26</v>
      </c>
      <c r="L614">
        <v>24674.29</v>
      </c>
      <c r="M614">
        <v>402.12</v>
      </c>
      <c r="N614" t="s">
        <v>33</v>
      </c>
      <c r="O614" t="s">
        <v>28</v>
      </c>
      <c r="P614" s="1">
        <v>45279</v>
      </c>
    </row>
    <row r="615" spans="1:16" x14ac:dyDescent="0.3">
      <c r="A615" t="s">
        <v>1262</v>
      </c>
      <c r="B615" t="s">
        <v>29</v>
      </c>
      <c r="C615" t="s">
        <v>30</v>
      </c>
      <c r="D615" t="s">
        <v>90</v>
      </c>
      <c r="E615" t="s">
        <v>273</v>
      </c>
      <c r="F615" t="s">
        <v>119</v>
      </c>
      <c r="G615" t="s">
        <v>123</v>
      </c>
      <c r="H615">
        <v>31</v>
      </c>
      <c r="I615">
        <v>1610.6</v>
      </c>
      <c r="J615">
        <v>20</v>
      </c>
      <c r="K615">
        <v>39942.879999999997</v>
      </c>
      <c r="L615">
        <v>24317.79</v>
      </c>
      <c r="M615">
        <v>264.58</v>
      </c>
      <c r="N615" t="s">
        <v>38</v>
      </c>
      <c r="O615" t="s">
        <v>28</v>
      </c>
      <c r="P615" s="1">
        <v>45295</v>
      </c>
    </row>
    <row r="616" spans="1:16" x14ac:dyDescent="0.3">
      <c r="A616" t="s">
        <v>1263</v>
      </c>
      <c r="B616" t="s">
        <v>21</v>
      </c>
      <c r="C616" t="s">
        <v>43</v>
      </c>
      <c r="D616" t="s">
        <v>47</v>
      </c>
      <c r="E616" t="s">
        <v>24</v>
      </c>
      <c r="F616" t="s">
        <v>201</v>
      </c>
      <c r="G616" t="s">
        <v>202</v>
      </c>
      <c r="H616">
        <v>28</v>
      </c>
      <c r="I616">
        <v>2841.69</v>
      </c>
      <c r="J616">
        <v>20</v>
      </c>
      <c r="K616">
        <v>63653.86</v>
      </c>
      <c r="L616">
        <v>38689.730000000003</v>
      </c>
      <c r="M616">
        <v>198.95</v>
      </c>
      <c r="N616" t="s">
        <v>42</v>
      </c>
      <c r="O616" t="s">
        <v>28</v>
      </c>
      <c r="P616" s="1">
        <v>45064</v>
      </c>
    </row>
    <row r="617" spans="1:16" x14ac:dyDescent="0.3">
      <c r="A617" t="s">
        <v>1264</v>
      </c>
      <c r="B617" t="s">
        <v>39</v>
      </c>
      <c r="C617" t="s">
        <v>50</v>
      </c>
      <c r="D617" t="s">
        <v>98</v>
      </c>
      <c r="E617" t="s">
        <v>273</v>
      </c>
      <c r="F617" t="s">
        <v>165</v>
      </c>
      <c r="G617" t="s">
        <v>173</v>
      </c>
      <c r="H617">
        <v>21</v>
      </c>
      <c r="I617">
        <v>948.4</v>
      </c>
      <c r="J617">
        <v>20</v>
      </c>
      <c r="K617">
        <v>15933.12</v>
      </c>
      <c r="L617">
        <v>8588.34</v>
      </c>
      <c r="M617">
        <v>538.6</v>
      </c>
      <c r="N617" t="s">
        <v>27</v>
      </c>
      <c r="O617" t="s">
        <v>28</v>
      </c>
      <c r="P617" s="1">
        <v>45123</v>
      </c>
    </row>
    <row r="618" spans="1:16" x14ac:dyDescent="0.3">
      <c r="A618" t="s">
        <v>1265</v>
      </c>
      <c r="B618" t="s">
        <v>29</v>
      </c>
      <c r="C618" t="s">
        <v>30</v>
      </c>
      <c r="D618" t="s">
        <v>171</v>
      </c>
      <c r="E618" t="s">
        <v>24</v>
      </c>
      <c r="F618" t="s">
        <v>201</v>
      </c>
      <c r="G618" t="s">
        <v>212</v>
      </c>
      <c r="H618">
        <v>20</v>
      </c>
      <c r="I618">
        <v>2017.49</v>
      </c>
      <c r="J618">
        <v>20</v>
      </c>
      <c r="K618">
        <v>32279.84</v>
      </c>
      <c r="L618">
        <v>19715.77</v>
      </c>
      <c r="M618">
        <v>584.6</v>
      </c>
      <c r="N618" t="s">
        <v>27</v>
      </c>
      <c r="O618" t="s">
        <v>28</v>
      </c>
      <c r="P618" s="1">
        <v>45316</v>
      </c>
    </row>
    <row r="619" spans="1:16" x14ac:dyDescent="0.3">
      <c r="A619" t="s">
        <v>1266</v>
      </c>
      <c r="B619" t="s">
        <v>29</v>
      </c>
      <c r="C619" t="s">
        <v>57</v>
      </c>
      <c r="D619" t="s">
        <v>281</v>
      </c>
      <c r="E619" t="s">
        <v>24</v>
      </c>
      <c r="F619" t="s">
        <v>25</v>
      </c>
      <c r="G619" t="s">
        <v>45</v>
      </c>
      <c r="H619">
        <v>39</v>
      </c>
      <c r="I619">
        <v>1746.76</v>
      </c>
      <c r="J619">
        <v>20</v>
      </c>
      <c r="K619">
        <v>54498.91</v>
      </c>
      <c r="L619">
        <v>32694.39</v>
      </c>
      <c r="M619">
        <v>342.46</v>
      </c>
      <c r="N619" t="s">
        <v>27</v>
      </c>
      <c r="O619" t="s">
        <v>28</v>
      </c>
      <c r="P619" s="1">
        <v>45354</v>
      </c>
    </row>
    <row r="620" spans="1:16" x14ac:dyDescent="0.3">
      <c r="A620" t="s">
        <v>1267</v>
      </c>
      <c r="B620" t="s">
        <v>34</v>
      </c>
      <c r="C620" t="s">
        <v>62</v>
      </c>
      <c r="D620" t="s">
        <v>218</v>
      </c>
      <c r="E620" t="s">
        <v>24</v>
      </c>
      <c r="F620" t="s">
        <v>205</v>
      </c>
      <c r="G620" t="s">
        <v>206</v>
      </c>
      <c r="H620">
        <v>7</v>
      </c>
      <c r="I620">
        <v>17719.02</v>
      </c>
      <c r="J620">
        <v>20</v>
      </c>
      <c r="K620">
        <v>99226.51</v>
      </c>
      <c r="L620">
        <v>70572</v>
      </c>
      <c r="M620">
        <v>732.82</v>
      </c>
      <c r="N620" t="s">
        <v>38</v>
      </c>
      <c r="O620" t="s">
        <v>28</v>
      </c>
      <c r="P620" s="1">
        <v>45118</v>
      </c>
    </row>
    <row r="621" spans="1:16" x14ac:dyDescent="0.3">
      <c r="A621" t="s">
        <v>1268</v>
      </c>
      <c r="B621" t="s">
        <v>29</v>
      </c>
      <c r="C621" t="s">
        <v>57</v>
      </c>
      <c r="D621" t="s">
        <v>75</v>
      </c>
      <c r="E621" t="s">
        <v>241</v>
      </c>
      <c r="F621" t="s">
        <v>165</v>
      </c>
      <c r="G621" t="s">
        <v>166</v>
      </c>
      <c r="H621">
        <v>2</v>
      </c>
      <c r="I621">
        <v>1719.6</v>
      </c>
      <c r="J621">
        <v>20</v>
      </c>
      <c r="K621">
        <v>2751.36</v>
      </c>
      <c r="L621">
        <v>1462.12</v>
      </c>
      <c r="M621">
        <v>220.19</v>
      </c>
      <c r="N621" t="s">
        <v>33</v>
      </c>
      <c r="O621" t="s">
        <v>28</v>
      </c>
      <c r="P621" s="1">
        <v>45207</v>
      </c>
    </row>
    <row r="622" spans="1:16" x14ac:dyDescent="0.3">
      <c r="A622" t="s">
        <v>1269</v>
      </c>
      <c r="B622" t="s">
        <v>21</v>
      </c>
      <c r="C622" t="s">
        <v>43</v>
      </c>
      <c r="D622" t="s">
        <v>220</v>
      </c>
      <c r="E622" t="s">
        <v>273</v>
      </c>
      <c r="F622" t="s">
        <v>201</v>
      </c>
      <c r="G622" t="s">
        <v>202</v>
      </c>
      <c r="H622">
        <v>15</v>
      </c>
      <c r="I622">
        <v>2059.52</v>
      </c>
      <c r="J622">
        <v>20</v>
      </c>
      <c r="K622">
        <v>24714.240000000002</v>
      </c>
      <c r="L622">
        <v>15091.34</v>
      </c>
      <c r="M622">
        <v>374.04</v>
      </c>
      <c r="N622" t="s">
        <v>38</v>
      </c>
      <c r="O622" t="s">
        <v>28</v>
      </c>
      <c r="P622" s="1">
        <v>45200</v>
      </c>
    </row>
    <row r="623" spans="1:16" x14ac:dyDescent="0.3">
      <c r="A623" t="s">
        <v>1270</v>
      </c>
      <c r="B623" t="s">
        <v>21</v>
      </c>
      <c r="C623" t="s">
        <v>48</v>
      </c>
      <c r="D623" t="s">
        <v>244</v>
      </c>
      <c r="E623" t="s">
        <v>241</v>
      </c>
      <c r="F623" t="s">
        <v>205</v>
      </c>
      <c r="G623" t="s">
        <v>209</v>
      </c>
      <c r="H623">
        <v>30</v>
      </c>
      <c r="I623">
        <v>17745.830000000002</v>
      </c>
      <c r="J623">
        <v>20</v>
      </c>
      <c r="K623">
        <v>425899.92</v>
      </c>
      <c r="L623">
        <v>300733.78000000003</v>
      </c>
      <c r="M623">
        <v>96.23</v>
      </c>
      <c r="N623" t="s">
        <v>27</v>
      </c>
      <c r="O623" t="s">
        <v>28</v>
      </c>
      <c r="P623" s="1">
        <v>45242</v>
      </c>
    </row>
    <row r="624" spans="1:16" x14ac:dyDescent="0.3">
      <c r="A624" t="s">
        <v>1271</v>
      </c>
      <c r="B624" t="s">
        <v>21</v>
      </c>
      <c r="C624" t="s">
        <v>59</v>
      </c>
      <c r="D624" t="s">
        <v>135</v>
      </c>
      <c r="E624" t="s">
        <v>241</v>
      </c>
      <c r="F624" t="s">
        <v>119</v>
      </c>
      <c r="G624" t="s">
        <v>123</v>
      </c>
      <c r="H624">
        <v>21</v>
      </c>
      <c r="I624">
        <v>1135.3800000000001</v>
      </c>
      <c r="J624">
        <v>20</v>
      </c>
      <c r="K624">
        <v>19074.38</v>
      </c>
      <c r="L624">
        <v>11563.76</v>
      </c>
      <c r="M624">
        <v>590.08000000000004</v>
      </c>
      <c r="N624" t="s">
        <v>33</v>
      </c>
      <c r="O624" t="s">
        <v>28</v>
      </c>
      <c r="P624" s="1">
        <v>45291</v>
      </c>
    </row>
    <row r="625" spans="1:16" x14ac:dyDescent="0.3">
      <c r="A625" t="s">
        <v>1272</v>
      </c>
      <c r="B625" t="s">
        <v>34</v>
      </c>
      <c r="C625" t="s">
        <v>62</v>
      </c>
      <c r="D625" t="s">
        <v>115</v>
      </c>
      <c r="E625" t="s">
        <v>24</v>
      </c>
      <c r="F625" t="s">
        <v>201</v>
      </c>
      <c r="G625" t="s">
        <v>204</v>
      </c>
      <c r="H625">
        <v>25</v>
      </c>
      <c r="I625">
        <v>1658.25</v>
      </c>
      <c r="J625">
        <v>20</v>
      </c>
      <c r="K625">
        <v>33165</v>
      </c>
      <c r="L625">
        <v>19846.73</v>
      </c>
      <c r="M625">
        <v>115.15</v>
      </c>
      <c r="N625" t="s">
        <v>42</v>
      </c>
      <c r="O625" t="s">
        <v>28</v>
      </c>
      <c r="P625" s="1">
        <v>45145</v>
      </c>
    </row>
    <row r="626" spans="1:16" x14ac:dyDescent="0.3">
      <c r="A626" t="s">
        <v>1273</v>
      </c>
      <c r="B626" t="s">
        <v>29</v>
      </c>
      <c r="C626" t="s">
        <v>46</v>
      </c>
      <c r="D626" t="s">
        <v>247</v>
      </c>
      <c r="E626" t="s">
        <v>241</v>
      </c>
      <c r="F626" t="s">
        <v>25</v>
      </c>
      <c r="G626" t="s">
        <v>45</v>
      </c>
      <c r="H626">
        <v>31</v>
      </c>
      <c r="I626">
        <v>1712.71</v>
      </c>
      <c r="J626">
        <v>20</v>
      </c>
      <c r="K626">
        <v>42475.21</v>
      </c>
      <c r="L626">
        <v>25453.55</v>
      </c>
      <c r="M626">
        <v>257.55</v>
      </c>
      <c r="N626" t="s">
        <v>38</v>
      </c>
      <c r="O626" t="s">
        <v>28</v>
      </c>
      <c r="P626" s="1">
        <v>45342</v>
      </c>
    </row>
    <row r="627" spans="1:16" x14ac:dyDescent="0.3">
      <c r="A627" t="s">
        <v>1274</v>
      </c>
      <c r="B627" t="s">
        <v>34</v>
      </c>
      <c r="C627" t="s">
        <v>89</v>
      </c>
      <c r="D627" t="s">
        <v>31</v>
      </c>
      <c r="E627" t="s">
        <v>24</v>
      </c>
      <c r="F627" t="s">
        <v>25</v>
      </c>
      <c r="G627" t="s">
        <v>45</v>
      </c>
      <c r="H627">
        <v>37</v>
      </c>
      <c r="I627">
        <v>1252.33</v>
      </c>
      <c r="J627">
        <v>20</v>
      </c>
      <c r="K627">
        <v>37068.97</v>
      </c>
      <c r="L627">
        <v>22541.51</v>
      </c>
      <c r="M627">
        <v>456.27</v>
      </c>
      <c r="N627" t="s">
        <v>33</v>
      </c>
      <c r="O627" t="s">
        <v>28</v>
      </c>
      <c r="P627" s="1">
        <v>45094</v>
      </c>
    </row>
    <row r="628" spans="1:16" x14ac:dyDescent="0.3">
      <c r="A628" t="s">
        <v>1275</v>
      </c>
      <c r="B628" t="s">
        <v>34</v>
      </c>
      <c r="C628" t="s">
        <v>35</v>
      </c>
      <c r="D628" t="s">
        <v>178</v>
      </c>
      <c r="E628" t="s">
        <v>273</v>
      </c>
      <c r="F628" t="s">
        <v>119</v>
      </c>
      <c r="G628" t="s">
        <v>120</v>
      </c>
      <c r="H628">
        <v>19</v>
      </c>
      <c r="I628">
        <v>2314.58</v>
      </c>
      <c r="J628">
        <v>20</v>
      </c>
      <c r="K628">
        <v>35181.620000000003</v>
      </c>
      <c r="L628">
        <v>20223.490000000002</v>
      </c>
      <c r="M628">
        <v>169.73</v>
      </c>
      <c r="N628" t="s">
        <v>33</v>
      </c>
      <c r="O628" t="s">
        <v>28</v>
      </c>
      <c r="P628" s="1">
        <v>45336</v>
      </c>
    </row>
    <row r="629" spans="1:16" x14ac:dyDescent="0.3">
      <c r="A629" t="s">
        <v>1276</v>
      </c>
      <c r="B629" t="s">
        <v>29</v>
      </c>
      <c r="C629" t="s">
        <v>30</v>
      </c>
      <c r="D629" t="s">
        <v>215</v>
      </c>
      <c r="E629" t="s">
        <v>273</v>
      </c>
      <c r="F629" t="s">
        <v>201</v>
      </c>
      <c r="G629" t="s">
        <v>212</v>
      </c>
      <c r="H629">
        <v>35</v>
      </c>
      <c r="I629">
        <v>4167.6899999999996</v>
      </c>
      <c r="J629">
        <v>20</v>
      </c>
      <c r="K629">
        <v>116695.32</v>
      </c>
      <c r="L629">
        <v>69797.53</v>
      </c>
      <c r="M629">
        <v>568.36</v>
      </c>
      <c r="N629" t="s">
        <v>27</v>
      </c>
      <c r="O629" t="s">
        <v>28</v>
      </c>
      <c r="P629" s="1">
        <v>45042</v>
      </c>
    </row>
    <row r="630" spans="1:16" x14ac:dyDescent="0.3">
      <c r="A630" t="s">
        <v>1277</v>
      </c>
      <c r="B630" t="s">
        <v>39</v>
      </c>
      <c r="C630" t="s">
        <v>50</v>
      </c>
      <c r="D630" t="s">
        <v>96</v>
      </c>
      <c r="E630" t="s">
        <v>241</v>
      </c>
      <c r="F630" t="s">
        <v>201</v>
      </c>
      <c r="G630" t="s">
        <v>204</v>
      </c>
      <c r="H630">
        <v>33</v>
      </c>
      <c r="I630">
        <v>2833.05</v>
      </c>
      <c r="J630">
        <v>20</v>
      </c>
      <c r="K630">
        <v>74792.52</v>
      </c>
      <c r="L630">
        <v>44411.88</v>
      </c>
      <c r="M630">
        <v>333.66</v>
      </c>
      <c r="N630" t="s">
        <v>42</v>
      </c>
      <c r="O630" t="s">
        <v>28</v>
      </c>
      <c r="P630" s="1">
        <v>45314</v>
      </c>
    </row>
    <row r="631" spans="1:16" x14ac:dyDescent="0.3">
      <c r="A631" t="s">
        <v>1278</v>
      </c>
      <c r="B631" t="s">
        <v>29</v>
      </c>
      <c r="C631" t="s">
        <v>46</v>
      </c>
      <c r="D631" t="s">
        <v>80</v>
      </c>
      <c r="E631" t="s">
        <v>273</v>
      </c>
      <c r="F631" t="s">
        <v>201</v>
      </c>
      <c r="G631" t="s">
        <v>203</v>
      </c>
      <c r="H631">
        <v>7</v>
      </c>
      <c r="I631">
        <v>3083.29</v>
      </c>
      <c r="J631">
        <v>20</v>
      </c>
      <c r="K631">
        <v>17266.419999999998</v>
      </c>
      <c r="L631">
        <v>10786.47</v>
      </c>
      <c r="M631">
        <v>632.99</v>
      </c>
      <c r="N631" t="s">
        <v>42</v>
      </c>
      <c r="O631" t="s">
        <v>28</v>
      </c>
      <c r="P631" s="1">
        <v>45042</v>
      </c>
    </row>
    <row r="632" spans="1:16" x14ac:dyDescent="0.3">
      <c r="A632" t="s">
        <v>1279</v>
      </c>
      <c r="B632" t="s">
        <v>29</v>
      </c>
      <c r="C632" t="s">
        <v>46</v>
      </c>
      <c r="D632" t="s">
        <v>219</v>
      </c>
      <c r="E632" t="s">
        <v>273</v>
      </c>
      <c r="F632" t="s">
        <v>119</v>
      </c>
      <c r="G632" t="s">
        <v>129</v>
      </c>
      <c r="H632">
        <v>23</v>
      </c>
      <c r="I632">
        <v>895.33</v>
      </c>
      <c r="J632">
        <v>20</v>
      </c>
      <c r="K632">
        <v>16474.07</v>
      </c>
      <c r="L632">
        <v>9775</v>
      </c>
      <c r="M632">
        <v>617.57000000000005</v>
      </c>
      <c r="N632" t="s">
        <v>42</v>
      </c>
      <c r="O632" t="s">
        <v>28</v>
      </c>
      <c r="P632" s="1">
        <v>45262</v>
      </c>
    </row>
    <row r="633" spans="1:16" x14ac:dyDescent="0.3">
      <c r="A633" t="s">
        <v>1280</v>
      </c>
      <c r="B633" t="s">
        <v>34</v>
      </c>
      <c r="C633" t="s">
        <v>52</v>
      </c>
      <c r="D633" t="s">
        <v>107</v>
      </c>
      <c r="E633" t="s">
        <v>241</v>
      </c>
      <c r="F633" t="s">
        <v>201</v>
      </c>
      <c r="G633" t="s">
        <v>202</v>
      </c>
      <c r="H633">
        <v>25</v>
      </c>
      <c r="I633">
        <v>2330.5</v>
      </c>
      <c r="J633">
        <v>20</v>
      </c>
      <c r="K633">
        <v>46610</v>
      </c>
      <c r="L633">
        <v>28246.58</v>
      </c>
      <c r="M633">
        <v>297.22000000000003</v>
      </c>
      <c r="N633" t="s">
        <v>27</v>
      </c>
      <c r="O633" t="s">
        <v>28</v>
      </c>
      <c r="P633" s="1">
        <v>45150</v>
      </c>
    </row>
    <row r="634" spans="1:16" x14ac:dyDescent="0.3">
      <c r="A634" t="s">
        <v>1281</v>
      </c>
      <c r="B634" t="s">
        <v>21</v>
      </c>
      <c r="C634" t="s">
        <v>59</v>
      </c>
      <c r="D634" t="s">
        <v>134</v>
      </c>
      <c r="E634" t="s">
        <v>273</v>
      </c>
      <c r="F634" t="s">
        <v>119</v>
      </c>
      <c r="G634" t="s">
        <v>129</v>
      </c>
      <c r="H634">
        <v>34</v>
      </c>
      <c r="I634">
        <v>3641.61</v>
      </c>
      <c r="J634">
        <v>20</v>
      </c>
      <c r="K634">
        <v>99051.79</v>
      </c>
      <c r="L634">
        <v>60892.35</v>
      </c>
      <c r="M634">
        <v>310.66000000000003</v>
      </c>
      <c r="N634" t="s">
        <v>42</v>
      </c>
      <c r="O634" t="s">
        <v>28</v>
      </c>
      <c r="P634" s="1">
        <v>45131</v>
      </c>
    </row>
    <row r="635" spans="1:16" x14ac:dyDescent="0.3">
      <c r="A635" t="s">
        <v>1282</v>
      </c>
      <c r="B635" t="s">
        <v>29</v>
      </c>
      <c r="C635" t="s">
        <v>46</v>
      </c>
      <c r="D635" t="s">
        <v>228</v>
      </c>
      <c r="E635" t="s">
        <v>273</v>
      </c>
      <c r="F635" t="s">
        <v>201</v>
      </c>
      <c r="G635" t="s">
        <v>202</v>
      </c>
      <c r="H635">
        <v>7</v>
      </c>
      <c r="I635">
        <v>4445.28</v>
      </c>
      <c r="J635">
        <v>20</v>
      </c>
      <c r="K635">
        <v>24893.57</v>
      </c>
      <c r="L635">
        <v>15568.57</v>
      </c>
      <c r="M635">
        <v>434.85</v>
      </c>
      <c r="N635" t="s">
        <v>33</v>
      </c>
      <c r="O635" t="s">
        <v>28</v>
      </c>
      <c r="P635" s="1">
        <v>45310</v>
      </c>
    </row>
    <row r="636" spans="1:16" x14ac:dyDescent="0.3">
      <c r="A636" t="s">
        <v>1283</v>
      </c>
      <c r="B636" t="s">
        <v>21</v>
      </c>
      <c r="C636" t="s">
        <v>22</v>
      </c>
      <c r="D636" t="s">
        <v>130</v>
      </c>
      <c r="E636" t="s">
        <v>273</v>
      </c>
      <c r="F636" t="s">
        <v>205</v>
      </c>
      <c r="G636" t="s">
        <v>207</v>
      </c>
      <c r="H636">
        <v>26</v>
      </c>
      <c r="I636">
        <v>19066.77</v>
      </c>
      <c r="J636">
        <v>20</v>
      </c>
      <c r="K636">
        <v>396588.82</v>
      </c>
      <c r="L636">
        <v>289333.36</v>
      </c>
      <c r="M636">
        <v>686.39</v>
      </c>
      <c r="N636" t="s">
        <v>42</v>
      </c>
      <c r="O636" t="s">
        <v>28</v>
      </c>
      <c r="P636" s="1">
        <v>45266</v>
      </c>
    </row>
    <row r="637" spans="1:16" x14ac:dyDescent="0.3">
      <c r="A637" t="s">
        <v>1284</v>
      </c>
      <c r="B637" t="s">
        <v>39</v>
      </c>
      <c r="C637" t="s">
        <v>65</v>
      </c>
      <c r="D637" t="s">
        <v>190</v>
      </c>
      <c r="E637" t="s">
        <v>273</v>
      </c>
      <c r="F637" t="s">
        <v>205</v>
      </c>
      <c r="G637" t="s">
        <v>208</v>
      </c>
      <c r="H637">
        <v>26</v>
      </c>
      <c r="I637">
        <v>35200.51</v>
      </c>
      <c r="J637">
        <v>20</v>
      </c>
      <c r="K637">
        <v>732170.61</v>
      </c>
      <c r="L637">
        <v>528175.04</v>
      </c>
      <c r="M637">
        <v>506.4</v>
      </c>
      <c r="N637" t="s">
        <v>27</v>
      </c>
      <c r="O637" t="s">
        <v>28</v>
      </c>
      <c r="P637" s="1">
        <v>45268</v>
      </c>
    </row>
    <row r="638" spans="1:16" x14ac:dyDescent="0.3">
      <c r="A638" t="s">
        <v>1285</v>
      </c>
      <c r="B638" t="s">
        <v>21</v>
      </c>
      <c r="C638" t="s">
        <v>43</v>
      </c>
      <c r="D638" t="s">
        <v>83</v>
      </c>
      <c r="E638" t="s">
        <v>24</v>
      </c>
      <c r="F638" t="s">
        <v>165</v>
      </c>
      <c r="G638" t="s">
        <v>168</v>
      </c>
      <c r="H638">
        <v>15</v>
      </c>
      <c r="I638">
        <v>1917.12</v>
      </c>
      <c r="J638">
        <v>20</v>
      </c>
      <c r="K638">
        <v>23005.439999999999</v>
      </c>
      <c r="L638">
        <v>12311.13</v>
      </c>
      <c r="M638">
        <v>433.32</v>
      </c>
      <c r="N638" t="s">
        <v>27</v>
      </c>
      <c r="O638" t="s">
        <v>28</v>
      </c>
      <c r="P638" s="1">
        <v>45044</v>
      </c>
    </row>
    <row r="639" spans="1:16" x14ac:dyDescent="0.3">
      <c r="A639" t="s">
        <v>1286</v>
      </c>
      <c r="B639" t="s">
        <v>34</v>
      </c>
      <c r="C639" t="s">
        <v>35</v>
      </c>
      <c r="D639" t="s">
        <v>55</v>
      </c>
      <c r="E639" t="s">
        <v>241</v>
      </c>
      <c r="F639" t="s">
        <v>165</v>
      </c>
      <c r="G639" t="s">
        <v>166</v>
      </c>
      <c r="H639">
        <v>37</v>
      </c>
      <c r="I639">
        <v>624.72</v>
      </c>
      <c r="J639">
        <v>20</v>
      </c>
      <c r="K639">
        <v>18491.71</v>
      </c>
      <c r="L639">
        <v>10041.620000000001</v>
      </c>
      <c r="M639">
        <v>545.70000000000005</v>
      </c>
      <c r="N639" t="s">
        <v>38</v>
      </c>
      <c r="O639" t="s">
        <v>28</v>
      </c>
      <c r="P639" s="1">
        <v>45138</v>
      </c>
    </row>
    <row r="640" spans="1:16" x14ac:dyDescent="0.3">
      <c r="A640" t="s">
        <v>1287</v>
      </c>
      <c r="B640" t="s">
        <v>34</v>
      </c>
      <c r="C640" t="s">
        <v>52</v>
      </c>
      <c r="D640" t="s">
        <v>193</v>
      </c>
      <c r="E640" t="s">
        <v>241</v>
      </c>
      <c r="F640" t="s">
        <v>119</v>
      </c>
      <c r="G640" t="s">
        <v>127</v>
      </c>
      <c r="H640">
        <v>15</v>
      </c>
      <c r="I640">
        <v>1082.22</v>
      </c>
      <c r="J640">
        <v>20</v>
      </c>
      <c r="K640">
        <v>12986.64</v>
      </c>
      <c r="L640">
        <v>7753.45</v>
      </c>
      <c r="M640">
        <v>247.9</v>
      </c>
      <c r="N640" t="s">
        <v>27</v>
      </c>
      <c r="O640" t="s">
        <v>28</v>
      </c>
      <c r="P640" s="1">
        <v>45159</v>
      </c>
    </row>
    <row r="641" spans="1:16" x14ac:dyDescent="0.3">
      <c r="A641" t="s">
        <v>1288</v>
      </c>
      <c r="B641" t="s">
        <v>39</v>
      </c>
      <c r="C641" t="s">
        <v>65</v>
      </c>
      <c r="D641" t="s">
        <v>90</v>
      </c>
      <c r="E641" t="s">
        <v>241</v>
      </c>
      <c r="F641" t="s">
        <v>165</v>
      </c>
      <c r="G641" t="s">
        <v>166</v>
      </c>
      <c r="H641">
        <v>23</v>
      </c>
      <c r="I641">
        <v>1365.27</v>
      </c>
      <c r="J641">
        <v>20</v>
      </c>
      <c r="K641">
        <v>25120.97</v>
      </c>
      <c r="L641">
        <v>13430.12</v>
      </c>
      <c r="M641">
        <v>330.35</v>
      </c>
      <c r="N641" t="s">
        <v>38</v>
      </c>
      <c r="O641" t="s">
        <v>28</v>
      </c>
      <c r="P641" s="1">
        <v>45296</v>
      </c>
    </row>
    <row r="642" spans="1:16" x14ac:dyDescent="0.3">
      <c r="A642" t="s">
        <v>1289</v>
      </c>
      <c r="B642" t="s">
        <v>34</v>
      </c>
      <c r="C642" t="s">
        <v>89</v>
      </c>
      <c r="D642" t="s">
        <v>102</v>
      </c>
      <c r="E642" t="s">
        <v>273</v>
      </c>
      <c r="F642" t="s">
        <v>165</v>
      </c>
      <c r="G642" t="s">
        <v>166</v>
      </c>
      <c r="H642">
        <v>21</v>
      </c>
      <c r="I642">
        <v>1144.8399999999999</v>
      </c>
      <c r="J642">
        <v>20</v>
      </c>
      <c r="K642">
        <v>19233.310000000001</v>
      </c>
      <c r="L642">
        <v>11039.34</v>
      </c>
      <c r="M642">
        <v>88.91</v>
      </c>
      <c r="N642" t="s">
        <v>33</v>
      </c>
      <c r="O642" t="s">
        <v>28</v>
      </c>
      <c r="P642" s="1">
        <v>45228</v>
      </c>
    </row>
    <row r="643" spans="1:16" x14ac:dyDescent="0.3">
      <c r="A643" t="s">
        <v>1290</v>
      </c>
      <c r="B643" t="s">
        <v>39</v>
      </c>
      <c r="C643" t="s">
        <v>50</v>
      </c>
      <c r="D643" t="s">
        <v>67</v>
      </c>
      <c r="E643" t="s">
        <v>273</v>
      </c>
      <c r="F643" t="s">
        <v>25</v>
      </c>
      <c r="G643" t="s">
        <v>32</v>
      </c>
      <c r="H643">
        <v>21</v>
      </c>
      <c r="I643">
        <v>495.28</v>
      </c>
      <c r="J643">
        <v>20</v>
      </c>
      <c r="K643">
        <v>8320.7000000000007</v>
      </c>
      <c r="L643">
        <v>4700.7</v>
      </c>
      <c r="M643">
        <v>473.43</v>
      </c>
      <c r="N643" t="s">
        <v>33</v>
      </c>
      <c r="O643" t="s">
        <v>28</v>
      </c>
      <c r="P643" s="1">
        <v>45157</v>
      </c>
    </row>
    <row r="644" spans="1:16" x14ac:dyDescent="0.3">
      <c r="A644" t="s">
        <v>1291</v>
      </c>
      <c r="B644" t="s">
        <v>34</v>
      </c>
      <c r="C644" t="s">
        <v>35</v>
      </c>
      <c r="D644" t="s">
        <v>246</v>
      </c>
      <c r="E644" t="s">
        <v>24</v>
      </c>
      <c r="F644" t="s">
        <v>201</v>
      </c>
      <c r="G644" t="s">
        <v>203</v>
      </c>
      <c r="H644">
        <v>38</v>
      </c>
      <c r="I644">
        <v>5168.49</v>
      </c>
      <c r="J644">
        <v>20</v>
      </c>
      <c r="K644">
        <v>157122.1</v>
      </c>
      <c r="L644">
        <v>95358.63</v>
      </c>
      <c r="M644">
        <v>113.3</v>
      </c>
      <c r="N644" t="s">
        <v>33</v>
      </c>
      <c r="O644" t="s">
        <v>28</v>
      </c>
      <c r="P644" s="1">
        <v>45105</v>
      </c>
    </row>
    <row r="645" spans="1:16" x14ac:dyDescent="0.3">
      <c r="A645" t="s">
        <v>1292</v>
      </c>
      <c r="B645" t="s">
        <v>39</v>
      </c>
      <c r="C645" t="s">
        <v>65</v>
      </c>
      <c r="D645" t="s">
        <v>84</v>
      </c>
      <c r="E645" t="s">
        <v>273</v>
      </c>
      <c r="F645" t="s">
        <v>205</v>
      </c>
      <c r="G645" t="s">
        <v>208</v>
      </c>
      <c r="H645">
        <v>20</v>
      </c>
      <c r="I645">
        <v>44979.91</v>
      </c>
      <c r="J645">
        <v>20</v>
      </c>
      <c r="K645">
        <v>719678.56</v>
      </c>
      <c r="L645">
        <v>521503.34</v>
      </c>
      <c r="M645">
        <v>325.76</v>
      </c>
      <c r="N645" t="s">
        <v>33</v>
      </c>
      <c r="O645" t="s">
        <v>28</v>
      </c>
      <c r="P645" s="1">
        <v>45210</v>
      </c>
    </row>
    <row r="646" spans="1:16" x14ac:dyDescent="0.3">
      <c r="A646" t="s">
        <v>1293</v>
      </c>
      <c r="B646" t="s">
        <v>34</v>
      </c>
      <c r="C646" t="s">
        <v>52</v>
      </c>
      <c r="D646" t="s">
        <v>137</v>
      </c>
      <c r="E646" t="s">
        <v>241</v>
      </c>
      <c r="F646" t="s">
        <v>119</v>
      </c>
      <c r="G646" t="s">
        <v>127</v>
      </c>
      <c r="H646">
        <v>9</v>
      </c>
      <c r="I646">
        <v>1687.85</v>
      </c>
      <c r="J646">
        <v>20</v>
      </c>
      <c r="K646">
        <v>12152.52</v>
      </c>
      <c r="L646">
        <v>6969.51</v>
      </c>
      <c r="M646">
        <v>404.6</v>
      </c>
      <c r="N646" t="s">
        <v>33</v>
      </c>
      <c r="O646" t="s">
        <v>28</v>
      </c>
      <c r="P646" s="1">
        <v>45069</v>
      </c>
    </row>
    <row r="647" spans="1:16" x14ac:dyDescent="0.3">
      <c r="A647" t="s">
        <v>1294</v>
      </c>
      <c r="B647" t="s">
        <v>34</v>
      </c>
      <c r="C647" t="s">
        <v>52</v>
      </c>
      <c r="D647" t="s">
        <v>161</v>
      </c>
      <c r="E647" t="s">
        <v>24</v>
      </c>
      <c r="F647" t="s">
        <v>119</v>
      </c>
      <c r="G647" t="s">
        <v>129</v>
      </c>
      <c r="H647">
        <v>27</v>
      </c>
      <c r="I647">
        <v>1368.66</v>
      </c>
      <c r="J647">
        <v>20</v>
      </c>
      <c r="K647">
        <v>29563.06</v>
      </c>
      <c r="L647">
        <v>18515.45</v>
      </c>
      <c r="M647">
        <v>466.66</v>
      </c>
      <c r="N647" t="s">
        <v>38</v>
      </c>
      <c r="O647" t="s">
        <v>28</v>
      </c>
      <c r="P647" s="1">
        <v>45182</v>
      </c>
    </row>
    <row r="648" spans="1:16" x14ac:dyDescent="0.3">
      <c r="A648" t="s">
        <v>1295</v>
      </c>
      <c r="B648" t="s">
        <v>34</v>
      </c>
      <c r="C648" t="s">
        <v>35</v>
      </c>
      <c r="D648" t="s">
        <v>31</v>
      </c>
      <c r="E648" t="s">
        <v>24</v>
      </c>
      <c r="F648" t="s">
        <v>201</v>
      </c>
      <c r="G648" t="s">
        <v>202</v>
      </c>
      <c r="H648">
        <v>32</v>
      </c>
      <c r="I648">
        <v>1294.8499999999999</v>
      </c>
      <c r="J648">
        <v>20</v>
      </c>
      <c r="K648">
        <v>33148.160000000003</v>
      </c>
      <c r="L648">
        <v>19867.55</v>
      </c>
      <c r="M648">
        <v>295.07</v>
      </c>
      <c r="N648" t="s">
        <v>42</v>
      </c>
      <c r="O648" t="s">
        <v>28</v>
      </c>
      <c r="P648" s="1">
        <v>45049</v>
      </c>
    </row>
    <row r="649" spans="1:16" x14ac:dyDescent="0.3">
      <c r="A649" t="s">
        <v>1296</v>
      </c>
      <c r="B649" t="s">
        <v>29</v>
      </c>
      <c r="C649" t="s">
        <v>30</v>
      </c>
      <c r="D649" t="s">
        <v>186</v>
      </c>
      <c r="E649" t="s">
        <v>273</v>
      </c>
      <c r="F649" t="s">
        <v>205</v>
      </c>
      <c r="G649" t="s">
        <v>209</v>
      </c>
      <c r="H649">
        <v>28</v>
      </c>
      <c r="I649">
        <v>44141.57</v>
      </c>
      <c r="J649">
        <v>20</v>
      </c>
      <c r="K649">
        <v>988771.17</v>
      </c>
      <c r="L649">
        <v>718063.14</v>
      </c>
      <c r="M649">
        <v>731.64</v>
      </c>
      <c r="N649" t="s">
        <v>33</v>
      </c>
      <c r="O649" t="s">
        <v>28</v>
      </c>
      <c r="P649" s="1">
        <v>45340</v>
      </c>
    </row>
    <row r="650" spans="1:16" x14ac:dyDescent="0.3">
      <c r="A650" t="s">
        <v>1297</v>
      </c>
      <c r="B650" t="s">
        <v>29</v>
      </c>
      <c r="C650" t="s">
        <v>46</v>
      </c>
      <c r="D650" t="s">
        <v>60</v>
      </c>
      <c r="E650" t="s">
        <v>24</v>
      </c>
      <c r="F650" t="s">
        <v>119</v>
      </c>
      <c r="G650" t="s">
        <v>123</v>
      </c>
      <c r="H650">
        <v>24</v>
      </c>
      <c r="I650">
        <v>1082.02</v>
      </c>
      <c r="J650">
        <v>20</v>
      </c>
      <c r="K650">
        <v>20774.78</v>
      </c>
      <c r="L650">
        <v>11973.58</v>
      </c>
      <c r="M650">
        <v>376.76</v>
      </c>
      <c r="N650" t="s">
        <v>27</v>
      </c>
      <c r="O650" t="s">
        <v>28</v>
      </c>
      <c r="P650" s="1">
        <v>45370</v>
      </c>
    </row>
    <row r="651" spans="1:16" x14ac:dyDescent="0.3">
      <c r="A651" t="s">
        <v>1298</v>
      </c>
      <c r="B651" t="s">
        <v>34</v>
      </c>
      <c r="C651" t="s">
        <v>35</v>
      </c>
      <c r="D651" t="s">
        <v>218</v>
      </c>
      <c r="E651" t="s">
        <v>241</v>
      </c>
      <c r="F651" t="s">
        <v>201</v>
      </c>
      <c r="G651" t="s">
        <v>202</v>
      </c>
      <c r="H651">
        <v>18</v>
      </c>
      <c r="I651">
        <v>1531.65</v>
      </c>
      <c r="J651">
        <v>20</v>
      </c>
      <c r="K651">
        <v>22055.759999999998</v>
      </c>
      <c r="L651">
        <v>14306.97</v>
      </c>
      <c r="M651">
        <v>100.82</v>
      </c>
      <c r="N651" t="s">
        <v>27</v>
      </c>
      <c r="O651" t="s">
        <v>28</v>
      </c>
      <c r="P651" s="1">
        <v>45204</v>
      </c>
    </row>
    <row r="652" spans="1:16" x14ac:dyDescent="0.3">
      <c r="A652" t="s">
        <v>980</v>
      </c>
      <c r="B652" t="s">
        <v>39</v>
      </c>
      <c r="C652" t="s">
        <v>40</v>
      </c>
      <c r="D652" t="s">
        <v>194</v>
      </c>
      <c r="E652" t="s">
        <v>273</v>
      </c>
      <c r="F652" t="s">
        <v>165</v>
      </c>
      <c r="G652" t="s">
        <v>166</v>
      </c>
      <c r="H652">
        <v>14</v>
      </c>
      <c r="I652">
        <v>2835.82</v>
      </c>
      <c r="J652">
        <v>5</v>
      </c>
      <c r="K652">
        <v>37716.410000000003</v>
      </c>
      <c r="L652">
        <v>21737.3</v>
      </c>
      <c r="M652">
        <v>140.6</v>
      </c>
      <c r="N652" t="s">
        <v>27</v>
      </c>
      <c r="O652" t="s">
        <v>28</v>
      </c>
      <c r="P652" s="1">
        <v>45336</v>
      </c>
    </row>
    <row r="653" spans="1:16" x14ac:dyDescent="0.3">
      <c r="A653" t="s">
        <v>981</v>
      </c>
      <c r="B653" t="s">
        <v>34</v>
      </c>
      <c r="C653" t="s">
        <v>89</v>
      </c>
      <c r="D653" t="s">
        <v>286</v>
      </c>
      <c r="E653" t="s">
        <v>24</v>
      </c>
      <c r="F653" t="s">
        <v>25</v>
      </c>
      <c r="G653" t="s">
        <v>37</v>
      </c>
      <c r="H653">
        <v>34</v>
      </c>
      <c r="I653">
        <v>627.73</v>
      </c>
      <c r="J653">
        <v>5</v>
      </c>
      <c r="K653">
        <v>20275.68</v>
      </c>
      <c r="L653">
        <v>11887.79</v>
      </c>
      <c r="M653">
        <v>331.23</v>
      </c>
      <c r="N653" t="s">
        <v>27</v>
      </c>
      <c r="O653" t="s">
        <v>28</v>
      </c>
      <c r="P653" s="1">
        <v>45211</v>
      </c>
    </row>
    <row r="654" spans="1:16" x14ac:dyDescent="0.3">
      <c r="A654" t="s">
        <v>982</v>
      </c>
      <c r="B654" t="s">
        <v>21</v>
      </c>
      <c r="C654" t="s">
        <v>48</v>
      </c>
      <c r="D654" t="s">
        <v>131</v>
      </c>
      <c r="E654" t="s">
        <v>24</v>
      </c>
      <c r="F654" t="s">
        <v>165</v>
      </c>
      <c r="G654" t="s">
        <v>170</v>
      </c>
      <c r="H654">
        <v>9</v>
      </c>
      <c r="I654">
        <v>952.03</v>
      </c>
      <c r="J654">
        <v>5</v>
      </c>
      <c r="K654">
        <v>8139.86</v>
      </c>
      <c r="L654">
        <v>4269.8500000000004</v>
      </c>
      <c r="M654">
        <v>221.81</v>
      </c>
      <c r="N654" t="s">
        <v>38</v>
      </c>
      <c r="O654" t="s">
        <v>28</v>
      </c>
      <c r="P654" s="1">
        <v>45317</v>
      </c>
    </row>
    <row r="655" spans="1:16" x14ac:dyDescent="0.3">
      <c r="A655" t="s">
        <v>983</v>
      </c>
      <c r="B655" t="s">
        <v>39</v>
      </c>
      <c r="C655" t="s">
        <v>54</v>
      </c>
      <c r="D655" t="s">
        <v>189</v>
      </c>
      <c r="E655" t="s">
        <v>24</v>
      </c>
      <c r="F655" t="s">
        <v>25</v>
      </c>
      <c r="G655" t="s">
        <v>37</v>
      </c>
      <c r="H655">
        <v>35</v>
      </c>
      <c r="I655">
        <v>1235.2</v>
      </c>
      <c r="J655">
        <v>5</v>
      </c>
      <c r="K655">
        <v>41070.400000000001</v>
      </c>
      <c r="L655">
        <v>24621.33</v>
      </c>
      <c r="M655">
        <v>421.04</v>
      </c>
      <c r="N655" t="s">
        <v>38</v>
      </c>
      <c r="O655" t="s">
        <v>28</v>
      </c>
      <c r="P655" s="1">
        <v>45049</v>
      </c>
    </row>
    <row r="656" spans="1:16" x14ac:dyDescent="0.3">
      <c r="A656" t="s">
        <v>984</v>
      </c>
      <c r="B656" t="s">
        <v>39</v>
      </c>
      <c r="C656" t="s">
        <v>65</v>
      </c>
      <c r="D656" t="s">
        <v>171</v>
      </c>
      <c r="E656" t="s">
        <v>241</v>
      </c>
      <c r="F656" t="s">
        <v>119</v>
      </c>
      <c r="G656" t="s">
        <v>127</v>
      </c>
      <c r="H656">
        <v>26</v>
      </c>
      <c r="I656">
        <v>3405.83</v>
      </c>
      <c r="J656">
        <v>5</v>
      </c>
      <c r="K656">
        <v>84124</v>
      </c>
      <c r="L656">
        <v>50462.36</v>
      </c>
      <c r="M656">
        <v>565.41999999999996</v>
      </c>
      <c r="N656" t="s">
        <v>38</v>
      </c>
      <c r="O656" t="s">
        <v>28</v>
      </c>
      <c r="P656" s="1">
        <v>45372</v>
      </c>
    </row>
    <row r="657" spans="1:16" x14ac:dyDescent="0.3">
      <c r="A657" t="s">
        <v>985</v>
      </c>
      <c r="B657" t="s">
        <v>29</v>
      </c>
      <c r="C657" t="s">
        <v>30</v>
      </c>
      <c r="D657" t="s">
        <v>71</v>
      </c>
      <c r="E657" t="s">
        <v>241</v>
      </c>
      <c r="F657" t="s">
        <v>119</v>
      </c>
      <c r="G657" t="s">
        <v>127</v>
      </c>
      <c r="H657">
        <v>32</v>
      </c>
      <c r="I657">
        <v>2876.52</v>
      </c>
      <c r="J657">
        <v>5</v>
      </c>
      <c r="K657">
        <v>87446.21</v>
      </c>
      <c r="L657">
        <v>52016.79</v>
      </c>
      <c r="M657">
        <v>313.8</v>
      </c>
      <c r="N657" t="s">
        <v>42</v>
      </c>
      <c r="O657" t="s">
        <v>28</v>
      </c>
      <c r="P657" s="1">
        <v>45375</v>
      </c>
    </row>
    <row r="658" spans="1:16" x14ac:dyDescent="0.3">
      <c r="A658" t="s">
        <v>986</v>
      </c>
      <c r="B658" t="s">
        <v>39</v>
      </c>
      <c r="C658" t="s">
        <v>65</v>
      </c>
      <c r="D658" t="s">
        <v>176</v>
      </c>
      <c r="E658" t="s">
        <v>241</v>
      </c>
      <c r="F658" t="s">
        <v>201</v>
      </c>
      <c r="G658" t="s">
        <v>212</v>
      </c>
      <c r="H658">
        <v>29</v>
      </c>
      <c r="I658">
        <v>1321.49</v>
      </c>
      <c r="J658">
        <v>5</v>
      </c>
      <c r="K658">
        <v>36407.050000000003</v>
      </c>
      <c r="L658">
        <v>21631.72</v>
      </c>
      <c r="M658">
        <v>234.33</v>
      </c>
      <c r="N658" t="s">
        <v>38</v>
      </c>
      <c r="O658" t="s">
        <v>28</v>
      </c>
      <c r="P658" s="1">
        <v>45188</v>
      </c>
    </row>
    <row r="659" spans="1:16" x14ac:dyDescent="0.3">
      <c r="A659" t="s">
        <v>987</v>
      </c>
      <c r="B659" t="s">
        <v>39</v>
      </c>
      <c r="C659" t="s">
        <v>65</v>
      </c>
      <c r="D659" t="s">
        <v>156</v>
      </c>
      <c r="E659" t="s">
        <v>241</v>
      </c>
      <c r="F659" t="s">
        <v>25</v>
      </c>
      <c r="G659" t="s">
        <v>45</v>
      </c>
      <c r="H659">
        <v>21</v>
      </c>
      <c r="I659">
        <v>1718.35</v>
      </c>
      <c r="J659">
        <v>5</v>
      </c>
      <c r="K659">
        <v>34281.08</v>
      </c>
      <c r="L659">
        <v>20539.439999999999</v>
      </c>
      <c r="M659">
        <v>632.33000000000004</v>
      </c>
      <c r="N659" t="s">
        <v>27</v>
      </c>
      <c r="O659" t="s">
        <v>28</v>
      </c>
      <c r="P659" s="1">
        <v>45075</v>
      </c>
    </row>
    <row r="660" spans="1:16" x14ac:dyDescent="0.3">
      <c r="A660" t="s">
        <v>988</v>
      </c>
      <c r="B660" t="s">
        <v>21</v>
      </c>
      <c r="C660" t="s">
        <v>59</v>
      </c>
      <c r="D660" t="s">
        <v>231</v>
      </c>
      <c r="E660" t="s">
        <v>241</v>
      </c>
      <c r="F660" t="s">
        <v>165</v>
      </c>
      <c r="G660" t="s">
        <v>173</v>
      </c>
      <c r="H660">
        <v>32</v>
      </c>
      <c r="I660">
        <v>1627.24</v>
      </c>
      <c r="J660">
        <v>5</v>
      </c>
      <c r="K660">
        <v>49468.1</v>
      </c>
      <c r="L660">
        <v>26844.31</v>
      </c>
      <c r="M660">
        <v>479.11</v>
      </c>
      <c r="N660" t="s">
        <v>38</v>
      </c>
      <c r="O660" t="s">
        <v>28</v>
      </c>
      <c r="P660" s="1">
        <v>45317</v>
      </c>
    </row>
    <row r="661" spans="1:16" x14ac:dyDescent="0.3">
      <c r="A661" t="s">
        <v>989</v>
      </c>
      <c r="B661" t="s">
        <v>39</v>
      </c>
      <c r="C661" t="s">
        <v>54</v>
      </c>
      <c r="D661" t="s">
        <v>95</v>
      </c>
      <c r="E661" t="s">
        <v>273</v>
      </c>
      <c r="F661" t="s">
        <v>205</v>
      </c>
      <c r="G661" t="s">
        <v>206</v>
      </c>
      <c r="H661">
        <v>39</v>
      </c>
      <c r="I661">
        <v>28501.83</v>
      </c>
      <c r="J661">
        <v>5</v>
      </c>
      <c r="K661">
        <v>1055992.8</v>
      </c>
      <c r="L661">
        <v>743073.1</v>
      </c>
      <c r="M661">
        <v>62.72</v>
      </c>
      <c r="N661" t="s">
        <v>38</v>
      </c>
      <c r="O661" t="s">
        <v>28</v>
      </c>
      <c r="P661" s="1">
        <v>45289</v>
      </c>
    </row>
    <row r="662" spans="1:16" x14ac:dyDescent="0.3">
      <c r="A662" t="s">
        <v>990</v>
      </c>
      <c r="B662" t="s">
        <v>39</v>
      </c>
      <c r="C662" t="s">
        <v>40</v>
      </c>
      <c r="D662" t="s">
        <v>222</v>
      </c>
      <c r="E662" t="s">
        <v>24</v>
      </c>
      <c r="F662" t="s">
        <v>25</v>
      </c>
      <c r="G662" t="s">
        <v>45</v>
      </c>
      <c r="H662">
        <v>37</v>
      </c>
      <c r="I662">
        <v>605.22</v>
      </c>
      <c r="J662">
        <v>5</v>
      </c>
      <c r="K662">
        <v>21273.48</v>
      </c>
      <c r="L662">
        <v>11828.13</v>
      </c>
      <c r="M662">
        <v>556.33000000000004</v>
      </c>
      <c r="N662" t="s">
        <v>42</v>
      </c>
      <c r="O662" t="s">
        <v>28</v>
      </c>
      <c r="P662" s="1">
        <v>45182</v>
      </c>
    </row>
    <row r="663" spans="1:16" x14ac:dyDescent="0.3">
      <c r="A663" t="s">
        <v>991</v>
      </c>
      <c r="B663" t="s">
        <v>39</v>
      </c>
      <c r="C663" t="s">
        <v>40</v>
      </c>
      <c r="D663" t="s">
        <v>117</v>
      </c>
      <c r="E663" t="s">
        <v>24</v>
      </c>
      <c r="F663" t="s">
        <v>201</v>
      </c>
      <c r="G663" t="s">
        <v>203</v>
      </c>
      <c r="H663">
        <v>15</v>
      </c>
      <c r="I663">
        <v>4094.43</v>
      </c>
      <c r="J663">
        <v>5</v>
      </c>
      <c r="K663">
        <v>58345.63</v>
      </c>
      <c r="L663">
        <v>34863.97</v>
      </c>
      <c r="M663">
        <v>333.98</v>
      </c>
      <c r="N663" t="s">
        <v>38</v>
      </c>
      <c r="O663" t="s">
        <v>28</v>
      </c>
      <c r="P663" s="1">
        <v>45042</v>
      </c>
    </row>
    <row r="664" spans="1:16" x14ac:dyDescent="0.3">
      <c r="A664" t="s">
        <v>992</v>
      </c>
      <c r="B664" t="s">
        <v>39</v>
      </c>
      <c r="C664" t="s">
        <v>40</v>
      </c>
      <c r="D664" t="s">
        <v>149</v>
      </c>
      <c r="E664" t="s">
        <v>241</v>
      </c>
      <c r="F664" t="s">
        <v>25</v>
      </c>
      <c r="G664" t="s">
        <v>37</v>
      </c>
      <c r="H664">
        <v>9</v>
      </c>
      <c r="I664">
        <v>1825.66</v>
      </c>
      <c r="J664">
        <v>5</v>
      </c>
      <c r="K664">
        <v>15609.39</v>
      </c>
      <c r="L664">
        <v>9368.7199999999993</v>
      </c>
      <c r="M664">
        <v>358.94</v>
      </c>
      <c r="N664" t="s">
        <v>38</v>
      </c>
      <c r="O664" t="s">
        <v>28</v>
      </c>
      <c r="P664" s="1">
        <v>45173</v>
      </c>
    </row>
    <row r="665" spans="1:16" x14ac:dyDescent="0.3">
      <c r="A665" t="s">
        <v>993</v>
      </c>
      <c r="B665" t="s">
        <v>39</v>
      </c>
      <c r="C665" t="s">
        <v>40</v>
      </c>
      <c r="D665" t="s">
        <v>250</v>
      </c>
      <c r="E665" t="s">
        <v>273</v>
      </c>
      <c r="F665" t="s">
        <v>205</v>
      </c>
      <c r="G665" t="s">
        <v>209</v>
      </c>
      <c r="H665">
        <v>32</v>
      </c>
      <c r="I665">
        <v>42616.92</v>
      </c>
      <c r="J665">
        <v>5</v>
      </c>
      <c r="K665">
        <v>1295554.3700000001</v>
      </c>
      <c r="L665">
        <v>927775.34</v>
      </c>
      <c r="M665">
        <v>643.04999999999995</v>
      </c>
      <c r="N665" t="s">
        <v>27</v>
      </c>
      <c r="O665" t="s">
        <v>28</v>
      </c>
      <c r="P665" s="1">
        <v>45138</v>
      </c>
    </row>
    <row r="666" spans="1:16" x14ac:dyDescent="0.3">
      <c r="A666" t="s">
        <v>994</v>
      </c>
      <c r="B666" t="s">
        <v>34</v>
      </c>
      <c r="C666" t="s">
        <v>52</v>
      </c>
      <c r="D666" t="s">
        <v>136</v>
      </c>
      <c r="E666" t="s">
        <v>241</v>
      </c>
      <c r="F666" t="s">
        <v>25</v>
      </c>
      <c r="G666" t="s">
        <v>37</v>
      </c>
      <c r="H666">
        <v>7</v>
      </c>
      <c r="I666">
        <v>1772.6</v>
      </c>
      <c r="J666">
        <v>5</v>
      </c>
      <c r="K666">
        <v>11787.79</v>
      </c>
      <c r="L666">
        <v>6514.62</v>
      </c>
      <c r="M666">
        <v>640.55999999999995</v>
      </c>
      <c r="N666" t="s">
        <v>38</v>
      </c>
      <c r="O666" t="s">
        <v>28</v>
      </c>
      <c r="P666" s="1">
        <v>45273</v>
      </c>
    </row>
    <row r="667" spans="1:16" x14ac:dyDescent="0.3">
      <c r="A667" t="s">
        <v>995</v>
      </c>
      <c r="B667" t="s">
        <v>34</v>
      </c>
      <c r="C667" t="s">
        <v>52</v>
      </c>
      <c r="D667" t="s">
        <v>66</v>
      </c>
      <c r="E667" t="s">
        <v>241</v>
      </c>
      <c r="F667" t="s">
        <v>119</v>
      </c>
      <c r="G667" t="s">
        <v>120</v>
      </c>
      <c r="H667">
        <v>27</v>
      </c>
      <c r="I667">
        <v>1847.07</v>
      </c>
      <c r="J667">
        <v>5</v>
      </c>
      <c r="K667">
        <v>47377.35</v>
      </c>
      <c r="L667">
        <v>27040.93</v>
      </c>
      <c r="M667">
        <v>639.23</v>
      </c>
      <c r="N667" t="s">
        <v>33</v>
      </c>
      <c r="O667" t="s">
        <v>28</v>
      </c>
      <c r="P667" s="1">
        <v>45313</v>
      </c>
    </row>
    <row r="668" spans="1:16" x14ac:dyDescent="0.3">
      <c r="A668" t="s">
        <v>996</v>
      </c>
      <c r="B668" t="s">
        <v>39</v>
      </c>
      <c r="C668" t="s">
        <v>65</v>
      </c>
      <c r="D668" t="s">
        <v>143</v>
      </c>
      <c r="E668" t="s">
        <v>241</v>
      </c>
      <c r="F668" t="s">
        <v>25</v>
      </c>
      <c r="G668" t="s">
        <v>45</v>
      </c>
      <c r="H668">
        <v>29</v>
      </c>
      <c r="I668">
        <v>980.03</v>
      </c>
      <c r="J668">
        <v>5</v>
      </c>
      <c r="K668">
        <v>26999.83</v>
      </c>
      <c r="L668">
        <v>16040.04</v>
      </c>
      <c r="M668">
        <v>487.13</v>
      </c>
      <c r="N668" t="s">
        <v>27</v>
      </c>
      <c r="O668" t="s">
        <v>28</v>
      </c>
      <c r="P668" s="1">
        <v>45149</v>
      </c>
    </row>
    <row r="669" spans="1:16" x14ac:dyDescent="0.3">
      <c r="A669" t="s">
        <v>997</v>
      </c>
      <c r="B669" t="s">
        <v>29</v>
      </c>
      <c r="C669" t="s">
        <v>30</v>
      </c>
      <c r="D669" t="s">
        <v>53</v>
      </c>
      <c r="E669" t="s">
        <v>241</v>
      </c>
      <c r="F669" t="s">
        <v>165</v>
      </c>
      <c r="G669" t="s">
        <v>173</v>
      </c>
      <c r="H669">
        <v>31</v>
      </c>
      <c r="I669">
        <v>2868</v>
      </c>
      <c r="J669">
        <v>5</v>
      </c>
      <c r="K669">
        <v>84462.6</v>
      </c>
      <c r="L669">
        <v>46549.17</v>
      </c>
      <c r="M669">
        <v>420.72</v>
      </c>
      <c r="N669" t="s">
        <v>33</v>
      </c>
      <c r="O669" t="s">
        <v>28</v>
      </c>
      <c r="P669" s="1">
        <v>45161</v>
      </c>
    </row>
    <row r="670" spans="1:16" x14ac:dyDescent="0.3">
      <c r="A670" t="s">
        <v>998</v>
      </c>
      <c r="B670" t="s">
        <v>29</v>
      </c>
      <c r="C670" t="s">
        <v>78</v>
      </c>
      <c r="D670" t="s">
        <v>110</v>
      </c>
      <c r="E670" t="s">
        <v>273</v>
      </c>
      <c r="F670" t="s">
        <v>25</v>
      </c>
      <c r="G670" t="s">
        <v>45</v>
      </c>
      <c r="H670">
        <v>17</v>
      </c>
      <c r="I670">
        <v>685.82</v>
      </c>
      <c r="J670">
        <v>5</v>
      </c>
      <c r="K670">
        <v>11075.99</v>
      </c>
      <c r="L670">
        <v>6525.55</v>
      </c>
      <c r="M670">
        <v>332.94</v>
      </c>
      <c r="N670" t="s">
        <v>33</v>
      </c>
      <c r="O670" t="s">
        <v>28</v>
      </c>
      <c r="P670" s="1">
        <v>45236</v>
      </c>
    </row>
    <row r="671" spans="1:16" x14ac:dyDescent="0.3">
      <c r="A671" t="s">
        <v>999</v>
      </c>
      <c r="B671" t="s">
        <v>29</v>
      </c>
      <c r="C671" t="s">
        <v>57</v>
      </c>
      <c r="D671" t="s">
        <v>160</v>
      </c>
      <c r="E671" t="s">
        <v>24</v>
      </c>
      <c r="F671" t="s">
        <v>201</v>
      </c>
      <c r="G671" t="s">
        <v>204</v>
      </c>
      <c r="H671">
        <v>12</v>
      </c>
      <c r="I671">
        <v>4536.26</v>
      </c>
      <c r="J671">
        <v>5</v>
      </c>
      <c r="K671">
        <v>51713.36</v>
      </c>
      <c r="L671">
        <v>31596.78</v>
      </c>
      <c r="M671">
        <v>678.83</v>
      </c>
      <c r="N671" t="s">
        <v>27</v>
      </c>
      <c r="O671" t="s">
        <v>28</v>
      </c>
      <c r="P671" s="1">
        <v>45114</v>
      </c>
    </row>
    <row r="672" spans="1:16" x14ac:dyDescent="0.3">
      <c r="A672" t="s">
        <v>1000</v>
      </c>
      <c r="B672" t="s">
        <v>29</v>
      </c>
      <c r="C672" t="s">
        <v>30</v>
      </c>
      <c r="D672" t="s">
        <v>131</v>
      </c>
      <c r="E672" t="s">
        <v>273</v>
      </c>
      <c r="F672" t="s">
        <v>165</v>
      </c>
      <c r="G672" t="s">
        <v>166</v>
      </c>
      <c r="H672">
        <v>28</v>
      </c>
      <c r="I672">
        <v>1104.58</v>
      </c>
      <c r="J672">
        <v>5</v>
      </c>
      <c r="K672">
        <v>29381.83</v>
      </c>
      <c r="L672">
        <v>15618.19</v>
      </c>
      <c r="M672">
        <v>533.33000000000004</v>
      </c>
      <c r="N672" t="s">
        <v>42</v>
      </c>
      <c r="O672" t="s">
        <v>28</v>
      </c>
      <c r="P672" s="1">
        <v>45309</v>
      </c>
    </row>
    <row r="673" spans="1:16" x14ac:dyDescent="0.3">
      <c r="A673" t="s">
        <v>1001</v>
      </c>
      <c r="B673" t="s">
        <v>34</v>
      </c>
      <c r="C673" t="s">
        <v>35</v>
      </c>
      <c r="D673" t="s">
        <v>143</v>
      </c>
      <c r="E673" t="s">
        <v>273</v>
      </c>
      <c r="F673" t="s">
        <v>119</v>
      </c>
      <c r="G673" t="s">
        <v>123</v>
      </c>
      <c r="H673">
        <v>16</v>
      </c>
      <c r="I673">
        <v>3186.17</v>
      </c>
      <c r="J673">
        <v>5</v>
      </c>
      <c r="K673">
        <v>48429.78</v>
      </c>
      <c r="L673">
        <v>29811.81</v>
      </c>
      <c r="M673">
        <v>512.21</v>
      </c>
      <c r="N673" t="s">
        <v>27</v>
      </c>
      <c r="O673" t="s">
        <v>28</v>
      </c>
      <c r="P673" s="1">
        <v>45139</v>
      </c>
    </row>
    <row r="674" spans="1:16" x14ac:dyDescent="0.3">
      <c r="A674" t="s">
        <v>1002</v>
      </c>
      <c r="B674" t="s">
        <v>34</v>
      </c>
      <c r="C674" t="s">
        <v>89</v>
      </c>
      <c r="D674" t="s">
        <v>164</v>
      </c>
      <c r="E674" t="s">
        <v>241</v>
      </c>
      <c r="F674" t="s">
        <v>25</v>
      </c>
      <c r="G674" t="s">
        <v>45</v>
      </c>
      <c r="H674">
        <v>15</v>
      </c>
      <c r="I674">
        <v>739.28</v>
      </c>
      <c r="J674">
        <v>5</v>
      </c>
      <c r="K674">
        <v>10534.74</v>
      </c>
      <c r="L674">
        <v>5977.31</v>
      </c>
      <c r="M674">
        <v>756.42</v>
      </c>
      <c r="N674" t="s">
        <v>38</v>
      </c>
      <c r="O674" t="s">
        <v>28</v>
      </c>
      <c r="P674" s="1">
        <v>45269</v>
      </c>
    </row>
    <row r="675" spans="1:16" x14ac:dyDescent="0.3">
      <c r="A675" t="s">
        <v>1003</v>
      </c>
      <c r="B675" t="s">
        <v>29</v>
      </c>
      <c r="C675" t="s">
        <v>78</v>
      </c>
      <c r="D675" t="s">
        <v>184</v>
      </c>
      <c r="E675" t="s">
        <v>24</v>
      </c>
      <c r="F675" t="s">
        <v>205</v>
      </c>
      <c r="G675" t="s">
        <v>208</v>
      </c>
      <c r="H675">
        <v>18</v>
      </c>
      <c r="I675">
        <v>39666.86</v>
      </c>
      <c r="J675">
        <v>5</v>
      </c>
      <c r="K675">
        <v>678303.31</v>
      </c>
      <c r="L675">
        <v>500668.1</v>
      </c>
      <c r="M675">
        <v>589.26</v>
      </c>
      <c r="N675" t="s">
        <v>27</v>
      </c>
      <c r="O675" t="s">
        <v>28</v>
      </c>
      <c r="P675" s="1">
        <v>45343</v>
      </c>
    </row>
    <row r="676" spans="1:16" x14ac:dyDescent="0.3">
      <c r="A676" t="s">
        <v>1004</v>
      </c>
      <c r="B676" t="s">
        <v>29</v>
      </c>
      <c r="C676" t="s">
        <v>46</v>
      </c>
      <c r="D676" t="s">
        <v>138</v>
      </c>
      <c r="E676" t="s">
        <v>24</v>
      </c>
      <c r="F676" t="s">
        <v>165</v>
      </c>
      <c r="G676" t="s">
        <v>166</v>
      </c>
      <c r="H676">
        <v>19</v>
      </c>
      <c r="I676">
        <v>1909.6</v>
      </c>
      <c r="J676">
        <v>5</v>
      </c>
      <c r="K676">
        <v>34468.28</v>
      </c>
      <c r="L676">
        <v>19396.580000000002</v>
      </c>
      <c r="M676">
        <v>626.49</v>
      </c>
      <c r="N676" t="s">
        <v>33</v>
      </c>
      <c r="O676" t="s">
        <v>28</v>
      </c>
      <c r="P676" s="1">
        <v>45113</v>
      </c>
    </row>
    <row r="677" spans="1:16" x14ac:dyDescent="0.3">
      <c r="A677" t="s">
        <v>1005</v>
      </c>
      <c r="B677" t="s">
        <v>21</v>
      </c>
      <c r="C677" t="s">
        <v>59</v>
      </c>
      <c r="D677" t="s">
        <v>183</v>
      </c>
      <c r="E677" t="s">
        <v>241</v>
      </c>
      <c r="F677" t="s">
        <v>165</v>
      </c>
      <c r="G677" t="s">
        <v>170</v>
      </c>
      <c r="H677">
        <v>40</v>
      </c>
      <c r="I677">
        <v>2602.19</v>
      </c>
      <c r="J677">
        <v>5</v>
      </c>
      <c r="K677">
        <v>98883.22</v>
      </c>
      <c r="L677">
        <v>53539.69</v>
      </c>
      <c r="M677">
        <v>294.77</v>
      </c>
      <c r="N677" t="s">
        <v>33</v>
      </c>
      <c r="O677" t="s">
        <v>28</v>
      </c>
      <c r="P677" s="1">
        <v>45222</v>
      </c>
    </row>
    <row r="678" spans="1:16" x14ac:dyDescent="0.3">
      <c r="A678" t="s">
        <v>1006</v>
      </c>
      <c r="B678" t="s">
        <v>34</v>
      </c>
      <c r="C678" t="s">
        <v>62</v>
      </c>
      <c r="D678" t="s">
        <v>36</v>
      </c>
      <c r="E678" t="s">
        <v>241</v>
      </c>
      <c r="F678" t="s">
        <v>205</v>
      </c>
      <c r="G678" t="s">
        <v>207</v>
      </c>
      <c r="H678">
        <v>24</v>
      </c>
      <c r="I678">
        <v>10208.25</v>
      </c>
      <c r="J678">
        <v>5</v>
      </c>
      <c r="K678">
        <v>232748.1</v>
      </c>
      <c r="L678">
        <v>163006.79</v>
      </c>
      <c r="M678">
        <v>454.92</v>
      </c>
      <c r="N678" t="s">
        <v>38</v>
      </c>
      <c r="O678" t="s">
        <v>28</v>
      </c>
      <c r="P678" s="1">
        <v>45092</v>
      </c>
    </row>
    <row r="679" spans="1:16" x14ac:dyDescent="0.3">
      <c r="A679" t="s">
        <v>1007</v>
      </c>
      <c r="B679" t="s">
        <v>39</v>
      </c>
      <c r="C679" t="s">
        <v>50</v>
      </c>
      <c r="D679" t="s">
        <v>226</v>
      </c>
      <c r="E679" t="s">
        <v>273</v>
      </c>
      <c r="F679" t="s">
        <v>201</v>
      </c>
      <c r="G679" t="s">
        <v>202</v>
      </c>
      <c r="H679">
        <v>38</v>
      </c>
      <c r="I679">
        <v>4960.68</v>
      </c>
      <c r="J679">
        <v>5</v>
      </c>
      <c r="K679">
        <v>179080.55</v>
      </c>
      <c r="L679">
        <v>113054.34</v>
      </c>
      <c r="M679">
        <v>166.24</v>
      </c>
      <c r="N679" t="s">
        <v>33</v>
      </c>
      <c r="O679" t="s">
        <v>28</v>
      </c>
      <c r="P679" s="1">
        <v>45038</v>
      </c>
    </row>
    <row r="680" spans="1:16" x14ac:dyDescent="0.3">
      <c r="A680" t="s">
        <v>1008</v>
      </c>
      <c r="B680" t="s">
        <v>39</v>
      </c>
      <c r="C680" t="s">
        <v>50</v>
      </c>
      <c r="D680" t="s">
        <v>242</v>
      </c>
      <c r="E680" t="s">
        <v>273</v>
      </c>
      <c r="F680" t="s">
        <v>201</v>
      </c>
      <c r="G680" t="s">
        <v>202</v>
      </c>
      <c r="H680">
        <v>30</v>
      </c>
      <c r="I680">
        <v>4103.79</v>
      </c>
      <c r="J680">
        <v>5</v>
      </c>
      <c r="K680">
        <v>116958.01</v>
      </c>
      <c r="L680">
        <v>75343.77</v>
      </c>
      <c r="M680">
        <v>769.96</v>
      </c>
      <c r="N680" t="s">
        <v>42</v>
      </c>
      <c r="O680" t="s">
        <v>28</v>
      </c>
      <c r="P680" s="1">
        <v>45361</v>
      </c>
    </row>
    <row r="681" spans="1:16" x14ac:dyDescent="0.3">
      <c r="A681" t="s">
        <v>1009</v>
      </c>
      <c r="B681" t="s">
        <v>29</v>
      </c>
      <c r="C681" t="s">
        <v>78</v>
      </c>
      <c r="D681" t="s">
        <v>101</v>
      </c>
      <c r="E681" t="s">
        <v>24</v>
      </c>
      <c r="F681" t="s">
        <v>201</v>
      </c>
      <c r="G681" t="s">
        <v>202</v>
      </c>
      <c r="H681">
        <v>33</v>
      </c>
      <c r="I681">
        <v>1319.69</v>
      </c>
      <c r="J681">
        <v>5</v>
      </c>
      <c r="K681">
        <v>41372.28</v>
      </c>
      <c r="L681">
        <v>26656.05</v>
      </c>
      <c r="M681">
        <v>165.56</v>
      </c>
      <c r="N681" t="s">
        <v>42</v>
      </c>
      <c r="O681" t="s">
        <v>28</v>
      </c>
      <c r="P681" s="1">
        <v>45244</v>
      </c>
    </row>
    <row r="682" spans="1:16" x14ac:dyDescent="0.3">
      <c r="A682" t="s">
        <v>1010</v>
      </c>
      <c r="B682" t="s">
        <v>29</v>
      </c>
      <c r="C682" t="s">
        <v>57</v>
      </c>
      <c r="D682" t="s">
        <v>75</v>
      </c>
      <c r="E682" t="s">
        <v>241</v>
      </c>
      <c r="F682" t="s">
        <v>25</v>
      </c>
      <c r="G682" t="s">
        <v>32</v>
      </c>
      <c r="H682">
        <v>12</v>
      </c>
      <c r="I682">
        <v>2416.13</v>
      </c>
      <c r="J682">
        <v>5</v>
      </c>
      <c r="K682">
        <v>27543.88</v>
      </c>
      <c r="L682">
        <v>15432.33</v>
      </c>
      <c r="M682">
        <v>582.04</v>
      </c>
      <c r="N682" t="s">
        <v>27</v>
      </c>
      <c r="O682" t="s">
        <v>28</v>
      </c>
      <c r="P682" s="1">
        <v>45034</v>
      </c>
    </row>
    <row r="683" spans="1:16" x14ac:dyDescent="0.3">
      <c r="A683" t="s">
        <v>1011</v>
      </c>
      <c r="B683" t="s">
        <v>39</v>
      </c>
      <c r="C683" t="s">
        <v>50</v>
      </c>
      <c r="D683" t="s">
        <v>126</v>
      </c>
      <c r="E683" t="s">
        <v>24</v>
      </c>
      <c r="F683" t="s">
        <v>205</v>
      </c>
      <c r="G683" t="s">
        <v>207</v>
      </c>
      <c r="H683">
        <v>2</v>
      </c>
      <c r="I683">
        <v>24889.89</v>
      </c>
      <c r="J683">
        <v>5</v>
      </c>
      <c r="K683">
        <v>47290.79</v>
      </c>
      <c r="L683">
        <v>33844.17</v>
      </c>
      <c r="M683">
        <v>83.46</v>
      </c>
      <c r="N683" t="s">
        <v>38</v>
      </c>
      <c r="O683" t="s">
        <v>28</v>
      </c>
      <c r="P683" s="1">
        <v>45189</v>
      </c>
    </row>
    <row r="684" spans="1:16" x14ac:dyDescent="0.3">
      <c r="A684" t="s">
        <v>1012</v>
      </c>
      <c r="B684" t="s">
        <v>39</v>
      </c>
      <c r="C684" t="s">
        <v>40</v>
      </c>
      <c r="D684" t="s">
        <v>237</v>
      </c>
      <c r="E684" t="s">
        <v>273</v>
      </c>
      <c r="F684" t="s">
        <v>119</v>
      </c>
      <c r="G684" t="s">
        <v>120</v>
      </c>
      <c r="H684">
        <v>36</v>
      </c>
      <c r="I684">
        <v>3735.04</v>
      </c>
      <c r="J684">
        <v>5</v>
      </c>
      <c r="K684">
        <v>127738.37</v>
      </c>
      <c r="L684">
        <v>76254.09</v>
      </c>
      <c r="M684">
        <v>734.68</v>
      </c>
      <c r="N684" t="s">
        <v>42</v>
      </c>
      <c r="O684" t="s">
        <v>28</v>
      </c>
      <c r="P684" s="1">
        <v>45242</v>
      </c>
    </row>
    <row r="685" spans="1:16" x14ac:dyDescent="0.3">
      <c r="A685" t="s">
        <v>1013</v>
      </c>
      <c r="B685" t="s">
        <v>21</v>
      </c>
      <c r="C685" t="s">
        <v>48</v>
      </c>
      <c r="D685" t="s">
        <v>218</v>
      </c>
      <c r="E685" t="s">
        <v>273</v>
      </c>
      <c r="F685" t="s">
        <v>201</v>
      </c>
      <c r="G685" t="s">
        <v>212</v>
      </c>
      <c r="H685">
        <v>6</v>
      </c>
      <c r="I685">
        <v>5865.41</v>
      </c>
      <c r="J685">
        <v>5</v>
      </c>
      <c r="K685">
        <v>33432.839999999997</v>
      </c>
      <c r="L685">
        <v>20474.16</v>
      </c>
      <c r="M685">
        <v>65.069999999999993</v>
      </c>
      <c r="N685" t="s">
        <v>38</v>
      </c>
      <c r="O685" t="s">
        <v>28</v>
      </c>
      <c r="P685" s="1">
        <v>45378</v>
      </c>
    </row>
    <row r="686" spans="1:16" x14ac:dyDescent="0.3">
      <c r="A686" t="s">
        <v>1014</v>
      </c>
      <c r="B686" t="s">
        <v>29</v>
      </c>
      <c r="C686" t="s">
        <v>30</v>
      </c>
      <c r="D686" t="s">
        <v>101</v>
      </c>
      <c r="E686" t="s">
        <v>24</v>
      </c>
      <c r="F686" t="s">
        <v>165</v>
      </c>
      <c r="G686" t="s">
        <v>166</v>
      </c>
      <c r="H686">
        <v>13</v>
      </c>
      <c r="I686">
        <v>1636.9</v>
      </c>
      <c r="J686">
        <v>5</v>
      </c>
      <c r="K686">
        <v>20215.72</v>
      </c>
      <c r="L686">
        <v>11209.5</v>
      </c>
      <c r="M686">
        <v>245.83</v>
      </c>
      <c r="N686" t="s">
        <v>27</v>
      </c>
      <c r="O686" t="s">
        <v>28</v>
      </c>
      <c r="P686" s="1">
        <v>45327</v>
      </c>
    </row>
    <row r="687" spans="1:16" x14ac:dyDescent="0.3">
      <c r="A687" t="s">
        <v>1015</v>
      </c>
      <c r="B687" t="s">
        <v>34</v>
      </c>
      <c r="C687" t="s">
        <v>52</v>
      </c>
      <c r="D687" t="s">
        <v>55</v>
      </c>
      <c r="E687" t="s">
        <v>273</v>
      </c>
      <c r="F687" t="s">
        <v>205</v>
      </c>
      <c r="G687" t="s">
        <v>209</v>
      </c>
      <c r="H687">
        <v>23</v>
      </c>
      <c r="I687">
        <v>22777.31</v>
      </c>
      <c r="J687">
        <v>5</v>
      </c>
      <c r="K687">
        <v>497684.22</v>
      </c>
      <c r="L687">
        <v>361885.85</v>
      </c>
      <c r="M687">
        <v>499</v>
      </c>
      <c r="N687" t="s">
        <v>27</v>
      </c>
      <c r="O687" t="s">
        <v>28</v>
      </c>
      <c r="P687" s="1">
        <v>45341</v>
      </c>
    </row>
    <row r="688" spans="1:16" x14ac:dyDescent="0.3">
      <c r="A688" t="s">
        <v>1016</v>
      </c>
      <c r="B688" t="s">
        <v>39</v>
      </c>
      <c r="C688" t="s">
        <v>50</v>
      </c>
      <c r="D688" t="s">
        <v>161</v>
      </c>
      <c r="E688" t="s">
        <v>24</v>
      </c>
      <c r="F688" t="s">
        <v>201</v>
      </c>
      <c r="G688" t="s">
        <v>203</v>
      </c>
      <c r="H688">
        <v>34</v>
      </c>
      <c r="I688">
        <v>4446.5600000000004</v>
      </c>
      <c r="J688">
        <v>5</v>
      </c>
      <c r="K688">
        <v>143623.89000000001</v>
      </c>
      <c r="L688">
        <v>88408.33</v>
      </c>
      <c r="M688">
        <v>372.11</v>
      </c>
      <c r="N688" t="s">
        <v>42</v>
      </c>
      <c r="O688" t="s">
        <v>28</v>
      </c>
      <c r="P688" s="1">
        <v>45289</v>
      </c>
    </row>
    <row r="689" spans="1:16" x14ac:dyDescent="0.3">
      <c r="A689" t="s">
        <v>1017</v>
      </c>
      <c r="B689" t="s">
        <v>34</v>
      </c>
      <c r="C689" t="s">
        <v>52</v>
      </c>
      <c r="D689" t="s">
        <v>222</v>
      </c>
      <c r="E689" t="s">
        <v>241</v>
      </c>
      <c r="F689" t="s">
        <v>165</v>
      </c>
      <c r="G689" t="s">
        <v>168</v>
      </c>
      <c r="H689">
        <v>10</v>
      </c>
      <c r="I689">
        <v>1779.96</v>
      </c>
      <c r="J689">
        <v>5</v>
      </c>
      <c r="K689">
        <v>16909.62</v>
      </c>
      <c r="L689">
        <v>9496.2900000000009</v>
      </c>
      <c r="M689">
        <v>319.42</v>
      </c>
      <c r="N689" t="s">
        <v>42</v>
      </c>
      <c r="O689" t="s">
        <v>28</v>
      </c>
      <c r="P689" s="1">
        <v>45215</v>
      </c>
    </row>
    <row r="690" spans="1:16" x14ac:dyDescent="0.3">
      <c r="A690" t="s">
        <v>1018</v>
      </c>
      <c r="B690" t="s">
        <v>21</v>
      </c>
      <c r="C690" t="s">
        <v>59</v>
      </c>
      <c r="D690" t="s">
        <v>220</v>
      </c>
      <c r="E690" t="s">
        <v>273</v>
      </c>
      <c r="F690" t="s">
        <v>25</v>
      </c>
      <c r="G690" t="s">
        <v>45</v>
      </c>
      <c r="H690">
        <v>26</v>
      </c>
      <c r="I690">
        <v>503.04</v>
      </c>
      <c r="J690">
        <v>5</v>
      </c>
      <c r="K690">
        <v>12425.09</v>
      </c>
      <c r="L690">
        <v>6904.68</v>
      </c>
      <c r="M690">
        <v>470.74</v>
      </c>
      <c r="N690" t="s">
        <v>42</v>
      </c>
      <c r="O690" t="s">
        <v>28</v>
      </c>
      <c r="P690" s="1">
        <v>45212</v>
      </c>
    </row>
    <row r="691" spans="1:16" x14ac:dyDescent="0.3">
      <c r="A691" t="s">
        <v>1019</v>
      </c>
      <c r="B691" t="s">
        <v>34</v>
      </c>
      <c r="C691" t="s">
        <v>52</v>
      </c>
      <c r="D691" t="s">
        <v>219</v>
      </c>
      <c r="E691" t="s">
        <v>241</v>
      </c>
      <c r="F691" t="s">
        <v>205</v>
      </c>
      <c r="G691" t="s">
        <v>208</v>
      </c>
      <c r="H691">
        <v>1</v>
      </c>
      <c r="I691">
        <v>16333.51</v>
      </c>
      <c r="J691">
        <v>5</v>
      </c>
      <c r="K691">
        <v>15516.83</v>
      </c>
      <c r="L691">
        <v>10846.72</v>
      </c>
      <c r="M691">
        <v>691.68</v>
      </c>
      <c r="N691" t="s">
        <v>38</v>
      </c>
      <c r="O691" t="s">
        <v>28</v>
      </c>
      <c r="P691" s="1">
        <v>45026</v>
      </c>
    </row>
    <row r="692" spans="1:16" x14ac:dyDescent="0.3">
      <c r="A692" t="s">
        <v>1020</v>
      </c>
      <c r="B692" t="s">
        <v>21</v>
      </c>
      <c r="C692" t="s">
        <v>59</v>
      </c>
      <c r="D692" t="s">
        <v>147</v>
      </c>
      <c r="E692" t="s">
        <v>241</v>
      </c>
      <c r="F692" t="s">
        <v>201</v>
      </c>
      <c r="G692" t="s">
        <v>202</v>
      </c>
      <c r="H692">
        <v>18</v>
      </c>
      <c r="I692">
        <v>2983.04</v>
      </c>
      <c r="J692">
        <v>5</v>
      </c>
      <c r="K692">
        <v>51009.98</v>
      </c>
      <c r="L692">
        <v>30146.87</v>
      </c>
      <c r="M692">
        <v>509.46</v>
      </c>
      <c r="N692" t="s">
        <v>33</v>
      </c>
      <c r="O692" t="s">
        <v>28</v>
      </c>
      <c r="P692" s="1">
        <v>45280</v>
      </c>
    </row>
    <row r="693" spans="1:16" x14ac:dyDescent="0.3">
      <c r="A693" t="s">
        <v>1021</v>
      </c>
      <c r="B693" t="s">
        <v>39</v>
      </c>
      <c r="C693" t="s">
        <v>50</v>
      </c>
      <c r="D693" t="s">
        <v>194</v>
      </c>
      <c r="E693" t="s">
        <v>273</v>
      </c>
      <c r="F693" t="s">
        <v>201</v>
      </c>
      <c r="G693" t="s">
        <v>204</v>
      </c>
      <c r="H693">
        <v>22</v>
      </c>
      <c r="I693">
        <v>3933.67</v>
      </c>
      <c r="J693">
        <v>5</v>
      </c>
      <c r="K693">
        <v>82213.7</v>
      </c>
      <c r="L693">
        <v>51658.17</v>
      </c>
      <c r="M693">
        <v>278.48</v>
      </c>
      <c r="N693" t="s">
        <v>27</v>
      </c>
      <c r="O693" t="s">
        <v>28</v>
      </c>
      <c r="P693" s="1">
        <v>45072</v>
      </c>
    </row>
    <row r="694" spans="1:16" x14ac:dyDescent="0.3">
      <c r="A694" t="s">
        <v>1022</v>
      </c>
      <c r="B694" t="s">
        <v>39</v>
      </c>
      <c r="C694" t="s">
        <v>54</v>
      </c>
      <c r="D694" t="s">
        <v>102</v>
      </c>
      <c r="E694" t="s">
        <v>24</v>
      </c>
      <c r="F694" t="s">
        <v>119</v>
      </c>
      <c r="G694" t="s">
        <v>120</v>
      </c>
      <c r="H694">
        <v>9</v>
      </c>
      <c r="I694">
        <v>2561.5300000000002</v>
      </c>
      <c r="J694">
        <v>5</v>
      </c>
      <c r="K694">
        <v>21901.08</v>
      </c>
      <c r="L694">
        <v>12762.55</v>
      </c>
      <c r="M694">
        <v>256.08</v>
      </c>
      <c r="N694" t="s">
        <v>42</v>
      </c>
      <c r="O694" t="s">
        <v>28</v>
      </c>
      <c r="P694" s="1">
        <v>45157</v>
      </c>
    </row>
    <row r="695" spans="1:16" x14ac:dyDescent="0.3">
      <c r="A695" t="s">
        <v>1023</v>
      </c>
      <c r="B695" t="s">
        <v>21</v>
      </c>
      <c r="C695" t="s">
        <v>48</v>
      </c>
      <c r="D695" t="s">
        <v>270</v>
      </c>
      <c r="E695" t="s">
        <v>24</v>
      </c>
      <c r="F695" t="s">
        <v>205</v>
      </c>
      <c r="G695" t="s">
        <v>209</v>
      </c>
      <c r="H695">
        <v>19</v>
      </c>
      <c r="I695">
        <v>26461.01</v>
      </c>
      <c r="J695">
        <v>5</v>
      </c>
      <c r="K695">
        <v>477621.23</v>
      </c>
      <c r="L695">
        <v>331752.21999999997</v>
      </c>
      <c r="M695">
        <v>266.41000000000003</v>
      </c>
      <c r="N695" t="s">
        <v>42</v>
      </c>
      <c r="O695" t="s">
        <v>28</v>
      </c>
      <c r="P695" s="1">
        <v>45048</v>
      </c>
    </row>
    <row r="696" spans="1:16" x14ac:dyDescent="0.3">
      <c r="A696" t="s">
        <v>1024</v>
      </c>
      <c r="B696" t="s">
        <v>29</v>
      </c>
      <c r="C696" t="s">
        <v>46</v>
      </c>
      <c r="D696" t="s">
        <v>259</v>
      </c>
      <c r="E696" t="s">
        <v>273</v>
      </c>
      <c r="F696" t="s">
        <v>165</v>
      </c>
      <c r="G696" t="s">
        <v>170</v>
      </c>
      <c r="H696">
        <v>31</v>
      </c>
      <c r="I696">
        <v>2007.89</v>
      </c>
      <c r="J696">
        <v>5</v>
      </c>
      <c r="K696">
        <v>59132.36</v>
      </c>
      <c r="L696">
        <v>33594.160000000003</v>
      </c>
      <c r="M696">
        <v>374.26</v>
      </c>
      <c r="N696" t="s">
        <v>42</v>
      </c>
      <c r="O696" t="s">
        <v>28</v>
      </c>
      <c r="P696" s="1">
        <v>45045</v>
      </c>
    </row>
    <row r="697" spans="1:16" x14ac:dyDescent="0.3">
      <c r="A697" t="s">
        <v>1025</v>
      </c>
      <c r="B697" t="s">
        <v>34</v>
      </c>
      <c r="C697" t="s">
        <v>35</v>
      </c>
      <c r="D697" t="s">
        <v>198</v>
      </c>
      <c r="E697" t="s">
        <v>241</v>
      </c>
      <c r="F697" t="s">
        <v>201</v>
      </c>
      <c r="G697" t="s">
        <v>212</v>
      </c>
      <c r="H697">
        <v>34</v>
      </c>
      <c r="I697">
        <v>3968.66</v>
      </c>
      <c r="J697">
        <v>5</v>
      </c>
      <c r="K697">
        <v>128187.72</v>
      </c>
      <c r="L697">
        <v>83277.350000000006</v>
      </c>
      <c r="M697">
        <v>78.63</v>
      </c>
      <c r="N697" t="s">
        <v>38</v>
      </c>
      <c r="O697" t="s">
        <v>28</v>
      </c>
      <c r="P697" s="1">
        <v>45180</v>
      </c>
    </row>
    <row r="698" spans="1:16" x14ac:dyDescent="0.3">
      <c r="A698" t="s">
        <v>1026</v>
      </c>
      <c r="B698" t="s">
        <v>34</v>
      </c>
      <c r="C698" t="s">
        <v>62</v>
      </c>
      <c r="D698" t="s">
        <v>115</v>
      </c>
      <c r="E698" t="s">
        <v>273</v>
      </c>
      <c r="F698" t="s">
        <v>25</v>
      </c>
      <c r="G698" t="s">
        <v>32</v>
      </c>
      <c r="H698">
        <v>6</v>
      </c>
      <c r="I698">
        <v>515.87</v>
      </c>
      <c r="J698">
        <v>5</v>
      </c>
      <c r="K698">
        <v>2940.46</v>
      </c>
      <c r="L698">
        <v>1751.21</v>
      </c>
      <c r="M698">
        <v>791.27</v>
      </c>
      <c r="N698" t="s">
        <v>33</v>
      </c>
      <c r="O698" t="s">
        <v>28</v>
      </c>
      <c r="P698" s="1">
        <v>45360</v>
      </c>
    </row>
    <row r="699" spans="1:16" x14ac:dyDescent="0.3">
      <c r="A699" t="s">
        <v>1027</v>
      </c>
      <c r="B699" t="s">
        <v>29</v>
      </c>
      <c r="C699" t="s">
        <v>30</v>
      </c>
      <c r="D699" t="s">
        <v>220</v>
      </c>
      <c r="E699" t="s">
        <v>273</v>
      </c>
      <c r="F699" t="s">
        <v>25</v>
      </c>
      <c r="G699" t="s">
        <v>26</v>
      </c>
      <c r="H699">
        <v>21</v>
      </c>
      <c r="I699">
        <v>1825.72</v>
      </c>
      <c r="J699">
        <v>5</v>
      </c>
      <c r="K699">
        <v>36423.11</v>
      </c>
      <c r="L699">
        <v>21432.080000000002</v>
      </c>
      <c r="M699">
        <v>52.66</v>
      </c>
      <c r="N699" t="s">
        <v>33</v>
      </c>
      <c r="O699" t="s">
        <v>28</v>
      </c>
      <c r="P699" s="1">
        <v>45359</v>
      </c>
    </row>
    <row r="700" spans="1:16" x14ac:dyDescent="0.3">
      <c r="A700" t="s">
        <v>1028</v>
      </c>
      <c r="B700" t="s">
        <v>39</v>
      </c>
      <c r="C700" t="s">
        <v>40</v>
      </c>
      <c r="D700" t="s">
        <v>140</v>
      </c>
      <c r="E700" t="s">
        <v>241</v>
      </c>
      <c r="F700" t="s">
        <v>201</v>
      </c>
      <c r="G700" t="s">
        <v>202</v>
      </c>
      <c r="H700">
        <v>11</v>
      </c>
      <c r="I700">
        <v>3112.66</v>
      </c>
      <c r="J700">
        <v>5</v>
      </c>
      <c r="K700">
        <v>32527.3</v>
      </c>
      <c r="L700">
        <v>19267.39</v>
      </c>
      <c r="M700">
        <v>350.16</v>
      </c>
      <c r="N700" t="s">
        <v>27</v>
      </c>
      <c r="O700" t="s">
        <v>28</v>
      </c>
      <c r="P700" s="1">
        <v>45033</v>
      </c>
    </row>
    <row r="701" spans="1:16" x14ac:dyDescent="0.3">
      <c r="A701" t="s">
        <v>1029</v>
      </c>
      <c r="B701" t="s">
        <v>21</v>
      </c>
      <c r="C701" t="s">
        <v>48</v>
      </c>
      <c r="D701" t="s">
        <v>94</v>
      </c>
      <c r="E701" t="s">
        <v>24</v>
      </c>
      <c r="F701" t="s">
        <v>205</v>
      </c>
      <c r="G701" t="s">
        <v>208</v>
      </c>
      <c r="H701">
        <v>30</v>
      </c>
      <c r="I701">
        <v>16708.25</v>
      </c>
      <c r="J701">
        <v>5</v>
      </c>
      <c r="K701">
        <v>476185.12</v>
      </c>
      <c r="L701">
        <v>334752.12</v>
      </c>
      <c r="M701">
        <v>475.94</v>
      </c>
      <c r="N701" t="s">
        <v>42</v>
      </c>
      <c r="O701" t="s">
        <v>28</v>
      </c>
      <c r="P701" s="1">
        <v>45348</v>
      </c>
    </row>
    <row r="702" spans="1:16" x14ac:dyDescent="0.3">
      <c r="A702" t="s">
        <v>1030</v>
      </c>
      <c r="B702" t="s">
        <v>34</v>
      </c>
      <c r="C702" t="s">
        <v>52</v>
      </c>
      <c r="D702" t="s">
        <v>99</v>
      </c>
      <c r="E702" t="s">
        <v>24</v>
      </c>
      <c r="F702" t="s">
        <v>201</v>
      </c>
      <c r="G702" t="s">
        <v>212</v>
      </c>
      <c r="H702">
        <v>14</v>
      </c>
      <c r="I702">
        <v>1639.77</v>
      </c>
      <c r="J702">
        <v>5</v>
      </c>
      <c r="K702">
        <v>21808.94</v>
      </c>
      <c r="L702">
        <v>13773.66</v>
      </c>
      <c r="M702">
        <v>662.97</v>
      </c>
      <c r="N702" t="s">
        <v>42</v>
      </c>
      <c r="O702" t="s">
        <v>28</v>
      </c>
      <c r="P702" s="1">
        <v>45028</v>
      </c>
    </row>
    <row r="703" spans="1:16" x14ac:dyDescent="0.3">
      <c r="A703" t="s">
        <v>1031</v>
      </c>
      <c r="B703" t="s">
        <v>29</v>
      </c>
      <c r="C703" t="s">
        <v>57</v>
      </c>
      <c r="D703" t="s">
        <v>176</v>
      </c>
      <c r="E703" t="s">
        <v>24</v>
      </c>
      <c r="F703" t="s">
        <v>201</v>
      </c>
      <c r="G703" t="s">
        <v>204</v>
      </c>
      <c r="H703">
        <v>20</v>
      </c>
      <c r="I703">
        <v>5282.36</v>
      </c>
      <c r="J703">
        <v>5</v>
      </c>
      <c r="K703">
        <v>100364.84</v>
      </c>
      <c r="L703">
        <v>60817.58</v>
      </c>
      <c r="M703">
        <v>257.74</v>
      </c>
      <c r="N703" t="s">
        <v>38</v>
      </c>
      <c r="O703" t="s">
        <v>28</v>
      </c>
      <c r="P703" s="1">
        <v>45286</v>
      </c>
    </row>
    <row r="704" spans="1:16" x14ac:dyDescent="0.3">
      <c r="A704" t="s">
        <v>1032</v>
      </c>
      <c r="B704" t="s">
        <v>21</v>
      </c>
      <c r="C704" t="s">
        <v>48</v>
      </c>
      <c r="D704" t="s">
        <v>177</v>
      </c>
      <c r="E704" t="s">
        <v>241</v>
      </c>
      <c r="F704" t="s">
        <v>201</v>
      </c>
      <c r="G704" t="s">
        <v>203</v>
      </c>
      <c r="H704">
        <v>6</v>
      </c>
      <c r="I704">
        <v>3843.69</v>
      </c>
      <c r="J704">
        <v>5</v>
      </c>
      <c r="K704">
        <v>21909.03</v>
      </c>
      <c r="L704">
        <v>13623.42</v>
      </c>
      <c r="M704">
        <v>230.4</v>
      </c>
      <c r="N704" t="s">
        <v>27</v>
      </c>
      <c r="O704" t="s">
        <v>28</v>
      </c>
      <c r="P704" s="1">
        <v>45072</v>
      </c>
    </row>
    <row r="705" spans="1:16" x14ac:dyDescent="0.3">
      <c r="A705" t="s">
        <v>1033</v>
      </c>
      <c r="B705" t="s">
        <v>29</v>
      </c>
      <c r="C705" t="s">
        <v>57</v>
      </c>
      <c r="D705" t="s">
        <v>80</v>
      </c>
      <c r="E705" t="s">
        <v>24</v>
      </c>
      <c r="F705" t="s">
        <v>165</v>
      </c>
      <c r="G705" t="s">
        <v>168</v>
      </c>
      <c r="H705">
        <v>18</v>
      </c>
      <c r="I705">
        <v>752.09</v>
      </c>
      <c r="J705">
        <v>5</v>
      </c>
      <c r="K705">
        <v>12860.74</v>
      </c>
      <c r="L705">
        <v>6931.06</v>
      </c>
      <c r="M705">
        <v>342.32</v>
      </c>
      <c r="N705" t="s">
        <v>27</v>
      </c>
      <c r="O705" t="s">
        <v>28</v>
      </c>
      <c r="P705" s="1">
        <v>45371</v>
      </c>
    </row>
    <row r="706" spans="1:16" x14ac:dyDescent="0.3">
      <c r="A706" t="s">
        <v>1034</v>
      </c>
      <c r="B706" t="s">
        <v>34</v>
      </c>
      <c r="C706" t="s">
        <v>35</v>
      </c>
      <c r="D706" t="s">
        <v>195</v>
      </c>
      <c r="E706" t="s">
        <v>24</v>
      </c>
      <c r="F706" t="s">
        <v>25</v>
      </c>
      <c r="G706" t="s">
        <v>32</v>
      </c>
      <c r="H706">
        <v>40</v>
      </c>
      <c r="I706">
        <v>560.91</v>
      </c>
      <c r="J706">
        <v>5</v>
      </c>
      <c r="K706">
        <v>21314.58</v>
      </c>
      <c r="L706">
        <v>11874.91</v>
      </c>
      <c r="M706">
        <v>133.4</v>
      </c>
      <c r="N706" t="s">
        <v>38</v>
      </c>
      <c r="O706" t="s">
        <v>28</v>
      </c>
      <c r="P706" s="1">
        <v>45049</v>
      </c>
    </row>
    <row r="707" spans="1:16" x14ac:dyDescent="0.3">
      <c r="A707" t="s">
        <v>1035</v>
      </c>
      <c r="B707" t="s">
        <v>39</v>
      </c>
      <c r="C707" t="s">
        <v>50</v>
      </c>
      <c r="D707" t="s">
        <v>223</v>
      </c>
      <c r="E707" t="s">
        <v>24</v>
      </c>
      <c r="F707" t="s">
        <v>205</v>
      </c>
      <c r="G707" t="s">
        <v>207</v>
      </c>
      <c r="H707">
        <v>16</v>
      </c>
      <c r="I707">
        <v>19441.009999999998</v>
      </c>
      <c r="J707">
        <v>5</v>
      </c>
      <c r="K707">
        <v>295503.34999999998</v>
      </c>
      <c r="L707">
        <v>211413.46</v>
      </c>
      <c r="M707">
        <v>672.29</v>
      </c>
      <c r="N707" t="s">
        <v>42</v>
      </c>
      <c r="O707" t="s">
        <v>28</v>
      </c>
      <c r="P707" s="1">
        <v>45203</v>
      </c>
    </row>
    <row r="708" spans="1:16" x14ac:dyDescent="0.3">
      <c r="A708" t="s">
        <v>1036</v>
      </c>
      <c r="B708" t="s">
        <v>34</v>
      </c>
      <c r="C708" t="s">
        <v>35</v>
      </c>
      <c r="D708" t="s">
        <v>47</v>
      </c>
      <c r="E708" t="s">
        <v>24</v>
      </c>
      <c r="F708" t="s">
        <v>119</v>
      </c>
      <c r="G708" t="s">
        <v>123</v>
      </c>
      <c r="H708">
        <v>6</v>
      </c>
      <c r="I708">
        <v>2620</v>
      </c>
      <c r="J708">
        <v>5</v>
      </c>
      <c r="K708">
        <v>14934</v>
      </c>
      <c r="L708">
        <v>9253.0499999999993</v>
      </c>
      <c r="M708">
        <v>339.04</v>
      </c>
      <c r="N708" t="s">
        <v>33</v>
      </c>
      <c r="O708" t="s">
        <v>28</v>
      </c>
      <c r="P708" s="1">
        <v>45074</v>
      </c>
    </row>
    <row r="709" spans="1:16" x14ac:dyDescent="0.3">
      <c r="A709" t="s">
        <v>1037</v>
      </c>
      <c r="B709" t="s">
        <v>34</v>
      </c>
      <c r="C709" t="s">
        <v>89</v>
      </c>
      <c r="D709" t="s">
        <v>98</v>
      </c>
      <c r="E709" t="s">
        <v>273</v>
      </c>
      <c r="F709" t="s">
        <v>25</v>
      </c>
      <c r="G709" t="s">
        <v>26</v>
      </c>
      <c r="H709">
        <v>29</v>
      </c>
      <c r="I709">
        <v>1364.3</v>
      </c>
      <c r="J709">
        <v>5</v>
      </c>
      <c r="K709">
        <v>37586.46</v>
      </c>
      <c r="L709">
        <v>20729.689999999999</v>
      </c>
      <c r="M709">
        <v>362.01</v>
      </c>
      <c r="N709" t="s">
        <v>38</v>
      </c>
      <c r="O709" t="s">
        <v>28</v>
      </c>
      <c r="P709" s="1">
        <v>45083</v>
      </c>
    </row>
    <row r="710" spans="1:16" x14ac:dyDescent="0.3">
      <c r="A710" t="s">
        <v>1038</v>
      </c>
      <c r="B710" t="s">
        <v>21</v>
      </c>
      <c r="C710" t="s">
        <v>22</v>
      </c>
      <c r="D710" t="s">
        <v>74</v>
      </c>
      <c r="E710" t="s">
        <v>273</v>
      </c>
      <c r="F710" t="s">
        <v>201</v>
      </c>
      <c r="G710" t="s">
        <v>203</v>
      </c>
      <c r="H710">
        <v>11</v>
      </c>
      <c r="I710">
        <v>1613.71</v>
      </c>
      <c r="J710">
        <v>5</v>
      </c>
      <c r="K710">
        <v>16863.27</v>
      </c>
      <c r="L710">
        <v>10636.08</v>
      </c>
      <c r="M710">
        <v>544.66999999999996</v>
      </c>
      <c r="N710" t="s">
        <v>38</v>
      </c>
      <c r="O710" t="s">
        <v>28</v>
      </c>
      <c r="P710" s="1">
        <v>45184</v>
      </c>
    </row>
    <row r="711" spans="1:16" x14ac:dyDescent="0.3">
      <c r="A711" t="s">
        <v>1039</v>
      </c>
      <c r="B711" t="s">
        <v>29</v>
      </c>
      <c r="C711" t="s">
        <v>57</v>
      </c>
      <c r="D711" t="s">
        <v>174</v>
      </c>
      <c r="E711" t="s">
        <v>241</v>
      </c>
      <c r="F711" t="s">
        <v>205</v>
      </c>
      <c r="G711" t="s">
        <v>209</v>
      </c>
      <c r="H711">
        <v>17</v>
      </c>
      <c r="I711">
        <v>26310.400000000001</v>
      </c>
      <c r="J711">
        <v>5</v>
      </c>
      <c r="K711">
        <v>424912.96</v>
      </c>
      <c r="L711">
        <v>302318.37</v>
      </c>
      <c r="M711">
        <v>707.24</v>
      </c>
      <c r="N711" t="s">
        <v>33</v>
      </c>
      <c r="O711" t="s">
        <v>28</v>
      </c>
      <c r="P711" s="1">
        <v>45148</v>
      </c>
    </row>
    <row r="712" spans="1:16" x14ac:dyDescent="0.3">
      <c r="A712" t="s">
        <v>1040</v>
      </c>
      <c r="B712" t="s">
        <v>21</v>
      </c>
      <c r="C712" t="s">
        <v>48</v>
      </c>
      <c r="D712" t="s">
        <v>186</v>
      </c>
      <c r="E712" t="s">
        <v>241</v>
      </c>
      <c r="F712" t="s">
        <v>205</v>
      </c>
      <c r="G712" t="s">
        <v>207</v>
      </c>
      <c r="H712">
        <v>27</v>
      </c>
      <c r="I712">
        <v>38038.21</v>
      </c>
      <c r="J712">
        <v>5</v>
      </c>
      <c r="K712">
        <v>975680.09</v>
      </c>
      <c r="L712">
        <v>710132.41</v>
      </c>
      <c r="M712">
        <v>144.26</v>
      </c>
      <c r="N712" t="s">
        <v>27</v>
      </c>
      <c r="O712" t="s">
        <v>28</v>
      </c>
      <c r="P712" s="1">
        <v>45045</v>
      </c>
    </row>
    <row r="713" spans="1:16" x14ac:dyDescent="0.3">
      <c r="A713" t="s">
        <v>1041</v>
      </c>
      <c r="B713" t="s">
        <v>29</v>
      </c>
      <c r="C713" t="s">
        <v>46</v>
      </c>
      <c r="D713" t="s">
        <v>112</v>
      </c>
      <c r="E713" t="s">
        <v>24</v>
      </c>
      <c r="F713" t="s">
        <v>205</v>
      </c>
      <c r="G713" t="s">
        <v>207</v>
      </c>
      <c r="H713">
        <v>12</v>
      </c>
      <c r="I713">
        <v>23629.599999999999</v>
      </c>
      <c r="J713">
        <v>5</v>
      </c>
      <c r="K713">
        <v>269377.44</v>
      </c>
      <c r="L713">
        <v>187935.69</v>
      </c>
      <c r="M713">
        <v>254.09</v>
      </c>
      <c r="N713" t="s">
        <v>27</v>
      </c>
      <c r="O713" t="s">
        <v>28</v>
      </c>
      <c r="P713" s="1">
        <v>45318</v>
      </c>
    </row>
    <row r="714" spans="1:16" x14ac:dyDescent="0.3">
      <c r="A714" t="s">
        <v>1042</v>
      </c>
      <c r="B714" t="s">
        <v>34</v>
      </c>
      <c r="C714" t="s">
        <v>52</v>
      </c>
      <c r="D714" t="s">
        <v>265</v>
      </c>
      <c r="E714" t="s">
        <v>24</v>
      </c>
      <c r="F714" t="s">
        <v>165</v>
      </c>
      <c r="G714" t="s">
        <v>168</v>
      </c>
      <c r="H714">
        <v>39</v>
      </c>
      <c r="I714">
        <v>965.16</v>
      </c>
      <c r="J714">
        <v>5</v>
      </c>
      <c r="K714">
        <v>35759.18</v>
      </c>
      <c r="L714">
        <v>19664.37</v>
      </c>
      <c r="M714">
        <v>227.25</v>
      </c>
      <c r="N714" t="s">
        <v>27</v>
      </c>
      <c r="O714" t="s">
        <v>28</v>
      </c>
      <c r="P714" s="1">
        <v>45075</v>
      </c>
    </row>
    <row r="715" spans="1:16" x14ac:dyDescent="0.3">
      <c r="A715" t="s">
        <v>1043</v>
      </c>
      <c r="B715" t="s">
        <v>21</v>
      </c>
      <c r="C715" t="s">
        <v>43</v>
      </c>
      <c r="D715" t="s">
        <v>159</v>
      </c>
      <c r="E715" t="s">
        <v>273</v>
      </c>
      <c r="F715" t="s">
        <v>201</v>
      </c>
      <c r="G715" t="s">
        <v>204</v>
      </c>
      <c r="H715">
        <v>7</v>
      </c>
      <c r="I715">
        <v>4676.63</v>
      </c>
      <c r="J715">
        <v>5</v>
      </c>
      <c r="K715">
        <v>31099.59</v>
      </c>
      <c r="L715">
        <v>19090.54</v>
      </c>
      <c r="M715">
        <v>610.52</v>
      </c>
      <c r="N715" t="s">
        <v>38</v>
      </c>
      <c r="O715" t="s">
        <v>28</v>
      </c>
      <c r="P715" s="1">
        <v>45373</v>
      </c>
    </row>
    <row r="716" spans="1:16" x14ac:dyDescent="0.3">
      <c r="A716" t="s">
        <v>1044</v>
      </c>
      <c r="B716" t="s">
        <v>39</v>
      </c>
      <c r="C716" t="s">
        <v>54</v>
      </c>
      <c r="D716" t="s">
        <v>114</v>
      </c>
      <c r="E716" t="s">
        <v>241</v>
      </c>
      <c r="F716" t="s">
        <v>119</v>
      </c>
      <c r="G716" t="s">
        <v>127</v>
      </c>
      <c r="H716">
        <v>34</v>
      </c>
      <c r="I716">
        <v>882.69</v>
      </c>
      <c r="J716">
        <v>5</v>
      </c>
      <c r="K716">
        <v>28510.89</v>
      </c>
      <c r="L716">
        <v>17548.060000000001</v>
      </c>
      <c r="M716">
        <v>695.6</v>
      </c>
      <c r="N716" t="s">
        <v>38</v>
      </c>
      <c r="O716" t="s">
        <v>28</v>
      </c>
      <c r="P716" s="1">
        <v>45089</v>
      </c>
    </row>
    <row r="717" spans="1:16" x14ac:dyDescent="0.3">
      <c r="A717" t="s">
        <v>1045</v>
      </c>
      <c r="B717" t="s">
        <v>34</v>
      </c>
      <c r="C717" t="s">
        <v>89</v>
      </c>
      <c r="D717" t="s">
        <v>41</v>
      </c>
      <c r="E717" t="s">
        <v>241</v>
      </c>
      <c r="F717" t="s">
        <v>165</v>
      </c>
      <c r="G717" t="s">
        <v>170</v>
      </c>
      <c r="H717">
        <v>13</v>
      </c>
      <c r="I717">
        <v>1530.17</v>
      </c>
      <c r="J717">
        <v>5</v>
      </c>
      <c r="K717">
        <v>18897.599999999999</v>
      </c>
      <c r="L717">
        <v>10888.5</v>
      </c>
      <c r="M717">
        <v>309.83</v>
      </c>
      <c r="N717" t="s">
        <v>33</v>
      </c>
      <c r="O717" t="s">
        <v>28</v>
      </c>
      <c r="P717" s="1">
        <v>45158</v>
      </c>
    </row>
    <row r="718" spans="1:16" x14ac:dyDescent="0.3">
      <c r="A718" t="s">
        <v>1046</v>
      </c>
      <c r="B718" t="s">
        <v>34</v>
      </c>
      <c r="C718" t="s">
        <v>62</v>
      </c>
      <c r="D718" t="s">
        <v>231</v>
      </c>
      <c r="E718" t="s">
        <v>241</v>
      </c>
      <c r="F718" t="s">
        <v>25</v>
      </c>
      <c r="G718" t="s">
        <v>26</v>
      </c>
      <c r="H718">
        <v>22</v>
      </c>
      <c r="I718">
        <v>688.22</v>
      </c>
      <c r="J718">
        <v>5</v>
      </c>
      <c r="K718">
        <v>14383.8</v>
      </c>
      <c r="L718">
        <v>8274.4500000000007</v>
      </c>
      <c r="M718">
        <v>312.08</v>
      </c>
      <c r="N718" t="s">
        <v>33</v>
      </c>
      <c r="O718" t="s">
        <v>28</v>
      </c>
      <c r="P718" s="1">
        <v>45202</v>
      </c>
    </row>
    <row r="719" spans="1:16" x14ac:dyDescent="0.3">
      <c r="A719" t="s">
        <v>1047</v>
      </c>
      <c r="B719" t="s">
        <v>21</v>
      </c>
      <c r="C719" t="s">
        <v>43</v>
      </c>
      <c r="D719" t="s">
        <v>150</v>
      </c>
      <c r="E719" t="s">
        <v>24</v>
      </c>
      <c r="F719" t="s">
        <v>201</v>
      </c>
      <c r="G719" t="s">
        <v>212</v>
      </c>
      <c r="H719">
        <v>6</v>
      </c>
      <c r="I719">
        <v>1940.29</v>
      </c>
      <c r="J719">
        <v>5</v>
      </c>
      <c r="K719">
        <v>11059.65</v>
      </c>
      <c r="L719">
        <v>6975.5</v>
      </c>
      <c r="M719">
        <v>94.19</v>
      </c>
      <c r="N719" t="s">
        <v>33</v>
      </c>
      <c r="O719" t="s">
        <v>28</v>
      </c>
      <c r="P719" s="1">
        <v>45147</v>
      </c>
    </row>
    <row r="720" spans="1:16" x14ac:dyDescent="0.3">
      <c r="A720" t="s">
        <v>1048</v>
      </c>
      <c r="B720" t="s">
        <v>34</v>
      </c>
      <c r="C720" t="s">
        <v>62</v>
      </c>
      <c r="D720" t="s">
        <v>150</v>
      </c>
      <c r="E720" t="s">
        <v>241</v>
      </c>
      <c r="F720" t="s">
        <v>25</v>
      </c>
      <c r="G720" t="s">
        <v>26</v>
      </c>
      <c r="H720">
        <v>20</v>
      </c>
      <c r="I720">
        <v>1907.46</v>
      </c>
      <c r="J720">
        <v>5</v>
      </c>
      <c r="K720">
        <v>36241.74</v>
      </c>
      <c r="L720">
        <v>21937.439999999999</v>
      </c>
      <c r="M720">
        <v>665.03</v>
      </c>
      <c r="N720" t="s">
        <v>33</v>
      </c>
      <c r="O720" t="s">
        <v>28</v>
      </c>
      <c r="P720" s="1">
        <v>45340</v>
      </c>
    </row>
    <row r="721" spans="1:16" x14ac:dyDescent="0.3">
      <c r="A721" t="s">
        <v>1049</v>
      </c>
      <c r="B721" t="s">
        <v>34</v>
      </c>
      <c r="C721" t="s">
        <v>52</v>
      </c>
      <c r="D721" t="s">
        <v>83</v>
      </c>
      <c r="E721" t="s">
        <v>24</v>
      </c>
      <c r="F721" t="s">
        <v>205</v>
      </c>
      <c r="G721" t="s">
        <v>208</v>
      </c>
      <c r="H721">
        <v>7</v>
      </c>
      <c r="I721">
        <v>13492.27</v>
      </c>
      <c r="J721">
        <v>5</v>
      </c>
      <c r="K721">
        <v>89723.6</v>
      </c>
      <c r="L721">
        <v>63452.47</v>
      </c>
      <c r="M721">
        <v>86.83</v>
      </c>
      <c r="N721" t="s">
        <v>38</v>
      </c>
      <c r="O721" t="s">
        <v>28</v>
      </c>
      <c r="P721" s="1">
        <v>45212</v>
      </c>
    </row>
    <row r="722" spans="1:16" x14ac:dyDescent="0.3">
      <c r="A722" t="s">
        <v>1050</v>
      </c>
      <c r="B722" t="s">
        <v>39</v>
      </c>
      <c r="C722" t="s">
        <v>54</v>
      </c>
      <c r="D722" t="s">
        <v>158</v>
      </c>
      <c r="E722" t="s">
        <v>241</v>
      </c>
      <c r="F722" t="s">
        <v>165</v>
      </c>
      <c r="G722" t="s">
        <v>168</v>
      </c>
      <c r="H722">
        <v>19</v>
      </c>
      <c r="I722">
        <v>1515.71</v>
      </c>
      <c r="J722">
        <v>5</v>
      </c>
      <c r="K722">
        <v>27358.57</v>
      </c>
      <c r="L722">
        <v>14454.49</v>
      </c>
      <c r="M722">
        <v>499.92</v>
      </c>
      <c r="N722" t="s">
        <v>42</v>
      </c>
      <c r="O722" t="s">
        <v>28</v>
      </c>
      <c r="P722" s="1">
        <v>45246</v>
      </c>
    </row>
    <row r="723" spans="1:16" x14ac:dyDescent="0.3">
      <c r="A723" t="s">
        <v>1051</v>
      </c>
      <c r="B723" t="s">
        <v>21</v>
      </c>
      <c r="C723" t="s">
        <v>22</v>
      </c>
      <c r="D723" t="s">
        <v>177</v>
      </c>
      <c r="E723" t="s">
        <v>24</v>
      </c>
      <c r="F723" t="s">
        <v>205</v>
      </c>
      <c r="G723" t="s">
        <v>208</v>
      </c>
      <c r="H723">
        <v>11</v>
      </c>
      <c r="I723">
        <v>34120.629999999997</v>
      </c>
      <c r="J723">
        <v>5</v>
      </c>
      <c r="K723">
        <v>356560.58</v>
      </c>
      <c r="L723">
        <v>248508.98</v>
      </c>
      <c r="M723">
        <v>721.38</v>
      </c>
      <c r="N723" t="s">
        <v>27</v>
      </c>
      <c r="O723" t="s">
        <v>28</v>
      </c>
      <c r="P723" s="1">
        <v>45150</v>
      </c>
    </row>
    <row r="724" spans="1:16" x14ac:dyDescent="0.3">
      <c r="A724" t="s">
        <v>1052</v>
      </c>
      <c r="B724" t="s">
        <v>21</v>
      </c>
      <c r="C724" t="s">
        <v>59</v>
      </c>
      <c r="D724" t="s">
        <v>247</v>
      </c>
      <c r="E724" t="s">
        <v>24</v>
      </c>
      <c r="F724" t="s">
        <v>201</v>
      </c>
      <c r="G724" t="s">
        <v>203</v>
      </c>
      <c r="H724">
        <v>19</v>
      </c>
      <c r="I724">
        <v>2345.52</v>
      </c>
      <c r="J724">
        <v>5</v>
      </c>
      <c r="K724">
        <v>42336.639999999999</v>
      </c>
      <c r="L724">
        <v>26350.01</v>
      </c>
      <c r="M724">
        <v>637.55999999999995</v>
      </c>
      <c r="N724" t="s">
        <v>38</v>
      </c>
      <c r="O724" t="s">
        <v>28</v>
      </c>
      <c r="P724" s="1">
        <v>45329</v>
      </c>
    </row>
    <row r="725" spans="1:16" x14ac:dyDescent="0.3">
      <c r="A725" t="s">
        <v>1053</v>
      </c>
      <c r="B725" t="s">
        <v>34</v>
      </c>
      <c r="C725" t="s">
        <v>52</v>
      </c>
      <c r="D725" t="s">
        <v>264</v>
      </c>
      <c r="E725" t="s">
        <v>241</v>
      </c>
      <c r="F725" t="s">
        <v>201</v>
      </c>
      <c r="G725" t="s">
        <v>202</v>
      </c>
      <c r="H725">
        <v>16</v>
      </c>
      <c r="I725">
        <v>3661.37</v>
      </c>
      <c r="J725">
        <v>5</v>
      </c>
      <c r="K725">
        <v>55652.82</v>
      </c>
      <c r="L725">
        <v>36030.959999999999</v>
      </c>
      <c r="M725">
        <v>730.48</v>
      </c>
      <c r="N725" t="s">
        <v>33</v>
      </c>
      <c r="O725" t="s">
        <v>28</v>
      </c>
      <c r="P725" s="1">
        <v>45088</v>
      </c>
    </row>
    <row r="726" spans="1:16" x14ac:dyDescent="0.3">
      <c r="A726" t="s">
        <v>1054</v>
      </c>
      <c r="B726" t="s">
        <v>39</v>
      </c>
      <c r="C726" t="s">
        <v>40</v>
      </c>
      <c r="D726" t="s">
        <v>79</v>
      </c>
      <c r="E726" t="s">
        <v>273</v>
      </c>
      <c r="F726" t="s">
        <v>201</v>
      </c>
      <c r="G726" t="s">
        <v>212</v>
      </c>
      <c r="H726">
        <v>38</v>
      </c>
      <c r="I726">
        <v>1464.69</v>
      </c>
      <c r="J726">
        <v>5</v>
      </c>
      <c r="K726">
        <v>52875.31</v>
      </c>
      <c r="L726">
        <v>33395.629999999997</v>
      </c>
      <c r="M726">
        <v>421.67</v>
      </c>
      <c r="N726" t="s">
        <v>38</v>
      </c>
      <c r="O726" t="s">
        <v>28</v>
      </c>
      <c r="P726" s="1">
        <v>45198</v>
      </c>
    </row>
    <row r="727" spans="1:16" x14ac:dyDescent="0.3">
      <c r="A727" t="s">
        <v>1055</v>
      </c>
      <c r="B727" t="s">
        <v>21</v>
      </c>
      <c r="C727" t="s">
        <v>43</v>
      </c>
      <c r="D727" t="s">
        <v>118</v>
      </c>
      <c r="E727" t="s">
        <v>24</v>
      </c>
      <c r="F727" t="s">
        <v>119</v>
      </c>
      <c r="G727" t="s">
        <v>127</v>
      </c>
      <c r="H727">
        <v>21</v>
      </c>
      <c r="I727">
        <v>1892.47</v>
      </c>
      <c r="J727">
        <v>5</v>
      </c>
      <c r="K727">
        <v>37754.78</v>
      </c>
      <c r="L727">
        <v>22608.18</v>
      </c>
      <c r="M727">
        <v>164.22</v>
      </c>
      <c r="N727" t="s">
        <v>42</v>
      </c>
      <c r="O727" t="s">
        <v>28</v>
      </c>
      <c r="P727" s="1">
        <v>45086</v>
      </c>
    </row>
    <row r="728" spans="1:16" x14ac:dyDescent="0.3">
      <c r="A728" t="s">
        <v>1056</v>
      </c>
      <c r="B728" t="s">
        <v>34</v>
      </c>
      <c r="C728" t="s">
        <v>89</v>
      </c>
      <c r="D728" t="s">
        <v>188</v>
      </c>
      <c r="E728" t="s">
        <v>241</v>
      </c>
      <c r="F728" t="s">
        <v>205</v>
      </c>
      <c r="G728" t="s">
        <v>206</v>
      </c>
      <c r="H728">
        <v>11</v>
      </c>
      <c r="I728">
        <v>37306.94</v>
      </c>
      <c r="J728">
        <v>5</v>
      </c>
      <c r="K728">
        <v>389857.52</v>
      </c>
      <c r="L728">
        <v>282952.56</v>
      </c>
      <c r="M728">
        <v>338.58</v>
      </c>
      <c r="N728" t="s">
        <v>42</v>
      </c>
      <c r="O728" t="s">
        <v>28</v>
      </c>
      <c r="P728" s="1">
        <v>45095</v>
      </c>
    </row>
    <row r="729" spans="1:16" x14ac:dyDescent="0.3">
      <c r="A729" t="s">
        <v>1057</v>
      </c>
      <c r="B729" t="s">
        <v>34</v>
      </c>
      <c r="C729" t="s">
        <v>35</v>
      </c>
      <c r="D729" t="s">
        <v>145</v>
      </c>
      <c r="E729" t="s">
        <v>241</v>
      </c>
      <c r="F729" t="s">
        <v>205</v>
      </c>
      <c r="G729" t="s">
        <v>207</v>
      </c>
      <c r="H729">
        <v>35</v>
      </c>
      <c r="I729">
        <v>30394.32</v>
      </c>
      <c r="J729">
        <v>5</v>
      </c>
      <c r="K729">
        <v>1010611.14</v>
      </c>
      <c r="L729">
        <v>741209.4</v>
      </c>
      <c r="M729">
        <v>528.6</v>
      </c>
      <c r="N729" t="s">
        <v>33</v>
      </c>
      <c r="O729" t="s">
        <v>28</v>
      </c>
      <c r="P729" s="1">
        <v>45370</v>
      </c>
    </row>
    <row r="730" spans="1:16" x14ac:dyDescent="0.3">
      <c r="A730" t="s">
        <v>1058</v>
      </c>
      <c r="B730" t="s">
        <v>29</v>
      </c>
      <c r="C730" t="s">
        <v>57</v>
      </c>
      <c r="D730" t="s">
        <v>224</v>
      </c>
      <c r="E730" t="s">
        <v>241</v>
      </c>
      <c r="F730" t="s">
        <v>119</v>
      </c>
      <c r="G730" t="s">
        <v>129</v>
      </c>
      <c r="H730">
        <v>40</v>
      </c>
      <c r="I730">
        <v>2939.9</v>
      </c>
      <c r="J730">
        <v>5</v>
      </c>
      <c r="K730">
        <v>111716.2</v>
      </c>
      <c r="L730">
        <v>65617.84</v>
      </c>
      <c r="M730">
        <v>292.41000000000003</v>
      </c>
      <c r="N730" t="s">
        <v>33</v>
      </c>
      <c r="O730" t="s">
        <v>28</v>
      </c>
      <c r="P730" s="1">
        <v>45254</v>
      </c>
    </row>
    <row r="731" spans="1:16" x14ac:dyDescent="0.3">
      <c r="A731" t="s">
        <v>1059</v>
      </c>
      <c r="B731" t="s">
        <v>34</v>
      </c>
      <c r="C731" t="s">
        <v>35</v>
      </c>
      <c r="D731" t="s">
        <v>76</v>
      </c>
      <c r="E731" t="s">
        <v>241</v>
      </c>
      <c r="F731" t="s">
        <v>165</v>
      </c>
      <c r="G731" t="s">
        <v>173</v>
      </c>
      <c r="H731">
        <v>8</v>
      </c>
      <c r="I731">
        <v>2900.92</v>
      </c>
      <c r="J731">
        <v>5</v>
      </c>
      <c r="K731">
        <v>22046.99</v>
      </c>
      <c r="L731">
        <v>12677.03</v>
      </c>
      <c r="M731">
        <v>711.71</v>
      </c>
      <c r="N731" t="s">
        <v>33</v>
      </c>
      <c r="O731" t="s">
        <v>28</v>
      </c>
      <c r="P731" s="1">
        <v>45322</v>
      </c>
    </row>
    <row r="732" spans="1:16" x14ac:dyDescent="0.3">
      <c r="A732" t="s">
        <v>1060</v>
      </c>
      <c r="B732" t="s">
        <v>34</v>
      </c>
      <c r="C732" t="s">
        <v>52</v>
      </c>
      <c r="D732" t="s">
        <v>105</v>
      </c>
      <c r="E732" t="s">
        <v>273</v>
      </c>
      <c r="F732" t="s">
        <v>165</v>
      </c>
      <c r="G732" t="s">
        <v>168</v>
      </c>
      <c r="H732">
        <v>6</v>
      </c>
      <c r="I732">
        <v>731.03</v>
      </c>
      <c r="J732">
        <v>5</v>
      </c>
      <c r="K732">
        <v>4166.87</v>
      </c>
      <c r="L732">
        <v>2168.9499999999998</v>
      </c>
      <c r="M732">
        <v>90.16</v>
      </c>
      <c r="N732" t="s">
        <v>27</v>
      </c>
      <c r="O732" t="s">
        <v>28</v>
      </c>
      <c r="P732" s="1">
        <v>45106</v>
      </c>
    </row>
    <row r="733" spans="1:16" x14ac:dyDescent="0.3">
      <c r="A733" t="s">
        <v>1061</v>
      </c>
      <c r="B733" t="s">
        <v>29</v>
      </c>
      <c r="C733" t="s">
        <v>78</v>
      </c>
      <c r="D733" t="s">
        <v>296</v>
      </c>
      <c r="E733" t="s">
        <v>241</v>
      </c>
      <c r="F733" t="s">
        <v>205</v>
      </c>
      <c r="G733" t="s">
        <v>207</v>
      </c>
      <c r="H733">
        <v>11</v>
      </c>
      <c r="I733">
        <v>37728.03</v>
      </c>
      <c r="J733">
        <v>5</v>
      </c>
      <c r="K733">
        <v>394257.91</v>
      </c>
      <c r="L733">
        <v>283447.84999999998</v>
      </c>
      <c r="M733">
        <v>534.28</v>
      </c>
      <c r="N733" t="s">
        <v>33</v>
      </c>
      <c r="O733" t="s">
        <v>28</v>
      </c>
      <c r="P733" s="1">
        <v>45364</v>
      </c>
    </row>
    <row r="734" spans="1:16" x14ac:dyDescent="0.3">
      <c r="A734" t="s">
        <v>1062</v>
      </c>
      <c r="B734" t="s">
        <v>39</v>
      </c>
      <c r="C734" t="s">
        <v>40</v>
      </c>
      <c r="D734" t="s">
        <v>31</v>
      </c>
      <c r="E734" t="s">
        <v>24</v>
      </c>
      <c r="F734" t="s">
        <v>119</v>
      </c>
      <c r="G734" t="s">
        <v>123</v>
      </c>
      <c r="H734">
        <v>3</v>
      </c>
      <c r="I734">
        <v>3033.5</v>
      </c>
      <c r="J734">
        <v>5</v>
      </c>
      <c r="K734">
        <v>8645.48</v>
      </c>
      <c r="L734">
        <v>5144.45</v>
      </c>
      <c r="M734">
        <v>700.22</v>
      </c>
      <c r="N734" t="s">
        <v>33</v>
      </c>
      <c r="O734" t="s">
        <v>28</v>
      </c>
      <c r="P734" s="1">
        <v>45134</v>
      </c>
    </row>
    <row r="735" spans="1:16" x14ac:dyDescent="0.3">
      <c r="A735" t="s">
        <v>1063</v>
      </c>
      <c r="B735" t="s">
        <v>29</v>
      </c>
      <c r="C735" t="s">
        <v>78</v>
      </c>
      <c r="D735" t="s">
        <v>112</v>
      </c>
      <c r="E735" t="s">
        <v>241</v>
      </c>
      <c r="F735" t="s">
        <v>201</v>
      </c>
      <c r="G735" t="s">
        <v>202</v>
      </c>
      <c r="H735">
        <v>30</v>
      </c>
      <c r="I735">
        <v>2799.93</v>
      </c>
      <c r="J735">
        <v>5</v>
      </c>
      <c r="K735">
        <v>79798</v>
      </c>
      <c r="L735">
        <v>51219.08</v>
      </c>
      <c r="M735">
        <v>446.57</v>
      </c>
      <c r="N735" t="s">
        <v>42</v>
      </c>
      <c r="O735" t="s">
        <v>28</v>
      </c>
      <c r="P735" s="1">
        <v>45121</v>
      </c>
    </row>
    <row r="736" spans="1:16" x14ac:dyDescent="0.3">
      <c r="A736" t="s">
        <v>1064</v>
      </c>
      <c r="B736" t="s">
        <v>34</v>
      </c>
      <c r="C736" t="s">
        <v>35</v>
      </c>
      <c r="D736" t="s">
        <v>277</v>
      </c>
      <c r="E736" t="s">
        <v>24</v>
      </c>
      <c r="F736" t="s">
        <v>165</v>
      </c>
      <c r="G736" t="s">
        <v>166</v>
      </c>
      <c r="H736">
        <v>1</v>
      </c>
      <c r="I736">
        <v>2150.84</v>
      </c>
      <c r="J736">
        <v>5</v>
      </c>
      <c r="K736">
        <v>2043.3</v>
      </c>
      <c r="L736">
        <v>1142.28</v>
      </c>
      <c r="M736">
        <v>548.86</v>
      </c>
      <c r="N736" t="s">
        <v>27</v>
      </c>
      <c r="O736" t="s">
        <v>28</v>
      </c>
      <c r="P736" s="1">
        <v>45291</v>
      </c>
    </row>
    <row r="737" spans="1:16" x14ac:dyDescent="0.3">
      <c r="A737" t="s">
        <v>1065</v>
      </c>
      <c r="B737" t="s">
        <v>39</v>
      </c>
      <c r="C737" t="s">
        <v>40</v>
      </c>
      <c r="D737" t="s">
        <v>224</v>
      </c>
      <c r="E737" t="s">
        <v>241</v>
      </c>
      <c r="F737" t="s">
        <v>205</v>
      </c>
      <c r="G737" t="s">
        <v>206</v>
      </c>
      <c r="H737">
        <v>9</v>
      </c>
      <c r="I737">
        <v>18408.16</v>
      </c>
      <c r="J737">
        <v>5</v>
      </c>
      <c r="K737">
        <v>157389.76999999999</v>
      </c>
      <c r="L737">
        <v>116214.36</v>
      </c>
      <c r="M737">
        <v>188.44</v>
      </c>
      <c r="N737" t="s">
        <v>33</v>
      </c>
      <c r="O737" t="s">
        <v>28</v>
      </c>
      <c r="P737" s="1">
        <v>45360</v>
      </c>
    </row>
    <row r="738" spans="1:16" x14ac:dyDescent="0.3">
      <c r="A738" t="s">
        <v>1066</v>
      </c>
      <c r="B738" t="s">
        <v>34</v>
      </c>
      <c r="C738" t="s">
        <v>89</v>
      </c>
      <c r="D738" t="s">
        <v>285</v>
      </c>
      <c r="E738" t="s">
        <v>241</v>
      </c>
      <c r="F738" t="s">
        <v>165</v>
      </c>
      <c r="G738" t="s">
        <v>168</v>
      </c>
      <c r="H738">
        <v>18</v>
      </c>
      <c r="I738">
        <v>2163.52</v>
      </c>
      <c r="J738">
        <v>5</v>
      </c>
      <c r="K738">
        <v>36996.19</v>
      </c>
      <c r="L738">
        <v>21241.48</v>
      </c>
      <c r="M738">
        <v>109.73</v>
      </c>
      <c r="N738" t="s">
        <v>27</v>
      </c>
      <c r="O738" t="s">
        <v>28</v>
      </c>
      <c r="P738" s="1">
        <v>45318</v>
      </c>
    </row>
    <row r="739" spans="1:16" x14ac:dyDescent="0.3">
      <c r="A739" t="s">
        <v>1067</v>
      </c>
      <c r="B739" t="s">
        <v>34</v>
      </c>
      <c r="C739" t="s">
        <v>89</v>
      </c>
      <c r="D739" t="s">
        <v>227</v>
      </c>
      <c r="E739" t="s">
        <v>24</v>
      </c>
      <c r="F739" t="s">
        <v>119</v>
      </c>
      <c r="G739" t="s">
        <v>120</v>
      </c>
      <c r="H739">
        <v>16</v>
      </c>
      <c r="I739">
        <v>974.45</v>
      </c>
      <c r="J739">
        <v>5</v>
      </c>
      <c r="K739">
        <v>14811.64</v>
      </c>
      <c r="L739">
        <v>8888.16</v>
      </c>
      <c r="M739">
        <v>466.59</v>
      </c>
      <c r="N739" t="s">
        <v>27</v>
      </c>
      <c r="O739" t="s">
        <v>28</v>
      </c>
      <c r="P739" s="1">
        <v>45041</v>
      </c>
    </row>
    <row r="740" spans="1:16" x14ac:dyDescent="0.3">
      <c r="A740" t="s">
        <v>1068</v>
      </c>
      <c r="B740" t="s">
        <v>34</v>
      </c>
      <c r="C740" t="s">
        <v>89</v>
      </c>
      <c r="D740" t="s">
        <v>130</v>
      </c>
      <c r="E740" t="s">
        <v>241</v>
      </c>
      <c r="F740" t="s">
        <v>205</v>
      </c>
      <c r="G740" t="s">
        <v>208</v>
      </c>
      <c r="H740">
        <v>11</v>
      </c>
      <c r="I740">
        <v>15186.44</v>
      </c>
      <c r="J740">
        <v>5</v>
      </c>
      <c r="K740">
        <v>158698.29999999999</v>
      </c>
      <c r="L740">
        <v>118615.21</v>
      </c>
      <c r="M740">
        <v>628.45000000000005</v>
      </c>
      <c r="N740" t="s">
        <v>38</v>
      </c>
      <c r="O740" t="s">
        <v>28</v>
      </c>
      <c r="P740" s="1">
        <v>45306</v>
      </c>
    </row>
    <row r="741" spans="1:16" x14ac:dyDescent="0.3">
      <c r="A741" t="s">
        <v>1069</v>
      </c>
      <c r="B741" t="s">
        <v>29</v>
      </c>
      <c r="C741" t="s">
        <v>57</v>
      </c>
      <c r="D741" t="s">
        <v>198</v>
      </c>
      <c r="E741" t="s">
        <v>273</v>
      </c>
      <c r="F741" t="s">
        <v>119</v>
      </c>
      <c r="G741" t="s">
        <v>120</v>
      </c>
      <c r="H741">
        <v>30</v>
      </c>
      <c r="I741">
        <v>2143.9699999999998</v>
      </c>
      <c r="J741">
        <v>5</v>
      </c>
      <c r="K741">
        <v>61103.14</v>
      </c>
      <c r="L741">
        <v>35901.279999999999</v>
      </c>
      <c r="M741">
        <v>437.27</v>
      </c>
      <c r="N741" t="s">
        <v>42</v>
      </c>
      <c r="O741" t="s">
        <v>28</v>
      </c>
      <c r="P741" s="1">
        <v>45101</v>
      </c>
    </row>
    <row r="742" spans="1:16" x14ac:dyDescent="0.3">
      <c r="A742" t="s">
        <v>1070</v>
      </c>
      <c r="B742" t="s">
        <v>21</v>
      </c>
      <c r="C742" t="s">
        <v>22</v>
      </c>
      <c r="D742" t="s">
        <v>61</v>
      </c>
      <c r="E742" t="s">
        <v>273</v>
      </c>
      <c r="F742" t="s">
        <v>165</v>
      </c>
      <c r="G742" t="s">
        <v>170</v>
      </c>
      <c r="H742">
        <v>40</v>
      </c>
      <c r="I742">
        <v>2024.11</v>
      </c>
      <c r="J742">
        <v>5</v>
      </c>
      <c r="K742">
        <v>76916.179999999993</v>
      </c>
      <c r="L742">
        <v>44580.94</v>
      </c>
      <c r="M742">
        <v>382.15</v>
      </c>
      <c r="N742" t="s">
        <v>27</v>
      </c>
      <c r="O742" t="s">
        <v>28</v>
      </c>
      <c r="P742" s="1">
        <v>45357</v>
      </c>
    </row>
    <row r="743" spans="1:16" x14ac:dyDescent="0.3">
      <c r="A743" t="s">
        <v>1071</v>
      </c>
      <c r="B743" t="s">
        <v>21</v>
      </c>
      <c r="C743" t="s">
        <v>22</v>
      </c>
      <c r="D743" t="s">
        <v>122</v>
      </c>
      <c r="E743" t="s">
        <v>273</v>
      </c>
      <c r="F743" t="s">
        <v>201</v>
      </c>
      <c r="G743" t="s">
        <v>203</v>
      </c>
      <c r="H743">
        <v>39</v>
      </c>
      <c r="I743">
        <v>4188.32</v>
      </c>
      <c r="J743">
        <v>5</v>
      </c>
      <c r="K743">
        <v>155177.26</v>
      </c>
      <c r="L743">
        <v>97391.25</v>
      </c>
      <c r="M743">
        <v>169.89</v>
      </c>
      <c r="N743" t="s">
        <v>27</v>
      </c>
      <c r="O743" t="s">
        <v>28</v>
      </c>
      <c r="P743" s="1">
        <v>45060</v>
      </c>
    </row>
    <row r="744" spans="1:16" x14ac:dyDescent="0.3">
      <c r="A744" t="s">
        <v>1072</v>
      </c>
      <c r="B744" t="s">
        <v>39</v>
      </c>
      <c r="C744" t="s">
        <v>50</v>
      </c>
      <c r="D744" t="s">
        <v>180</v>
      </c>
      <c r="E744" t="s">
        <v>241</v>
      </c>
      <c r="F744" t="s">
        <v>201</v>
      </c>
      <c r="G744" t="s">
        <v>212</v>
      </c>
      <c r="H744">
        <v>30</v>
      </c>
      <c r="I744">
        <v>3574.34</v>
      </c>
      <c r="J744">
        <v>5</v>
      </c>
      <c r="K744">
        <v>101868.69</v>
      </c>
      <c r="L744">
        <v>64823.54</v>
      </c>
      <c r="M744">
        <v>452.05</v>
      </c>
      <c r="N744" t="s">
        <v>33</v>
      </c>
      <c r="O744" t="s">
        <v>28</v>
      </c>
      <c r="P744" s="1">
        <v>45341</v>
      </c>
    </row>
    <row r="745" spans="1:16" x14ac:dyDescent="0.3">
      <c r="A745" t="s">
        <v>1073</v>
      </c>
      <c r="B745" t="s">
        <v>39</v>
      </c>
      <c r="C745" t="s">
        <v>50</v>
      </c>
      <c r="D745" t="s">
        <v>186</v>
      </c>
      <c r="E745" t="s">
        <v>273</v>
      </c>
      <c r="F745" t="s">
        <v>205</v>
      </c>
      <c r="G745" t="s">
        <v>209</v>
      </c>
      <c r="H745">
        <v>16</v>
      </c>
      <c r="I745">
        <v>25305.33</v>
      </c>
      <c r="J745">
        <v>5</v>
      </c>
      <c r="K745">
        <v>384641.02</v>
      </c>
      <c r="L745">
        <v>286658.26</v>
      </c>
      <c r="M745">
        <v>462.76</v>
      </c>
      <c r="N745" t="s">
        <v>38</v>
      </c>
      <c r="O745" t="s">
        <v>28</v>
      </c>
      <c r="P745" s="1">
        <v>45348</v>
      </c>
    </row>
    <row r="746" spans="1:16" x14ac:dyDescent="0.3">
      <c r="A746" t="s">
        <v>1074</v>
      </c>
      <c r="B746" t="s">
        <v>34</v>
      </c>
      <c r="C746" t="s">
        <v>89</v>
      </c>
      <c r="D746" t="s">
        <v>256</v>
      </c>
      <c r="E746" t="s">
        <v>273</v>
      </c>
      <c r="F746" t="s">
        <v>119</v>
      </c>
      <c r="G746" t="s">
        <v>129</v>
      </c>
      <c r="H746">
        <v>17</v>
      </c>
      <c r="I746">
        <v>2299.9499999999998</v>
      </c>
      <c r="J746">
        <v>5</v>
      </c>
      <c r="K746">
        <v>37144.19</v>
      </c>
      <c r="L746">
        <v>22428.400000000001</v>
      </c>
      <c r="M746">
        <v>347.85</v>
      </c>
      <c r="N746" t="s">
        <v>38</v>
      </c>
      <c r="O746" t="s">
        <v>28</v>
      </c>
      <c r="P746" s="1">
        <v>45089</v>
      </c>
    </row>
    <row r="747" spans="1:16" x14ac:dyDescent="0.3">
      <c r="A747" t="s">
        <v>1075</v>
      </c>
      <c r="B747" t="s">
        <v>34</v>
      </c>
      <c r="C747" t="s">
        <v>89</v>
      </c>
      <c r="D747" t="s">
        <v>281</v>
      </c>
      <c r="E747" t="s">
        <v>273</v>
      </c>
      <c r="F747" t="s">
        <v>119</v>
      </c>
      <c r="G747" t="s">
        <v>123</v>
      </c>
      <c r="H747">
        <v>26</v>
      </c>
      <c r="I747">
        <v>3705.76</v>
      </c>
      <c r="J747">
        <v>5</v>
      </c>
      <c r="K747">
        <v>91532.27</v>
      </c>
      <c r="L747">
        <v>53091.76</v>
      </c>
      <c r="M747">
        <v>152.22</v>
      </c>
      <c r="N747" t="s">
        <v>33</v>
      </c>
      <c r="O747" t="s">
        <v>28</v>
      </c>
      <c r="P747" s="1">
        <v>45219</v>
      </c>
    </row>
    <row r="748" spans="1:16" x14ac:dyDescent="0.3">
      <c r="A748" t="s">
        <v>1076</v>
      </c>
      <c r="B748" t="s">
        <v>21</v>
      </c>
      <c r="C748" t="s">
        <v>59</v>
      </c>
      <c r="D748" t="s">
        <v>66</v>
      </c>
      <c r="E748" t="s">
        <v>241</v>
      </c>
      <c r="F748" t="s">
        <v>25</v>
      </c>
      <c r="G748" t="s">
        <v>45</v>
      </c>
      <c r="H748">
        <v>11</v>
      </c>
      <c r="I748">
        <v>1217.6500000000001</v>
      </c>
      <c r="J748">
        <v>5</v>
      </c>
      <c r="K748">
        <v>12724.44</v>
      </c>
      <c r="L748">
        <v>7218.37</v>
      </c>
      <c r="M748">
        <v>621.69000000000005</v>
      </c>
      <c r="N748" t="s">
        <v>33</v>
      </c>
      <c r="O748" t="s">
        <v>28</v>
      </c>
      <c r="P748" s="1">
        <v>45318</v>
      </c>
    </row>
    <row r="749" spans="1:16" x14ac:dyDescent="0.3">
      <c r="A749" t="s">
        <v>1077</v>
      </c>
      <c r="B749" t="s">
        <v>39</v>
      </c>
      <c r="C749" t="s">
        <v>50</v>
      </c>
      <c r="D749" t="s">
        <v>233</v>
      </c>
      <c r="E749" t="s">
        <v>24</v>
      </c>
      <c r="F749" t="s">
        <v>201</v>
      </c>
      <c r="G749" t="s">
        <v>212</v>
      </c>
      <c r="H749">
        <v>33</v>
      </c>
      <c r="I749">
        <v>1698.08</v>
      </c>
      <c r="J749">
        <v>5</v>
      </c>
      <c r="K749">
        <v>53234.81</v>
      </c>
      <c r="L749">
        <v>31453.09</v>
      </c>
      <c r="M749">
        <v>725.16</v>
      </c>
      <c r="N749" t="s">
        <v>42</v>
      </c>
      <c r="O749" t="s">
        <v>28</v>
      </c>
      <c r="P749" s="1">
        <v>45140</v>
      </c>
    </row>
    <row r="750" spans="1:16" x14ac:dyDescent="0.3">
      <c r="A750" t="s">
        <v>1078</v>
      </c>
      <c r="B750" t="s">
        <v>39</v>
      </c>
      <c r="C750" t="s">
        <v>65</v>
      </c>
      <c r="D750" t="s">
        <v>87</v>
      </c>
      <c r="E750" t="s">
        <v>241</v>
      </c>
      <c r="F750" t="s">
        <v>165</v>
      </c>
      <c r="G750" t="s">
        <v>173</v>
      </c>
      <c r="H750">
        <v>24</v>
      </c>
      <c r="I750">
        <v>2363.39</v>
      </c>
      <c r="J750">
        <v>5</v>
      </c>
      <c r="K750">
        <v>53885.29</v>
      </c>
      <c r="L750">
        <v>30742.85</v>
      </c>
      <c r="M750">
        <v>152.61000000000001</v>
      </c>
      <c r="N750" t="s">
        <v>27</v>
      </c>
      <c r="O750" t="s">
        <v>28</v>
      </c>
      <c r="P750" s="1">
        <v>45291</v>
      </c>
    </row>
    <row r="751" spans="1:16" x14ac:dyDescent="0.3">
      <c r="A751" t="s">
        <v>1079</v>
      </c>
      <c r="B751" t="s">
        <v>39</v>
      </c>
      <c r="C751" t="s">
        <v>50</v>
      </c>
      <c r="D751" t="s">
        <v>152</v>
      </c>
      <c r="E751" t="s">
        <v>24</v>
      </c>
      <c r="F751" t="s">
        <v>201</v>
      </c>
      <c r="G751" t="s">
        <v>212</v>
      </c>
      <c r="H751">
        <v>33</v>
      </c>
      <c r="I751">
        <v>2345.2199999999998</v>
      </c>
      <c r="J751">
        <v>5</v>
      </c>
      <c r="K751">
        <v>73522.649999999994</v>
      </c>
      <c r="L751">
        <v>43401.68</v>
      </c>
      <c r="M751">
        <v>442.23</v>
      </c>
      <c r="N751" t="s">
        <v>33</v>
      </c>
      <c r="O751" t="s">
        <v>28</v>
      </c>
      <c r="P751" s="1">
        <v>45103</v>
      </c>
    </row>
    <row r="752" spans="1:16" x14ac:dyDescent="0.3">
      <c r="A752" t="s">
        <v>1080</v>
      </c>
      <c r="B752" t="s">
        <v>39</v>
      </c>
      <c r="C752" t="s">
        <v>40</v>
      </c>
      <c r="D752" t="s">
        <v>134</v>
      </c>
      <c r="E752" t="s">
        <v>241</v>
      </c>
      <c r="F752" t="s">
        <v>201</v>
      </c>
      <c r="G752" t="s">
        <v>202</v>
      </c>
      <c r="H752">
        <v>9</v>
      </c>
      <c r="I752">
        <v>3442.03</v>
      </c>
      <c r="J752">
        <v>5</v>
      </c>
      <c r="K752">
        <v>29429.360000000001</v>
      </c>
      <c r="L752">
        <v>19052.310000000001</v>
      </c>
      <c r="M752">
        <v>137.58000000000001</v>
      </c>
      <c r="N752" t="s">
        <v>27</v>
      </c>
      <c r="O752" t="s">
        <v>28</v>
      </c>
      <c r="P752" s="1">
        <v>45335</v>
      </c>
    </row>
    <row r="753" spans="1:16" x14ac:dyDescent="0.3">
      <c r="A753" t="s">
        <v>1081</v>
      </c>
      <c r="B753" t="s">
        <v>34</v>
      </c>
      <c r="C753" t="s">
        <v>62</v>
      </c>
      <c r="D753" t="s">
        <v>276</v>
      </c>
      <c r="E753" t="s">
        <v>241</v>
      </c>
      <c r="F753" t="s">
        <v>201</v>
      </c>
      <c r="G753" t="s">
        <v>203</v>
      </c>
      <c r="H753">
        <v>13</v>
      </c>
      <c r="I753">
        <v>3896.81</v>
      </c>
      <c r="J753">
        <v>5</v>
      </c>
      <c r="K753">
        <v>48125.599999999999</v>
      </c>
      <c r="L753">
        <v>29102.2</v>
      </c>
      <c r="M753">
        <v>479.55</v>
      </c>
      <c r="N753" t="s">
        <v>38</v>
      </c>
      <c r="O753" t="s">
        <v>28</v>
      </c>
      <c r="P753" s="1">
        <v>45310</v>
      </c>
    </row>
    <row r="754" spans="1:16" x14ac:dyDescent="0.3">
      <c r="A754" t="s">
        <v>1082</v>
      </c>
      <c r="B754" t="s">
        <v>21</v>
      </c>
      <c r="C754" t="s">
        <v>22</v>
      </c>
      <c r="D754" t="s">
        <v>183</v>
      </c>
      <c r="E754" t="s">
        <v>24</v>
      </c>
      <c r="F754" t="s">
        <v>119</v>
      </c>
      <c r="G754" t="s">
        <v>127</v>
      </c>
      <c r="H754">
        <v>6</v>
      </c>
      <c r="I754">
        <v>2035.56</v>
      </c>
      <c r="J754">
        <v>5</v>
      </c>
      <c r="K754">
        <v>11602.69</v>
      </c>
      <c r="L754">
        <v>6673.42</v>
      </c>
      <c r="M754">
        <v>780.65</v>
      </c>
      <c r="N754" t="s">
        <v>27</v>
      </c>
      <c r="O754" t="s">
        <v>28</v>
      </c>
      <c r="P754" s="1">
        <v>45302</v>
      </c>
    </row>
    <row r="755" spans="1:16" x14ac:dyDescent="0.3">
      <c r="A755" t="s">
        <v>1083</v>
      </c>
      <c r="B755" t="s">
        <v>34</v>
      </c>
      <c r="C755" t="s">
        <v>89</v>
      </c>
      <c r="D755" t="s">
        <v>104</v>
      </c>
      <c r="E755" t="s">
        <v>273</v>
      </c>
      <c r="F755" t="s">
        <v>25</v>
      </c>
      <c r="G755" t="s">
        <v>45</v>
      </c>
      <c r="H755">
        <v>18</v>
      </c>
      <c r="I755">
        <v>1606.71</v>
      </c>
      <c r="J755">
        <v>5</v>
      </c>
      <c r="K755">
        <v>27474.74</v>
      </c>
      <c r="L755">
        <v>16006.23</v>
      </c>
      <c r="M755">
        <v>575.54999999999995</v>
      </c>
      <c r="N755" t="s">
        <v>38</v>
      </c>
      <c r="O755" t="s">
        <v>28</v>
      </c>
      <c r="P755" s="1">
        <v>45310</v>
      </c>
    </row>
    <row r="756" spans="1:16" x14ac:dyDescent="0.3">
      <c r="A756" t="s">
        <v>1084</v>
      </c>
      <c r="B756" t="s">
        <v>34</v>
      </c>
      <c r="C756" t="s">
        <v>89</v>
      </c>
      <c r="D756" t="s">
        <v>216</v>
      </c>
      <c r="E756" t="s">
        <v>24</v>
      </c>
      <c r="F756" t="s">
        <v>205</v>
      </c>
      <c r="G756" t="s">
        <v>208</v>
      </c>
      <c r="H756">
        <v>13</v>
      </c>
      <c r="I756">
        <v>30513.88</v>
      </c>
      <c r="J756">
        <v>5</v>
      </c>
      <c r="K756">
        <v>376846.42</v>
      </c>
      <c r="L756">
        <v>262302.59000000003</v>
      </c>
      <c r="M756">
        <v>108.37</v>
      </c>
      <c r="N756" t="s">
        <v>27</v>
      </c>
      <c r="O756" t="s">
        <v>28</v>
      </c>
      <c r="P756" s="1">
        <v>45030</v>
      </c>
    </row>
    <row r="757" spans="1:16" x14ac:dyDescent="0.3">
      <c r="A757" t="s">
        <v>1085</v>
      </c>
      <c r="B757" t="s">
        <v>39</v>
      </c>
      <c r="C757" t="s">
        <v>65</v>
      </c>
      <c r="D757" t="s">
        <v>185</v>
      </c>
      <c r="E757" t="s">
        <v>273</v>
      </c>
      <c r="F757" t="s">
        <v>201</v>
      </c>
      <c r="G757" t="s">
        <v>204</v>
      </c>
      <c r="H757">
        <v>31</v>
      </c>
      <c r="I757">
        <v>2225.9899999999998</v>
      </c>
      <c r="J757">
        <v>5</v>
      </c>
      <c r="K757">
        <v>65555.41</v>
      </c>
      <c r="L757">
        <v>42227.29</v>
      </c>
      <c r="M757">
        <v>173.48</v>
      </c>
      <c r="N757" t="s">
        <v>42</v>
      </c>
      <c r="O757" t="s">
        <v>28</v>
      </c>
      <c r="P757" s="1">
        <v>45265</v>
      </c>
    </row>
    <row r="758" spans="1:16" x14ac:dyDescent="0.3">
      <c r="A758" t="s">
        <v>1086</v>
      </c>
      <c r="B758" t="s">
        <v>21</v>
      </c>
      <c r="C758" t="s">
        <v>59</v>
      </c>
      <c r="D758" t="s">
        <v>145</v>
      </c>
      <c r="E758" t="s">
        <v>273</v>
      </c>
      <c r="F758" t="s">
        <v>119</v>
      </c>
      <c r="G758" t="s">
        <v>129</v>
      </c>
      <c r="H758">
        <v>35</v>
      </c>
      <c r="I758">
        <v>2142.46</v>
      </c>
      <c r="J758">
        <v>5</v>
      </c>
      <c r="K758">
        <v>71236.789999999994</v>
      </c>
      <c r="L758">
        <v>43123.61</v>
      </c>
      <c r="M758">
        <v>657.07</v>
      </c>
      <c r="N758" t="s">
        <v>33</v>
      </c>
      <c r="O758" t="s">
        <v>28</v>
      </c>
      <c r="P758" s="1">
        <v>45349</v>
      </c>
    </row>
    <row r="759" spans="1:16" x14ac:dyDescent="0.3">
      <c r="A759" t="s">
        <v>1087</v>
      </c>
      <c r="B759" t="s">
        <v>29</v>
      </c>
      <c r="C759" t="s">
        <v>46</v>
      </c>
      <c r="D759" t="s">
        <v>286</v>
      </c>
      <c r="E759" t="s">
        <v>273</v>
      </c>
      <c r="F759" t="s">
        <v>119</v>
      </c>
      <c r="G759" t="s">
        <v>129</v>
      </c>
      <c r="H759">
        <v>2</v>
      </c>
      <c r="I759">
        <v>1766.51</v>
      </c>
      <c r="J759">
        <v>5</v>
      </c>
      <c r="K759">
        <v>3356.37</v>
      </c>
      <c r="L759">
        <v>2006.57</v>
      </c>
      <c r="M759">
        <v>745.71</v>
      </c>
      <c r="N759" t="s">
        <v>27</v>
      </c>
      <c r="O759" t="s">
        <v>28</v>
      </c>
      <c r="P759" s="1">
        <v>45084</v>
      </c>
    </row>
    <row r="760" spans="1:16" x14ac:dyDescent="0.3">
      <c r="A760" t="s">
        <v>1088</v>
      </c>
      <c r="B760" t="s">
        <v>21</v>
      </c>
      <c r="C760" t="s">
        <v>59</v>
      </c>
      <c r="D760" t="s">
        <v>244</v>
      </c>
      <c r="E760" t="s">
        <v>241</v>
      </c>
      <c r="F760" t="s">
        <v>119</v>
      </c>
      <c r="G760" t="s">
        <v>127</v>
      </c>
      <c r="H760">
        <v>14</v>
      </c>
      <c r="I760">
        <v>2683.41</v>
      </c>
      <c r="J760">
        <v>5</v>
      </c>
      <c r="K760">
        <v>35689.35</v>
      </c>
      <c r="L760">
        <v>21989.52</v>
      </c>
      <c r="M760">
        <v>625.39</v>
      </c>
      <c r="N760" t="s">
        <v>27</v>
      </c>
      <c r="O760" t="s">
        <v>28</v>
      </c>
      <c r="P760" s="1">
        <v>45365</v>
      </c>
    </row>
    <row r="761" spans="1:16" x14ac:dyDescent="0.3">
      <c r="A761" t="s">
        <v>1089</v>
      </c>
      <c r="B761" t="s">
        <v>29</v>
      </c>
      <c r="C761" t="s">
        <v>46</v>
      </c>
      <c r="D761" t="s">
        <v>138</v>
      </c>
      <c r="E761" t="s">
        <v>24</v>
      </c>
      <c r="F761" t="s">
        <v>119</v>
      </c>
      <c r="G761" t="s">
        <v>129</v>
      </c>
      <c r="H761">
        <v>25</v>
      </c>
      <c r="I761">
        <v>2331.77</v>
      </c>
      <c r="J761">
        <v>5</v>
      </c>
      <c r="K761">
        <v>55379.54</v>
      </c>
      <c r="L761">
        <v>32160.27</v>
      </c>
      <c r="M761">
        <v>327.38</v>
      </c>
      <c r="N761" t="s">
        <v>38</v>
      </c>
      <c r="O761" t="s">
        <v>28</v>
      </c>
      <c r="P761" s="1">
        <v>45358</v>
      </c>
    </row>
    <row r="762" spans="1:16" x14ac:dyDescent="0.3">
      <c r="A762" t="s">
        <v>1090</v>
      </c>
      <c r="B762" t="s">
        <v>34</v>
      </c>
      <c r="C762" t="s">
        <v>89</v>
      </c>
      <c r="D762" t="s">
        <v>74</v>
      </c>
      <c r="E762" t="s">
        <v>24</v>
      </c>
      <c r="F762" t="s">
        <v>119</v>
      </c>
      <c r="G762" t="s">
        <v>129</v>
      </c>
      <c r="H762">
        <v>38</v>
      </c>
      <c r="I762">
        <v>3347.42</v>
      </c>
      <c r="J762">
        <v>5</v>
      </c>
      <c r="K762">
        <v>120841.86</v>
      </c>
      <c r="L762">
        <v>73131.259999999995</v>
      </c>
      <c r="M762">
        <v>689.02</v>
      </c>
      <c r="N762" t="s">
        <v>33</v>
      </c>
      <c r="O762" t="s">
        <v>28</v>
      </c>
      <c r="P762" s="1">
        <v>45029</v>
      </c>
    </row>
    <row r="763" spans="1:16" x14ac:dyDescent="0.3">
      <c r="A763" t="s">
        <v>1091</v>
      </c>
      <c r="B763" t="s">
        <v>29</v>
      </c>
      <c r="C763" t="s">
        <v>78</v>
      </c>
      <c r="D763" t="s">
        <v>245</v>
      </c>
      <c r="E763" t="s">
        <v>241</v>
      </c>
      <c r="F763" t="s">
        <v>201</v>
      </c>
      <c r="G763" t="s">
        <v>203</v>
      </c>
      <c r="H763">
        <v>24</v>
      </c>
      <c r="I763">
        <v>2358.42</v>
      </c>
      <c r="J763">
        <v>5</v>
      </c>
      <c r="K763">
        <v>53771.98</v>
      </c>
      <c r="L763">
        <v>32272.82</v>
      </c>
      <c r="M763">
        <v>535.59</v>
      </c>
      <c r="N763" t="s">
        <v>38</v>
      </c>
      <c r="O763" t="s">
        <v>28</v>
      </c>
      <c r="P763" s="1">
        <v>45029</v>
      </c>
    </row>
    <row r="764" spans="1:16" x14ac:dyDescent="0.3">
      <c r="A764" t="s">
        <v>1092</v>
      </c>
      <c r="B764" t="s">
        <v>29</v>
      </c>
      <c r="C764" t="s">
        <v>30</v>
      </c>
      <c r="D764" t="s">
        <v>128</v>
      </c>
      <c r="E764" t="s">
        <v>24</v>
      </c>
      <c r="F764" t="s">
        <v>205</v>
      </c>
      <c r="G764" t="s">
        <v>209</v>
      </c>
      <c r="H764">
        <v>34</v>
      </c>
      <c r="I764">
        <v>31719.86</v>
      </c>
      <c r="J764">
        <v>5</v>
      </c>
      <c r="K764">
        <v>1024551.48</v>
      </c>
      <c r="L764">
        <v>740345.02</v>
      </c>
      <c r="M764">
        <v>347.94</v>
      </c>
      <c r="N764" t="s">
        <v>42</v>
      </c>
      <c r="O764" t="s">
        <v>28</v>
      </c>
      <c r="P764" s="1">
        <v>45099</v>
      </c>
    </row>
    <row r="765" spans="1:16" x14ac:dyDescent="0.3">
      <c r="A765" t="s">
        <v>1093</v>
      </c>
      <c r="B765" t="s">
        <v>39</v>
      </c>
      <c r="C765" t="s">
        <v>65</v>
      </c>
      <c r="D765" t="s">
        <v>263</v>
      </c>
      <c r="E765" t="s">
        <v>273</v>
      </c>
      <c r="F765" t="s">
        <v>119</v>
      </c>
      <c r="G765" t="s">
        <v>127</v>
      </c>
      <c r="H765">
        <v>1</v>
      </c>
      <c r="I765">
        <v>1582.56</v>
      </c>
      <c r="J765">
        <v>5</v>
      </c>
      <c r="K765">
        <v>1503.43</v>
      </c>
      <c r="L765">
        <v>889.79</v>
      </c>
      <c r="M765">
        <v>740.17</v>
      </c>
      <c r="N765" t="s">
        <v>27</v>
      </c>
      <c r="O765" t="s">
        <v>28</v>
      </c>
      <c r="P765" s="1">
        <v>45039</v>
      </c>
    </row>
    <row r="766" spans="1:16" x14ac:dyDescent="0.3">
      <c r="A766" t="s">
        <v>1094</v>
      </c>
      <c r="B766" t="s">
        <v>34</v>
      </c>
      <c r="C766" t="s">
        <v>89</v>
      </c>
      <c r="D766" t="s">
        <v>92</v>
      </c>
      <c r="E766" t="s">
        <v>241</v>
      </c>
      <c r="F766" t="s">
        <v>205</v>
      </c>
      <c r="G766" t="s">
        <v>206</v>
      </c>
      <c r="H766">
        <v>15</v>
      </c>
      <c r="I766">
        <v>16169.1</v>
      </c>
      <c r="J766">
        <v>5</v>
      </c>
      <c r="K766">
        <v>230409.67</v>
      </c>
      <c r="L766">
        <v>162542.56</v>
      </c>
      <c r="M766">
        <v>503.75</v>
      </c>
      <c r="N766" t="s">
        <v>27</v>
      </c>
      <c r="O766" t="s">
        <v>28</v>
      </c>
      <c r="P766" s="1">
        <v>45175</v>
      </c>
    </row>
    <row r="767" spans="1:16" x14ac:dyDescent="0.3">
      <c r="A767" t="s">
        <v>1095</v>
      </c>
      <c r="B767" t="s">
        <v>29</v>
      </c>
      <c r="C767" t="s">
        <v>30</v>
      </c>
      <c r="D767" t="s">
        <v>41</v>
      </c>
      <c r="E767" t="s">
        <v>241</v>
      </c>
      <c r="F767" t="s">
        <v>205</v>
      </c>
      <c r="G767" t="s">
        <v>208</v>
      </c>
      <c r="H767">
        <v>15</v>
      </c>
      <c r="I767">
        <v>17940.72</v>
      </c>
      <c r="J767">
        <v>5</v>
      </c>
      <c r="K767">
        <v>255655.26</v>
      </c>
      <c r="L767">
        <v>188380.67</v>
      </c>
      <c r="M767">
        <v>647.1</v>
      </c>
      <c r="N767" t="s">
        <v>42</v>
      </c>
      <c r="O767" t="s">
        <v>28</v>
      </c>
      <c r="P767" s="1">
        <v>45103</v>
      </c>
    </row>
    <row r="768" spans="1:16" x14ac:dyDescent="0.3">
      <c r="A768" t="s">
        <v>1096</v>
      </c>
      <c r="B768" t="s">
        <v>34</v>
      </c>
      <c r="C768" t="s">
        <v>52</v>
      </c>
      <c r="D768" t="s">
        <v>138</v>
      </c>
      <c r="E768" t="s">
        <v>241</v>
      </c>
      <c r="F768" t="s">
        <v>25</v>
      </c>
      <c r="G768" t="s">
        <v>45</v>
      </c>
      <c r="H768">
        <v>37</v>
      </c>
      <c r="I768">
        <v>1455.03</v>
      </c>
      <c r="J768">
        <v>5</v>
      </c>
      <c r="K768">
        <v>51144.3</v>
      </c>
      <c r="L768">
        <v>28959.24</v>
      </c>
      <c r="M768">
        <v>69.55</v>
      </c>
      <c r="N768" t="s">
        <v>33</v>
      </c>
      <c r="O768" t="s">
        <v>28</v>
      </c>
      <c r="P768" s="1">
        <v>45193</v>
      </c>
    </row>
    <row r="769" spans="1:16" x14ac:dyDescent="0.3">
      <c r="A769" t="s">
        <v>1097</v>
      </c>
      <c r="B769" t="s">
        <v>34</v>
      </c>
      <c r="C769" t="s">
        <v>52</v>
      </c>
      <c r="D769" t="s">
        <v>233</v>
      </c>
      <c r="E769" t="s">
        <v>24</v>
      </c>
      <c r="F769" t="s">
        <v>205</v>
      </c>
      <c r="G769" t="s">
        <v>209</v>
      </c>
      <c r="H769">
        <v>2</v>
      </c>
      <c r="I769">
        <v>43457.01</v>
      </c>
      <c r="J769">
        <v>5</v>
      </c>
      <c r="K769">
        <v>82568.320000000007</v>
      </c>
      <c r="L769">
        <v>59059.06</v>
      </c>
      <c r="M769">
        <v>316.02</v>
      </c>
      <c r="N769" t="s">
        <v>42</v>
      </c>
      <c r="O769" t="s">
        <v>28</v>
      </c>
      <c r="P769" s="1">
        <v>45093</v>
      </c>
    </row>
    <row r="770" spans="1:16" x14ac:dyDescent="0.3">
      <c r="A770" t="s">
        <v>1098</v>
      </c>
      <c r="B770" t="s">
        <v>39</v>
      </c>
      <c r="C770" t="s">
        <v>65</v>
      </c>
      <c r="D770" t="s">
        <v>130</v>
      </c>
      <c r="E770" t="s">
        <v>24</v>
      </c>
      <c r="F770" t="s">
        <v>205</v>
      </c>
      <c r="G770" t="s">
        <v>209</v>
      </c>
      <c r="H770">
        <v>30</v>
      </c>
      <c r="I770">
        <v>22036.86</v>
      </c>
      <c r="J770">
        <v>5</v>
      </c>
      <c r="K770">
        <v>628050.51</v>
      </c>
      <c r="L770">
        <v>440014.28</v>
      </c>
      <c r="M770">
        <v>591.9</v>
      </c>
      <c r="N770" t="s">
        <v>27</v>
      </c>
      <c r="O770" t="s">
        <v>28</v>
      </c>
      <c r="P770" s="1">
        <v>45362</v>
      </c>
    </row>
    <row r="771" spans="1:16" x14ac:dyDescent="0.3">
      <c r="A771" t="s">
        <v>1099</v>
      </c>
      <c r="B771" t="s">
        <v>21</v>
      </c>
      <c r="C771" t="s">
        <v>22</v>
      </c>
      <c r="D771" t="s">
        <v>53</v>
      </c>
      <c r="E771" t="s">
        <v>24</v>
      </c>
      <c r="F771" t="s">
        <v>25</v>
      </c>
      <c r="G771" t="s">
        <v>32</v>
      </c>
      <c r="H771">
        <v>19</v>
      </c>
      <c r="I771">
        <v>2052.21</v>
      </c>
      <c r="J771">
        <v>5</v>
      </c>
      <c r="K771">
        <v>37042.39</v>
      </c>
      <c r="L771">
        <v>22058.84</v>
      </c>
      <c r="M771">
        <v>681.93</v>
      </c>
      <c r="N771" t="s">
        <v>38</v>
      </c>
      <c r="O771" t="s">
        <v>28</v>
      </c>
      <c r="P771" s="1">
        <v>45095</v>
      </c>
    </row>
    <row r="772" spans="1:16" x14ac:dyDescent="0.3">
      <c r="A772" t="s">
        <v>1100</v>
      </c>
      <c r="B772" t="s">
        <v>34</v>
      </c>
      <c r="C772" t="s">
        <v>35</v>
      </c>
      <c r="D772" t="s">
        <v>136</v>
      </c>
      <c r="E772" t="s">
        <v>24</v>
      </c>
      <c r="F772" t="s">
        <v>165</v>
      </c>
      <c r="G772" t="s">
        <v>168</v>
      </c>
      <c r="H772">
        <v>36</v>
      </c>
      <c r="I772">
        <v>2590.2800000000002</v>
      </c>
      <c r="J772">
        <v>5</v>
      </c>
      <c r="K772">
        <v>88587.58</v>
      </c>
      <c r="L772">
        <v>49742.65</v>
      </c>
      <c r="M772">
        <v>522.45000000000005</v>
      </c>
      <c r="N772" t="s">
        <v>33</v>
      </c>
      <c r="O772" t="s">
        <v>28</v>
      </c>
      <c r="P772" s="1">
        <v>45073</v>
      </c>
    </row>
    <row r="773" spans="1:16" x14ac:dyDescent="0.3">
      <c r="A773" t="s">
        <v>1101</v>
      </c>
      <c r="B773" t="s">
        <v>39</v>
      </c>
      <c r="C773" t="s">
        <v>54</v>
      </c>
      <c r="D773" t="s">
        <v>41</v>
      </c>
      <c r="E773" t="s">
        <v>273</v>
      </c>
      <c r="F773" t="s">
        <v>201</v>
      </c>
      <c r="G773" t="s">
        <v>204</v>
      </c>
      <c r="H773">
        <v>36</v>
      </c>
      <c r="I773">
        <v>2259.39</v>
      </c>
      <c r="J773">
        <v>5</v>
      </c>
      <c r="K773">
        <v>77271.14</v>
      </c>
      <c r="L773">
        <v>47853.5</v>
      </c>
      <c r="M773">
        <v>512.9</v>
      </c>
      <c r="N773" t="s">
        <v>27</v>
      </c>
      <c r="O773" t="s">
        <v>28</v>
      </c>
      <c r="P773" s="1">
        <v>45233</v>
      </c>
    </row>
    <row r="774" spans="1:16" x14ac:dyDescent="0.3">
      <c r="A774" t="s">
        <v>1102</v>
      </c>
      <c r="B774" t="s">
        <v>39</v>
      </c>
      <c r="C774" t="s">
        <v>54</v>
      </c>
      <c r="D774" t="s">
        <v>176</v>
      </c>
      <c r="E774" t="s">
        <v>24</v>
      </c>
      <c r="F774" t="s">
        <v>205</v>
      </c>
      <c r="G774" t="s">
        <v>208</v>
      </c>
      <c r="H774">
        <v>31</v>
      </c>
      <c r="I774">
        <v>22511.57</v>
      </c>
      <c r="J774">
        <v>5</v>
      </c>
      <c r="K774">
        <v>662965.74</v>
      </c>
      <c r="L774">
        <v>471848.26</v>
      </c>
      <c r="M774">
        <v>555.21</v>
      </c>
      <c r="N774" t="s">
        <v>42</v>
      </c>
      <c r="O774" t="s">
        <v>28</v>
      </c>
      <c r="P774" s="1">
        <v>45311</v>
      </c>
    </row>
    <row r="775" spans="1:16" x14ac:dyDescent="0.3">
      <c r="A775" t="s">
        <v>1103</v>
      </c>
      <c r="B775" t="s">
        <v>34</v>
      </c>
      <c r="C775" t="s">
        <v>62</v>
      </c>
      <c r="D775" t="s">
        <v>87</v>
      </c>
      <c r="E775" t="s">
        <v>241</v>
      </c>
      <c r="F775" t="s">
        <v>205</v>
      </c>
      <c r="G775" t="s">
        <v>207</v>
      </c>
      <c r="H775">
        <v>16</v>
      </c>
      <c r="I775">
        <v>37283.769999999997</v>
      </c>
      <c r="J775">
        <v>5</v>
      </c>
      <c r="K775">
        <v>566713.30000000005</v>
      </c>
      <c r="L775">
        <v>393884.9</v>
      </c>
      <c r="M775">
        <v>582.86</v>
      </c>
      <c r="N775" t="s">
        <v>33</v>
      </c>
      <c r="O775" t="s">
        <v>28</v>
      </c>
      <c r="P775" s="1">
        <v>45360</v>
      </c>
    </row>
    <row r="776" spans="1:16" x14ac:dyDescent="0.3">
      <c r="A776" t="s">
        <v>1104</v>
      </c>
      <c r="B776" t="s">
        <v>34</v>
      </c>
      <c r="C776" t="s">
        <v>62</v>
      </c>
      <c r="D776" t="s">
        <v>140</v>
      </c>
      <c r="E776" t="s">
        <v>24</v>
      </c>
      <c r="F776" t="s">
        <v>205</v>
      </c>
      <c r="G776" t="s">
        <v>209</v>
      </c>
      <c r="H776">
        <v>6</v>
      </c>
      <c r="I776">
        <v>30127.82</v>
      </c>
      <c r="J776">
        <v>5</v>
      </c>
      <c r="K776">
        <v>171728.57</v>
      </c>
      <c r="L776">
        <v>126949.12</v>
      </c>
      <c r="M776">
        <v>458.44</v>
      </c>
      <c r="N776" t="s">
        <v>38</v>
      </c>
      <c r="O776" t="s">
        <v>28</v>
      </c>
      <c r="P776" s="1">
        <v>45203</v>
      </c>
    </row>
    <row r="777" spans="1:16" x14ac:dyDescent="0.3">
      <c r="A777" t="s">
        <v>1105</v>
      </c>
      <c r="B777" t="s">
        <v>34</v>
      </c>
      <c r="C777" t="s">
        <v>35</v>
      </c>
      <c r="D777" t="s">
        <v>178</v>
      </c>
      <c r="E777" t="s">
        <v>273</v>
      </c>
      <c r="F777" t="s">
        <v>119</v>
      </c>
      <c r="G777" t="s">
        <v>127</v>
      </c>
      <c r="H777">
        <v>28</v>
      </c>
      <c r="I777">
        <v>1240.44</v>
      </c>
      <c r="J777">
        <v>5</v>
      </c>
      <c r="K777">
        <v>32995.699999999997</v>
      </c>
      <c r="L777">
        <v>19105.240000000002</v>
      </c>
      <c r="M777">
        <v>660.03</v>
      </c>
      <c r="N777" t="s">
        <v>42</v>
      </c>
      <c r="O777" t="s">
        <v>28</v>
      </c>
      <c r="P777" s="1">
        <v>45373</v>
      </c>
    </row>
    <row r="778" spans="1:16" x14ac:dyDescent="0.3">
      <c r="A778" t="s">
        <v>1106</v>
      </c>
      <c r="B778" t="s">
        <v>39</v>
      </c>
      <c r="C778" t="s">
        <v>54</v>
      </c>
      <c r="D778" t="s">
        <v>277</v>
      </c>
      <c r="E778" t="s">
        <v>241</v>
      </c>
      <c r="F778" t="s">
        <v>119</v>
      </c>
      <c r="G778" t="s">
        <v>127</v>
      </c>
      <c r="H778">
        <v>13</v>
      </c>
      <c r="I778">
        <v>2189.4699999999998</v>
      </c>
      <c r="J778">
        <v>5</v>
      </c>
      <c r="K778">
        <v>27039.95</v>
      </c>
      <c r="L778">
        <v>15916.48</v>
      </c>
      <c r="M778">
        <v>87.04</v>
      </c>
      <c r="N778" t="s">
        <v>33</v>
      </c>
      <c r="O778" t="s">
        <v>28</v>
      </c>
      <c r="P778" s="1">
        <v>45376</v>
      </c>
    </row>
    <row r="779" spans="1:16" x14ac:dyDescent="0.3">
      <c r="A779" t="s">
        <v>1107</v>
      </c>
      <c r="B779" t="s">
        <v>39</v>
      </c>
      <c r="C779" t="s">
        <v>50</v>
      </c>
      <c r="D779" t="s">
        <v>61</v>
      </c>
      <c r="E779" t="s">
        <v>24</v>
      </c>
      <c r="F779" t="s">
        <v>165</v>
      </c>
      <c r="G779" t="s">
        <v>170</v>
      </c>
      <c r="H779">
        <v>4</v>
      </c>
      <c r="I779">
        <v>2797.79</v>
      </c>
      <c r="J779">
        <v>5</v>
      </c>
      <c r="K779">
        <v>10631.6</v>
      </c>
      <c r="L779">
        <v>5563.38</v>
      </c>
      <c r="M779">
        <v>508.05</v>
      </c>
      <c r="N779" t="s">
        <v>27</v>
      </c>
      <c r="O779" t="s">
        <v>28</v>
      </c>
      <c r="P779" s="1">
        <v>45082</v>
      </c>
    </row>
    <row r="780" spans="1:16" x14ac:dyDescent="0.3">
      <c r="A780" t="s">
        <v>1108</v>
      </c>
      <c r="B780" t="s">
        <v>34</v>
      </c>
      <c r="C780" t="s">
        <v>52</v>
      </c>
      <c r="D780" t="s">
        <v>157</v>
      </c>
      <c r="E780" t="s">
        <v>273</v>
      </c>
      <c r="F780" t="s">
        <v>205</v>
      </c>
      <c r="G780" t="s">
        <v>207</v>
      </c>
      <c r="H780">
        <v>18</v>
      </c>
      <c r="I780">
        <v>35767.629999999997</v>
      </c>
      <c r="J780">
        <v>5</v>
      </c>
      <c r="K780">
        <v>611626.47</v>
      </c>
      <c r="L780">
        <v>427330.37</v>
      </c>
      <c r="M780">
        <v>143.43</v>
      </c>
      <c r="N780" t="s">
        <v>42</v>
      </c>
      <c r="O780" t="s">
        <v>28</v>
      </c>
      <c r="P780" s="1">
        <v>45201</v>
      </c>
    </row>
    <row r="781" spans="1:16" x14ac:dyDescent="0.3">
      <c r="A781" t="s">
        <v>1109</v>
      </c>
      <c r="B781" t="s">
        <v>29</v>
      </c>
      <c r="C781" t="s">
        <v>78</v>
      </c>
      <c r="D781" t="s">
        <v>84</v>
      </c>
      <c r="E781" t="s">
        <v>273</v>
      </c>
      <c r="F781" t="s">
        <v>119</v>
      </c>
      <c r="G781" t="s">
        <v>123</v>
      </c>
      <c r="H781">
        <v>23</v>
      </c>
      <c r="I781">
        <v>3880.95</v>
      </c>
      <c r="J781">
        <v>5</v>
      </c>
      <c r="K781">
        <v>84798.76</v>
      </c>
      <c r="L781">
        <v>52825</v>
      </c>
      <c r="M781">
        <v>393.76</v>
      </c>
      <c r="N781" t="s">
        <v>33</v>
      </c>
      <c r="O781" t="s">
        <v>28</v>
      </c>
      <c r="P781" s="1">
        <v>45038</v>
      </c>
    </row>
    <row r="782" spans="1:16" x14ac:dyDescent="0.3">
      <c r="A782" t="s">
        <v>1110</v>
      </c>
      <c r="B782" t="s">
        <v>39</v>
      </c>
      <c r="C782" t="s">
        <v>50</v>
      </c>
      <c r="D782" t="s">
        <v>117</v>
      </c>
      <c r="E782" t="s">
        <v>241</v>
      </c>
      <c r="F782" t="s">
        <v>119</v>
      </c>
      <c r="G782" t="s">
        <v>123</v>
      </c>
      <c r="H782">
        <v>38</v>
      </c>
      <c r="I782">
        <v>2315.16</v>
      </c>
      <c r="J782">
        <v>5</v>
      </c>
      <c r="K782">
        <v>83577.279999999999</v>
      </c>
      <c r="L782">
        <v>49038.99</v>
      </c>
      <c r="M782">
        <v>597.51</v>
      </c>
      <c r="N782" t="s">
        <v>33</v>
      </c>
      <c r="O782" t="s">
        <v>28</v>
      </c>
      <c r="P782" s="1">
        <v>45127</v>
      </c>
    </row>
    <row r="783" spans="1:16" x14ac:dyDescent="0.3">
      <c r="A783" t="s">
        <v>1111</v>
      </c>
      <c r="B783" t="s">
        <v>21</v>
      </c>
      <c r="C783" t="s">
        <v>59</v>
      </c>
      <c r="D783" t="s">
        <v>249</v>
      </c>
      <c r="E783" t="s">
        <v>241</v>
      </c>
      <c r="F783" t="s">
        <v>25</v>
      </c>
      <c r="G783" t="s">
        <v>45</v>
      </c>
      <c r="H783">
        <v>16</v>
      </c>
      <c r="I783">
        <v>1667.58</v>
      </c>
      <c r="J783">
        <v>5</v>
      </c>
      <c r="K783">
        <v>25347.22</v>
      </c>
      <c r="L783">
        <v>13993.2</v>
      </c>
      <c r="M783">
        <v>282.36</v>
      </c>
      <c r="N783" t="s">
        <v>42</v>
      </c>
      <c r="O783" t="s">
        <v>28</v>
      </c>
      <c r="P783" s="1">
        <v>45189</v>
      </c>
    </row>
    <row r="784" spans="1:16" x14ac:dyDescent="0.3">
      <c r="A784" t="s">
        <v>1112</v>
      </c>
      <c r="B784" t="s">
        <v>34</v>
      </c>
      <c r="C784" t="s">
        <v>89</v>
      </c>
      <c r="D784" t="s">
        <v>125</v>
      </c>
      <c r="E784" t="s">
        <v>273</v>
      </c>
      <c r="F784" t="s">
        <v>205</v>
      </c>
      <c r="G784" t="s">
        <v>208</v>
      </c>
      <c r="H784">
        <v>37</v>
      </c>
      <c r="I784">
        <v>30392.43</v>
      </c>
      <c r="J784">
        <v>5</v>
      </c>
      <c r="K784">
        <v>1068293.9099999999</v>
      </c>
      <c r="L784">
        <v>766384.94</v>
      </c>
      <c r="M784">
        <v>162.12</v>
      </c>
      <c r="N784" t="s">
        <v>42</v>
      </c>
      <c r="O784" t="s">
        <v>28</v>
      </c>
      <c r="P784" s="1">
        <v>45272</v>
      </c>
    </row>
    <row r="785" spans="1:16" x14ac:dyDescent="0.3">
      <c r="A785" t="s">
        <v>1113</v>
      </c>
      <c r="B785" t="s">
        <v>39</v>
      </c>
      <c r="C785" t="s">
        <v>40</v>
      </c>
      <c r="D785" t="s">
        <v>146</v>
      </c>
      <c r="E785" t="s">
        <v>273</v>
      </c>
      <c r="F785" t="s">
        <v>25</v>
      </c>
      <c r="G785" t="s">
        <v>26</v>
      </c>
      <c r="H785">
        <v>17</v>
      </c>
      <c r="I785">
        <v>790.85</v>
      </c>
      <c r="J785">
        <v>5</v>
      </c>
      <c r="K785">
        <v>12772.23</v>
      </c>
      <c r="L785">
        <v>7061.94</v>
      </c>
      <c r="M785">
        <v>529.25</v>
      </c>
      <c r="N785" t="s">
        <v>27</v>
      </c>
      <c r="O785" t="s">
        <v>28</v>
      </c>
      <c r="P785" s="1">
        <v>45348</v>
      </c>
    </row>
    <row r="786" spans="1:16" x14ac:dyDescent="0.3">
      <c r="A786" t="s">
        <v>1114</v>
      </c>
      <c r="B786" t="s">
        <v>34</v>
      </c>
      <c r="C786" t="s">
        <v>52</v>
      </c>
      <c r="D786" t="s">
        <v>193</v>
      </c>
      <c r="E786" t="s">
        <v>273</v>
      </c>
      <c r="F786" t="s">
        <v>25</v>
      </c>
      <c r="G786" t="s">
        <v>26</v>
      </c>
      <c r="H786">
        <v>31</v>
      </c>
      <c r="I786">
        <v>2466.89</v>
      </c>
      <c r="J786">
        <v>5</v>
      </c>
      <c r="K786">
        <v>72649.91</v>
      </c>
      <c r="L786">
        <v>43671.05</v>
      </c>
      <c r="M786">
        <v>368.69</v>
      </c>
      <c r="N786" t="s">
        <v>42</v>
      </c>
      <c r="O786" t="s">
        <v>28</v>
      </c>
      <c r="P786" s="1">
        <v>45376</v>
      </c>
    </row>
    <row r="787" spans="1:16" x14ac:dyDescent="0.3">
      <c r="A787" t="s">
        <v>1115</v>
      </c>
      <c r="B787" t="s">
        <v>39</v>
      </c>
      <c r="C787" t="s">
        <v>54</v>
      </c>
      <c r="D787" t="s">
        <v>271</v>
      </c>
      <c r="E787" t="s">
        <v>24</v>
      </c>
      <c r="F787" t="s">
        <v>25</v>
      </c>
      <c r="G787" t="s">
        <v>37</v>
      </c>
      <c r="H787">
        <v>14</v>
      </c>
      <c r="I787">
        <v>895.04</v>
      </c>
      <c r="J787">
        <v>5</v>
      </c>
      <c r="K787">
        <v>11904.03</v>
      </c>
      <c r="L787">
        <v>6586.41</v>
      </c>
      <c r="M787">
        <v>553.03</v>
      </c>
      <c r="N787" t="s">
        <v>33</v>
      </c>
      <c r="O787" t="s">
        <v>28</v>
      </c>
      <c r="P787" s="1">
        <v>45349</v>
      </c>
    </row>
    <row r="788" spans="1:16" x14ac:dyDescent="0.3">
      <c r="A788" t="s">
        <v>1116</v>
      </c>
      <c r="B788" t="s">
        <v>34</v>
      </c>
      <c r="C788" t="s">
        <v>35</v>
      </c>
      <c r="D788" t="s">
        <v>267</v>
      </c>
      <c r="E788" t="s">
        <v>273</v>
      </c>
      <c r="F788" t="s">
        <v>25</v>
      </c>
      <c r="G788" t="s">
        <v>37</v>
      </c>
      <c r="H788">
        <v>14</v>
      </c>
      <c r="I788">
        <v>1450.21</v>
      </c>
      <c r="J788">
        <v>5</v>
      </c>
      <c r="K788">
        <v>19287.79</v>
      </c>
      <c r="L788">
        <v>11367.78</v>
      </c>
      <c r="M788">
        <v>146.59</v>
      </c>
      <c r="N788" t="s">
        <v>27</v>
      </c>
      <c r="O788" t="s">
        <v>28</v>
      </c>
      <c r="P788" s="1">
        <v>45049</v>
      </c>
    </row>
    <row r="789" spans="1:16" x14ac:dyDescent="0.3">
      <c r="A789" t="s">
        <v>1117</v>
      </c>
      <c r="B789" t="s">
        <v>29</v>
      </c>
      <c r="C789" t="s">
        <v>30</v>
      </c>
      <c r="D789" t="s">
        <v>61</v>
      </c>
      <c r="E789" t="s">
        <v>273</v>
      </c>
      <c r="F789" t="s">
        <v>201</v>
      </c>
      <c r="G789" t="s">
        <v>202</v>
      </c>
      <c r="H789">
        <v>3</v>
      </c>
      <c r="I789">
        <v>3584.53</v>
      </c>
      <c r="J789">
        <v>5</v>
      </c>
      <c r="K789">
        <v>10215.91</v>
      </c>
      <c r="L789">
        <v>6577.02</v>
      </c>
      <c r="M789">
        <v>190.17</v>
      </c>
      <c r="N789" t="s">
        <v>42</v>
      </c>
      <c r="O789" t="s">
        <v>28</v>
      </c>
      <c r="P789" s="1">
        <v>45374</v>
      </c>
    </row>
    <row r="790" spans="1:16" x14ac:dyDescent="0.3">
      <c r="A790" t="s">
        <v>1118</v>
      </c>
      <c r="B790" t="s">
        <v>39</v>
      </c>
      <c r="C790" t="s">
        <v>54</v>
      </c>
      <c r="D790" t="s">
        <v>133</v>
      </c>
      <c r="E790" t="s">
        <v>24</v>
      </c>
      <c r="F790" t="s">
        <v>165</v>
      </c>
      <c r="G790" t="s">
        <v>166</v>
      </c>
      <c r="H790">
        <v>5</v>
      </c>
      <c r="I790">
        <v>835.41</v>
      </c>
      <c r="J790">
        <v>5</v>
      </c>
      <c r="K790">
        <v>3968.2</v>
      </c>
      <c r="L790">
        <v>2068.19</v>
      </c>
      <c r="M790">
        <v>288.92</v>
      </c>
      <c r="N790" t="s">
        <v>38</v>
      </c>
      <c r="O790" t="s">
        <v>28</v>
      </c>
      <c r="P790" s="1">
        <v>45356</v>
      </c>
    </row>
    <row r="791" spans="1:16" x14ac:dyDescent="0.3">
      <c r="A791" t="s">
        <v>1119</v>
      </c>
      <c r="B791" t="s">
        <v>34</v>
      </c>
      <c r="C791" t="s">
        <v>62</v>
      </c>
      <c r="D791" t="s">
        <v>184</v>
      </c>
      <c r="E791" t="s">
        <v>273</v>
      </c>
      <c r="F791" t="s">
        <v>201</v>
      </c>
      <c r="G791" t="s">
        <v>202</v>
      </c>
      <c r="H791">
        <v>11</v>
      </c>
      <c r="I791">
        <v>4267.5</v>
      </c>
      <c r="J791">
        <v>5</v>
      </c>
      <c r="K791">
        <v>44595.38</v>
      </c>
      <c r="L791">
        <v>28704.080000000002</v>
      </c>
      <c r="M791">
        <v>491.74</v>
      </c>
      <c r="N791" t="s">
        <v>27</v>
      </c>
      <c r="O791" t="s">
        <v>28</v>
      </c>
      <c r="P791" s="1">
        <v>45024</v>
      </c>
    </row>
    <row r="792" spans="1:16" x14ac:dyDescent="0.3">
      <c r="A792" t="s">
        <v>1120</v>
      </c>
      <c r="B792" t="s">
        <v>34</v>
      </c>
      <c r="C792" t="s">
        <v>89</v>
      </c>
      <c r="D792" t="s">
        <v>36</v>
      </c>
      <c r="E792" t="s">
        <v>241</v>
      </c>
      <c r="F792" t="s">
        <v>165</v>
      </c>
      <c r="G792" t="s">
        <v>173</v>
      </c>
      <c r="H792">
        <v>20</v>
      </c>
      <c r="I792">
        <v>933.25</v>
      </c>
      <c r="J792">
        <v>5</v>
      </c>
      <c r="K792">
        <v>17731.75</v>
      </c>
      <c r="L792">
        <v>9942.82</v>
      </c>
      <c r="M792">
        <v>291.86</v>
      </c>
      <c r="N792" t="s">
        <v>33</v>
      </c>
      <c r="O792" t="s">
        <v>28</v>
      </c>
      <c r="P792" s="1">
        <v>45322</v>
      </c>
    </row>
    <row r="793" spans="1:16" x14ac:dyDescent="0.3">
      <c r="A793" t="s">
        <v>1121</v>
      </c>
      <c r="B793" t="s">
        <v>21</v>
      </c>
      <c r="C793" t="s">
        <v>48</v>
      </c>
      <c r="D793" t="s">
        <v>126</v>
      </c>
      <c r="E793" t="s">
        <v>24</v>
      </c>
      <c r="F793" t="s">
        <v>205</v>
      </c>
      <c r="G793" t="s">
        <v>206</v>
      </c>
      <c r="H793">
        <v>34</v>
      </c>
      <c r="I793">
        <v>20116.53</v>
      </c>
      <c r="J793">
        <v>5</v>
      </c>
      <c r="K793">
        <v>649763.92000000004</v>
      </c>
      <c r="L793">
        <v>470052.56</v>
      </c>
      <c r="M793">
        <v>572.4</v>
      </c>
      <c r="N793" t="s">
        <v>27</v>
      </c>
      <c r="O793" t="s">
        <v>28</v>
      </c>
      <c r="P793" s="1">
        <v>45076</v>
      </c>
    </row>
    <row r="794" spans="1:16" x14ac:dyDescent="0.3">
      <c r="A794" t="s">
        <v>1122</v>
      </c>
      <c r="B794" t="s">
        <v>34</v>
      </c>
      <c r="C794" t="s">
        <v>62</v>
      </c>
      <c r="D794" t="s">
        <v>125</v>
      </c>
      <c r="E794" t="s">
        <v>241</v>
      </c>
      <c r="F794" t="s">
        <v>201</v>
      </c>
      <c r="G794" t="s">
        <v>212</v>
      </c>
      <c r="H794">
        <v>24</v>
      </c>
      <c r="I794">
        <v>1737.95</v>
      </c>
      <c r="J794">
        <v>5</v>
      </c>
      <c r="K794">
        <v>39625.26</v>
      </c>
      <c r="L794">
        <v>23990.62</v>
      </c>
      <c r="M794">
        <v>151.34</v>
      </c>
      <c r="N794" t="s">
        <v>38</v>
      </c>
      <c r="O794" t="s">
        <v>28</v>
      </c>
      <c r="P794" s="1">
        <v>45094</v>
      </c>
    </row>
    <row r="795" spans="1:16" x14ac:dyDescent="0.3">
      <c r="A795" t="s">
        <v>1123</v>
      </c>
      <c r="B795" t="s">
        <v>39</v>
      </c>
      <c r="C795" t="s">
        <v>54</v>
      </c>
      <c r="D795" t="s">
        <v>211</v>
      </c>
      <c r="E795" t="s">
        <v>24</v>
      </c>
      <c r="F795" t="s">
        <v>25</v>
      </c>
      <c r="G795" t="s">
        <v>45</v>
      </c>
      <c r="H795">
        <v>34</v>
      </c>
      <c r="I795">
        <v>2052.48</v>
      </c>
      <c r="J795">
        <v>5</v>
      </c>
      <c r="K795">
        <v>66295.100000000006</v>
      </c>
      <c r="L795">
        <v>39677.71</v>
      </c>
      <c r="M795">
        <v>691.88</v>
      </c>
      <c r="N795" t="s">
        <v>27</v>
      </c>
      <c r="O795" t="s">
        <v>28</v>
      </c>
      <c r="P795" s="1">
        <v>45189</v>
      </c>
    </row>
    <row r="796" spans="1:16" x14ac:dyDescent="0.3">
      <c r="A796" t="s">
        <v>1124</v>
      </c>
      <c r="B796" t="s">
        <v>21</v>
      </c>
      <c r="C796" t="s">
        <v>43</v>
      </c>
      <c r="D796" t="s">
        <v>100</v>
      </c>
      <c r="E796" t="s">
        <v>241</v>
      </c>
      <c r="F796" t="s">
        <v>165</v>
      </c>
      <c r="G796" t="s">
        <v>173</v>
      </c>
      <c r="H796">
        <v>1</v>
      </c>
      <c r="I796">
        <v>1743.46</v>
      </c>
      <c r="J796">
        <v>5</v>
      </c>
      <c r="K796">
        <v>1656.29</v>
      </c>
      <c r="L796">
        <v>878.73</v>
      </c>
      <c r="M796">
        <v>335.16</v>
      </c>
      <c r="N796" t="s">
        <v>33</v>
      </c>
      <c r="O796" t="s">
        <v>28</v>
      </c>
      <c r="P796" s="1">
        <v>45078</v>
      </c>
    </row>
    <row r="797" spans="1:16" x14ac:dyDescent="0.3">
      <c r="A797" t="s">
        <v>1125</v>
      </c>
      <c r="B797" t="s">
        <v>29</v>
      </c>
      <c r="C797" t="s">
        <v>78</v>
      </c>
      <c r="D797" t="s">
        <v>213</v>
      </c>
      <c r="E797" t="s">
        <v>241</v>
      </c>
      <c r="F797" t="s">
        <v>119</v>
      </c>
      <c r="G797" t="s">
        <v>123</v>
      </c>
      <c r="H797">
        <v>31</v>
      </c>
      <c r="I797">
        <v>3893.27</v>
      </c>
      <c r="J797">
        <v>5</v>
      </c>
      <c r="K797">
        <v>114656.8</v>
      </c>
      <c r="L797">
        <v>65950.399999999994</v>
      </c>
      <c r="M797">
        <v>353.91</v>
      </c>
      <c r="N797" t="s">
        <v>42</v>
      </c>
      <c r="O797" t="s">
        <v>28</v>
      </c>
      <c r="P797" s="1">
        <v>45186</v>
      </c>
    </row>
    <row r="798" spans="1:16" x14ac:dyDescent="0.3">
      <c r="A798" t="s">
        <v>1126</v>
      </c>
      <c r="B798" t="s">
        <v>34</v>
      </c>
      <c r="C798" t="s">
        <v>35</v>
      </c>
      <c r="D798" t="s">
        <v>53</v>
      </c>
      <c r="E798" t="s">
        <v>273</v>
      </c>
      <c r="F798" t="s">
        <v>205</v>
      </c>
      <c r="G798" t="s">
        <v>206</v>
      </c>
      <c r="H798">
        <v>27</v>
      </c>
      <c r="I798">
        <v>20081.740000000002</v>
      </c>
      <c r="J798">
        <v>5</v>
      </c>
      <c r="K798">
        <v>515096.63</v>
      </c>
      <c r="L798">
        <v>356087.4</v>
      </c>
      <c r="M798">
        <v>271.14</v>
      </c>
      <c r="N798" t="s">
        <v>33</v>
      </c>
      <c r="O798" t="s">
        <v>28</v>
      </c>
      <c r="P798" s="1">
        <v>45220</v>
      </c>
    </row>
    <row r="799" spans="1:16" x14ac:dyDescent="0.3">
      <c r="A799" t="s">
        <v>1127</v>
      </c>
      <c r="B799" t="s">
        <v>21</v>
      </c>
      <c r="C799" t="s">
        <v>43</v>
      </c>
      <c r="D799" t="s">
        <v>227</v>
      </c>
      <c r="E799" t="s">
        <v>273</v>
      </c>
      <c r="F799" t="s">
        <v>205</v>
      </c>
      <c r="G799" t="s">
        <v>208</v>
      </c>
      <c r="H799">
        <v>20</v>
      </c>
      <c r="I799">
        <v>37040.43</v>
      </c>
      <c r="J799">
        <v>5</v>
      </c>
      <c r="K799">
        <v>703768.17</v>
      </c>
      <c r="L799">
        <v>506252.68</v>
      </c>
      <c r="M799">
        <v>545.78</v>
      </c>
      <c r="N799" t="s">
        <v>42</v>
      </c>
      <c r="O799" t="s">
        <v>28</v>
      </c>
      <c r="P799" s="1">
        <v>45076</v>
      </c>
    </row>
    <row r="800" spans="1:16" x14ac:dyDescent="0.3">
      <c r="A800" t="s">
        <v>1128</v>
      </c>
      <c r="B800" t="s">
        <v>21</v>
      </c>
      <c r="C800" t="s">
        <v>48</v>
      </c>
      <c r="D800" t="s">
        <v>217</v>
      </c>
      <c r="E800" t="s">
        <v>241</v>
      </c>
      <c r="F800" t="s">
        <v>205</v>
      </c>
      <c r="G800" t="s">
        <v>209</v>
      </c>
      <c r="H800">
        <v>37</v>
      </c>
      <c r="I800">
        <v>14752.77</v>
      </c>
      <c r="J800">
        <v>5</v>
      </c>
      <c r="K800">
        <v>518559.87</v>
      </c>
      <c r="L800">
        <v>370707.5</v>
      </c>
      <c r="M800">
        <v>354.36</v>
      </c>
      <c r="N800" t="s">
        <v>27</v>
      </c>
      <c r="O800" t="s">
        <v>28</v>
      </c>
      <c r="P800" s="1">
        <v>45341</v>
      </c>
    </row>
    <row r="801" spans="1:16" x14ac:dyDescent="0.3">
      <c r="A801" t="s">
        <v>1129</v>
      </c>
      <c r="B801" t="s">
        <v>21</v>
      </c>
      <c r="C801" t="s">
        <v>43</v>
      </c>
      <c r="D801" t="s">
        <v>169</v>
      </c>
      <c r="E801" t="s">
        <v>273</v>
      </c>
      <c r="F801" t="s">
        <v>201</v>
      </c>
      <c r="G801" t="s">
        <v>203</v>
      </c>
      <c r="H801">
        <v>9</v>
      </c>
      <c r="I801">
        <v>2716.62</v>
      </c>
      <c r="J801">
        <v>5</v>
      </c>
      <c r="K801">
        <v>23227.1</v>
      </c>
      <c r="L801">
        <v>13871.11</v>
      </c>
      <c r="M801">
        <v>674.39</v>
      </c>
      <c r="N801" t="s">
        <v>38</v>
      </c>
      <c r="O801" t="s">
        <v>28</v>
      </c>
      <c r="P801" s="1">
        <v>45359</v>
      </c>
    </row>
    <row r="802" spans="1:16" x14ac:dyDescent="0.3">
      <c r="A802" t="s">
        <v>1130</v>
      </c>
      <c r="B802" t="s">
        <v>29</v>
      </c>
      <c r="C802" t="s">
        <v>78</v>
      </c>
      <c r="D802" t="s">
        <v>143</v>
      </c>
      <c r="E802" t="s">
        <v>273</v>
      </c>
      <c r="F802" t="s">
        <v>25</v>
      </c>
      <c r="G802" t="s">
        <v>26</v>
      </c>
      <c r="H802">
        <v>10</v>
      </c>
      <c r="I802">
        <v>416.19</v>
      </c>
      <c r="J802">
        <v>5</v>
      </c>
      <c r="K802">
        <v>3953.8</v>
      </c>
      <c r="L802">
        <v>2214.56</v>
      </c>
      <c r="M802">
        <v>426.13</v>
      </c>
      <c r="N802" t="s">
        <v>27</v>
      </c>
      <c r="O802" t="s">
        <v>28</v>
      </c>
      <c r="P802" s="1">
        <v>45291</v>
      </c>
    </row>
    <row r="803" spans="1:16" x14ac:dyDescent="0.3">
      <c r="A803" t="s">
        <v>1131</v>
      </c>
      <c r="B803" t="s">
        <v>34</v>
      </c>
      <c r="C803" t="s">
        <v>62</v>
      </c>
      <c r="D803" t="s">
        <v>230</v>
      </c>
      <c r="E803" t="s">
        <v>24</v>
      </c>
      <c r="F803" t="s">
        <v>201</v>
      </c>
      <c r="G803" t="s">
        <v>204</v>
      </c>
      <c r="H803">
        <v>40</v>
      </c>
      <c r="I803">
        <v>2598.08</v>
      </c>
      <c r="J803">
        <v>5</v>
      </c>
      <c r="K803">
        <v>98727.039999999994</v>
      </c>
      <c r="L803">
        <v>59006.8</v>
      </c>
      <c r="M803">
        <v>183.49</v>
      </c>
      <c r="N803" t="s">
        <v>38</v>
      </c>
      <c r="O803" t="s">
        <v>28</v>
      </c>
      <c r="P803" s="1">
        <v>45228</v>
      </c>
    </row>
    <row r="804" spans="1:16" x14ac:dyDescent="0.3">
      <c r="A804" t="s">
        <v>1132</v>
      </c>
      <c r="B804" t="s">
        <v>21</v>
      </c>
      <c r="C804" t="s">
        <v>22</v>
      </c>
      <c r="D804" t="s">
        <v>111</v>
      </c>
      <c r="E804" t="s">
        <v>24</v>
      </c>
      <c r="F804" t="s">
        <v>205</v>
      </c>
      <c r="G804" t="s">
        <v>206</v>
      </c>
      <c r="H804">
        <v>24</v>
      </c>
      <c r="I804">
        <v>26183.79</v>
      </c>
      <c r="J804">
        <v>5</v>
      </c>
      <c r="K804">
        <v>596990.41</v>
      </c>
      <c r="L804">
        <v>445603.85</v>
      </c>
      <c r="M804">
        <v>777.87</v>
      </c>
      <c r="N804" t="s">
        <v>42</v>
      </c>
      <c r="O804" t="s">
        <v>28</v>
      </c>
      <c r="P804" s="1">
        <v>45273</v>
      </c>
    </row>
    <row r="805" spans="1:16" x14ac:dyDescent="0.3">
      <c r="A805" t="s">
        <v>1133</v>
      </c>
      <c r="B805" t="s">
        <v>34</v>
      </c>
      <c r="C805" t="s">
        <v>52</v>
      </c>
      <c r="D805" t="s">
        <v>169</v>
      </c>
      <c r="E805" t="s">
        <v>241</v>
      </c>
      <c r="F805" t="s">
        <v>201</v>
      </c>
      <c r="G805" t="s">
        <v>204</v>
      </c>
      <c r="H805">
        <v>34</v>
      </c>
      <c r="I805">
        <v>5156.6899999999996</v>
      </c>
      <c r="J805">
        <v>5</v>
      </c>
      <c r="K805">
        <v>166561.09</v>
      </c>
      <c r="L805">
        <v>104112.21</v>
      </c>
      <c r="M805">
        <v>55.51</v>
      </c>
      <c r="N805" t="s">
        <v>38</v>
      </c>
      <c r="O805" t="s">
        <v>28</v>
      </c>
      <c r="P805" s="1">
        <v>45171</v>
      </c>
    </row>
    <row r="806" spans="1:16" x14ac:dyDescent="0.3">
      <c r="A806" t="s">
        <v>1134</v>
      </c>
      <c r="B806" t="s">
        <v>21</v>
      </c>
      <c r="C806" t="s">
        <v>43</v>
      </c>
      <c r="D806" t="s">
        <v>180</v>
      </c>
      <c r="E806" t="s">
        <v>241</v>
      </c>
      <c r="F806" t="s">
        <v>165</v>
      </c>
      <c r="G806" t="s">
        <v>170</v>
      </c>
      <c r="H806">
        <v>15</v>
      </c>
      <c r="I806">
        <v>1704.58</v>
      </c>
      <c r="J806">
        <v>5</v>
      </c>
      <c r="K806">
        <v>24290.26</v>
      </c>
      <c r="L806">
        <v>13148</v>
      </c>
      <c r="M806">
        <v>207.87</v>
      </c>
      <c r="N806" t="s">
        <v>38</v>
      </c>
      <c r="O806" t="s">
        <v>28</v>
      </c>
      <c r="P806" s="1">
        <v>45364</v>
      </c>
    </row>
    <row r="807" spans="1:16" x14ac:dyDescent="0.3">
      <c r="A807" t="s">
        <v>1135</v>
      </c>
      <c r="B807" t="s">
        <v>21</v>
      </c>
      <c r="C807" t="s">
        <v>48</v>
      </c>
      <c r="D807" t="s">
        <v>86</v>
      </c>
      <c r="E807" t="s">
        <v>241</v>
      </c>
      <c r="F807" t="s">
        <v>165</v>
      </c>
      <c r="G807" t="s">
        <v>168</v>
      </c>
      <c r="H807">
        <v>9</v>
      </c>
      <c r="I807">
        <v>2406.5500000000002</v>
      </c>
      <c r="J807">
        <v>5</v>
      </c>
      <c r="K807">
        <v>20576</v>
      </c>
      <c r="L807">
        <v>11089.91</v>
      </c>
      <c r="M807">
        <v>749.77</v>
      </c>
      <c r="N807" t="s">
        <v>27</v>
      </c>
      <c r="O807" t="s">
        <v>28</v>
      </c>
      <c r="P807" s="1">
        <v>45142</v>
      </c>
    </row>
    <row r="808" spans="1:16" x14ac:dyDescent="0.3">
      <c r="A808" t="s">
        <v>1136</v>
      </c>
      <c r="B808" t="s">
        <v>29</v>
      </c>
      <c r="C808" t="s">
        <v>46</v>
      </c>
      <c r="D808" t="s">
        <v>74</v>
      </c>
      <c r="E808" t="s">
        <v>24</v>
      </c>
      <c r="F808" t="s">
        <v>201</v>
      </c>
      <c r="G808" t="s">
        <v>204</v>
      </c>
      <c r="H808">
        <v>13</v>
      </c>
      <c r="I808">
        <v>2765.17</v>
      </c>
      <c r="J808">
        <v>5</v>
      </c>
      <c r="K808">
        <v>34149.85</v>
      </c>
      <c r="L808">
        <v>20191.8</v>
      </c>
      <c r="M808">
        <v>526.91999999999996</v>
      </c>
      <c r="N808" t="s">
        <v>42</v>
      </c>
      <c r="O808" t="s">
        <v>28</v>
      </c>
      <c r="P808" s="1">
        <v>45160</v>
      </c>
    </row>
    <row r="809" spans="1:16" x14ac:dyDescent="0.3">
      <c r="A809" t="s">
        <v>1137</v>
      </c>
      <c r="B809" t="s">
        <v>21</v>
      </c>
      <c r="C809" t="s">
        <v>22</v>
      </c>
      <c r="D809" t="s">
        <v>286</v>
      </c>
      <c r="E809" t="s">
        <v>241</v>
      </c>
      <c r="F809" t="s">
        <v>165</v>
      </c>
      <c r="G809" t="s">
        <v>166</v>
      </c>
      <c r="H809">
        <v>8</v>
      </c>
      <c r="I809">
        <v>582.15</v>
      </c>
      <c r="J809">
        <v>5</v>
      </c>
      <c r="K809">
        <v>4424.34</v>
      </c>
      <c r="L809">
        <v>2329.1799999999998</v>
      </c>
      <c r="M809">
        <v>312.43</v>
      </c>
      <c r="N809" t="s">
        <v>27</v>
      </c>
      <c r="O809" t="s">
        <v>28</v>
      </c>
      <c r="P809" s="1">
        <v>45324</v>
      </c>
    </row>
    <row r="810" spans="1:16" x14ac:dyDescent="0.3">
      <c r="A810" t="s">
        <v>290</v>
      </c>
      <c r="B810" t="s">
        <v>29</v>
      </c>
      <c r="C810" t="s">
        <v>78</v>
      </c>
      <c r="D810" t="s">
        <v>102</v>
      </c>
      <c r="E810" t="s">
        <v>273</v>
      </c>
      <c r="F810" t="s">
        <v>25</v>
      </c>
      <c r="G810" t="s">
        <v>26</v>
      </c>
      <c r="H810">
        <v>32</v>
      </c>
      <c r="I810">
        <v>656.29</v>
      </c>
      <c r="J810">
        <v>5</v>
      </c>
      <c r="K810">
        <v>19951.22</v>
      </c>
      <c r="L810">
        <v>11240.43</v>
      </c>
      <c r="M810">
        <v>307.42</v>
      </c>
      <c r="N810" t="s">
        <v>38</v>
      </c>
      <c r="O810" t="s">
        <v>28</v>
      </c>
      <c r="P810" s="1">
        <v>45090</v>
      </c>
    </row>
    <row r="811" spans="1:16" x14ac:dyDescent="0.3">
      <c r="A811" t="s">
        <v>1138</v>
      </c>
      <c r="B811" t="s">
        <v>34</v>
      </c>
      <c r="C811" t="s">
        <v>89</v>
      </c>
      <c r="D811" t="s">
        <v>242</v>
      </c>
      <c r="E811" t="s">
        <v>273</v>
      </c>
      <c r="F811" t="s">
        <v>119</v>
      </c>
      <c r="G811" t="s">
        <v>120</v>
      </c>
      <c r="H811">
        <v>30</v>
      </c>
      <c r="I811">
        <v>3048.16</v>
      </c>
      <c r="J811">
        <v>5</v>
      </c>
      <c r="K811">
        <v>86872.56</v>
      </c>
      <c r="L811">
        <v>54118.95</v>
      </c>
      <c r="M811">
        <v>175.11</v>
      </c>
      <c r="N811" t="s">
        <v>42</v>
      </c>
      <c r="O811" t="s">
        <v>28</v>
      </c>
      <c r="P811" s="1">
        <v>45362</v>
      </c>
    </row>
    <row r="812" spans="1:16" x14ac:dyDescent="0.3">
      <c r="A812" t="s">
        <v>829</v>
      </c>
      <c r="B812" t="s">
        <v>39</v>
      </c>
      <c r="C812" t="s">
        <v>54</v>
      </c>
      <c r="D812" t="s">
        <v>262</v>
      </c>
      <c r="E812" t="s">
        <v>273</v>
      </c>
      <c r="F812" t="s">
        <v>165</v>
      </c>
      <c r="G812" t="s">
        <v>168</v>
      </c>
      <c r="H812">
        <v>4</v>
      </c>
      <c r="I812">
        <v>1259.6600000000001</v>
      </c>
      <c r="J812">
        <v>15</v>
      </c>
      <c r="K812">
        <v>4282.84</v>
      </c>
      <c r="L812">
        <v>2305.52</v>
      </c>
      <c r="M812">
        <v>498.82</v>
      </c>
      <c r="N812" t="s">
        <v>38</v>
      </c>
      <c r="O812" t="s">
        <v>28</v>
      </c>
      <c r="P812" s="1">
        <v>45321</v>
      </c>
    </row>
    <row r="813" spans="1:16" x14ac:dyDescent="0.3">
      <c r="A813" t="s">
        <v>830</v>
      </c>
      <c r="B813" t="s">
        <v>21</v>
      </c>
      <c r="C813" t="s">
        <v>22</v>
      </c>
      <c r="D813" t="s">
        <v>102</v>
      </c>
      <c r="E813" t="s">
        <v>273</v>
      </c>
      <c r="F813" t="s">
        <v>119</v>
      </c>
      <c r="G813" t="s">
        <v>129</v>
      </c>
      <c r="H813">
        <v>30</v>
      </c>
      <c r="I813">
        <v>3271.45</v>
      </c>
      <c r="J813">
        <v>15</v>
      </c>
      <c r="K813">
        <v>83421.97</v>
      </c>
      <c r="L813">
        <v>48017.7</v>
      </c>
      <c r="M813">
        <v>548.22</v>
      </c>
      <c r="N813" t="s">
        <v>42</v>
      </c>
      <c r="O813" t="s">
        <v>28</v>
      </c>
      <c r="P813" s="1">
        <v>45159</v>
      </c>
    </row>
    <row r="814" spans="1:16" x14ac:dyDescent="0.3">
      <c r="A814" t="s">
        <v>831</v>
      </c>
      <c r="B814" t="s">
        <v>34</v>
      </c>
      <c r="C814" t="s">
        <v>52</v>
      </c>
      <c r="D814" t="s">
        <v>148</v>
      </c>
      <c r="E814" t="s">
        <v>241</v>
      </c>
      <c r="F814" t="s">
        <v>165</v>
      </c>
      <c r="G814" t="s">
        <v>168</v>
      </c>
      <c r="H814">
        <v>9</v>
      </c>
      <c r="I814">
        <v>1531.86</v>
      </c>
      <c r="J814">
        <v>15</v>
      </c>
      <c r="K814">
        <v>11718.73</v>
      </c>
      <c r="L814">
        <v>6717.01</v>
      </c>
      <c r="M814">
        <v>434.22</v>
      </c>
      <c r="N814" t="s">
        <v>38</v>
      </c>
      <c r="O814" t="s">
        <v>28</v>
      </c>
      <c r="P814" s="1">
        <v>45085</v>
      </c>
    </row>
    <row r="815" spans="1:16" x14ac:dyDescent="0.3">
      <c r="A815" t="s">
        <v>832</v>
      </c>
      <c r="B815" t="s">
        <v>34</v>
      </c>
      <c r="C815" t="s">
        <v>35</v>
      </c>
      <c r="D815" t="s">
        <v>281</v>
      </c>
      <c r="E815" t="s">
        <v>273</v>
      </c>
      <c r="F815" t="s">
        <v>119</v>
      </c>
      <c r="G815" t="s">
        <v>127</v>
      </c>
      <c r="H815">
        <v>31</v>
      </c>
      <c r="I815">
        <v>2572.66</v>
      </c>
      <c r="J815">
        <v>15</v>
      </c>
      <c r="K815">
        <v>67789.59</v>
      </c>
      <c r="L815">
        <v>39265.230000000003</v>
      </c>
      <c r="M815">
        <v>698.85</v>
      </c>
      <c r="N815" t="s">
        <v>27</v>
      </c>
      <c r="O815" t="s">
        <v>28</v>
      </c>
      <c r="P815" s="1">
        <v>45379</v>
      </c>
    </row>
    <row r="816" spans="1:16" x14ac:dyDescent="0.3">
      <c r="A816" t="s">
        <v>833</v>
      </c>
      <c r="B816" t="s">
        <v>21</v>
      </c>
      <c r="C816" t="s">
        <v>59</v>
      </c>
      <c r="D816" t="s">
        <v>187</v>
      </c>
      <c r="E816" t="s">
        <v>24</v>
      </c>
      <c r="F816" t="s">
        <v>25</v>
      </c>
      <c r="G816" t="s">
        <v>37</v>
      </c>
      <c r="H816">
        <v>2</v>
      </c>
      <c r="I816">
        <v>2163.38</v>
      </c>
      <c r="J816">
        <v>15</v>
      </c>
      <c r="K816">
        <v>3677.75</v>
      </c>
      <c r="L816">
        <v>2071.59</v>
      </c>
      <c r="M816">
        <v>311.33</v>
      </c>
      <c r="N816" t="s">
        <v>27</v>
      </c>
      <c r="O816" t="s">
        <v>28</v>
      </c>
      <c r="P816" s="1">
        <v>45053</v>
      </c>
    </row>
    <row r="817" spans="1:16" x14ac:dyDescent="0.3">
      <c r="A817" t="s">
        <v>834</v>
      </c>
      <c r="B817" t="s">
        <v>29</v>
      </c>
      <c r="C817" t="s">
        <v>78</v>
      </c>
      <c r="D817" t="s">
        <v>143</v>
      </c>
      <c r="E817" t="s">
        <v>24</v>
      </c>
      <c r="F817" t="s">
        <v>165</v>
      </c>
      <c r="G817" t="s">
        <v>170</v>
      </c>
      <c r="H817">
        <v>29</v>
      </c>
      <c r="I817">
        <v>2936.82</v>
      </c>
      <c r="J817">
        <v>15</v>
      </c>
      <c r="K817">
        <v>72392.61</v>
      </c>
      <c r="L817">
        <v>38740.080000000002</v>
      </c>
      <c r="M817">
        <v>740.02</v>
      </c>
      <c r="N817" t="s">
        <v>42</v>
      </c>
      <c r="O817" t="s">
        <v>28</v>
      </c>
      <c r="P817" s="1">
        <v>45335</v>
      </c>
    </row>
    <row r="818" spans="1:16" x14ac:dyDescent="0.3">
      <c r="A818" t="s">
        <v>835</v>
      </c>
      <c r="B818" t="s">
        <v>21</v>
      </c>
      <c r="C818" t="s">
        <v>43</v>
      </c>
      <c r="D818" t="s">
        <v>269</v>
      </c>
      <c r="E818" t="s">
        <v>241</v>
      </c>
      <c r="F818" t="s">
        <v>205</v>
      </c>
      <c r="G818" t="s">
        <v>206</v>
      </c>
      <c r="H818">
        <v>7</v>
      </c>
      <c r="I818">
        <v>27043.98</v>
      </c>
      <c r="J818">
        <v>15</v>
      </c>
      <c r="K818">
        <v>160911.67999999999</v>
      </c>
      <c r="L818">
        <v>119453.63</v>
      </c>
      <c r="M818">
        <v>380.41</v>
      </c>
      <c r="N818" t="s">
        <v>38</v>
      </c>
      <c r="O818" t="s">
        <v>28</v>
      </c>
      <c r="P818" s="1">
        <v>45375</v>
      </c>
    </row>
    <row r="819" spans="1:16" x14ac:dyDescent="0.3">
      <c r="A819" t="s">
        <v>836</v>
      </c>
      <c r="B819" t="s">
        <v>34</v>
      </c>
      <c r="C819" t="s">
        <v>89</v>
      </c>
      <c r="D819" t="s">
        <v>249</v>
      </c>
      <c r="E819" t="s">
        <v>241</v>
      </c>
      <c r="F819" t="s">
        <v>119</v>
      </c>
      <c r="G819" t="s">
        <v>127</v>
      </c>
      <c r="H819">
        <v>37</v>
      </c>
      <c r="I819">
        <v>2754.67</v>
      </c>
      <c r="J819">
        <v>15</v>
      </c>
      <c r="K819">
        <v>86634.37</v>
      </c>
      <c r="L819">
        <v>52770.76</v>
      </c>
      <c r="M819">
        <v>682.75</v>
      </c>
      <c r="N819" t="s">
        <v>38</v>
      </c>
      <c r="O819" t="s">
        <v>28</v>
      </c>
      <c r="P819" s="1">
        <v>45372</v>
      </c>
    </row>
    <row r="820" spans="1:16" x14ac:dyDescent="0.3">
      <c r="A820" t="s">
        <v>837</v>
      </c>
      <c r="B820" t="s">
        <v>39</v>
      </c>
      <c r="C820" t="s">
        <v>40</v>
      </c>
      <c r="D820" t="s">
        <v>171</v>
      </c>
      <c r="E820" t="s">
        <v>241</v>
      </c>
      <c r="F820" t="s">
        <v>165</v>
      </c>
      <c r="G820" t="s">
        <v>170</v>
      </c>
      <c r="H820">
        <v>10</v>
      </c>
      <c r="I820">
        <v>507.16</v>
      </c>
      <c r="J820">
        <v>15</v>
      </c>
      <c r="K820">
        <v>4310.8599999999997</v>
      </c>
      <c r="L820">
        <v>2495.35</v>
      </c>
      <c r="M820">
        <v>793.92</v>
      </c>
      <c r="N820" t="s">
        <v>42</v>
      </c>
      <c r="O820" t="s">
        <v>28</v>
      </c>
      <c r="P820" s="1">
        <v>45336</v>
      </c>
    </row>
    <row r="821" spans="1:16" x14ac:dyDescent="0.3">
      <c r="A821" t="s">
        <v>838</v>
      </c>
      <c r="B821" t="s">
        <v>21</v>
      </c>
      <c r="C821" t="s">
        <v>22</v>
      </c>
      <c r="D821" t="s">
        <v>72</v>
      </c>
      <c r="E821" t="s">
        <v>241</v>
      </c>
      <c r="F821" t="s">
        <v>165</v>
      </c>
      <c r="G821" t="s">
        <v>166</v>
      </c>
      <c r="H821">
        <v>35</v>
      </c>
      <c r="I821">
        <v>2859.19</v>
      </c>
      <c r="J821">
        <v>15</v>
      </c>
      <c r="K821">
        <v>85060.9</v>
      </c>
      <c r="L821">
        <v>46274.39</v>
      </c>
      <c r="M821">
        <v>630</v>
      </c>
      <c r="N821" t="s">
        <v>33</v>
      </c>
      <c r="O821" t="s">
        <v>28</v>
      </c>
      <c r="P821" s="1">
        <v>45093</v>
      </c>
    </row>
    <row r="822" spans="1:16" x14ac:dyDescent="0.3">
      <c r="A822" t="s">
        <v>839</v>
      </c>
      <c r="B822" t="s">
        <v>21</v>
      </c>
      <c r="C822" t="s">
        <v>22</v>
      </c>
      <c r="D822" t="s">
        <v>225</v>
      </c>
      <c r="E822" t="s">
        <v>241</v>
      </c>
      <c r="F822" t="s">
        <v>201</v>
      </c>
      <c r="G822" t="s">
        <v>212</v>
      </c>
      <c r="H822">
        <v>11</v>
      </c>
      <c r="I822">
        <v>5785.64</v>
      </c>
      <c r="J822">
        <v>15</v>
      </c>
      <c r="K822">
        <v>54095.73</v>
      </c>
      <c r="L822">
        <v>33302.74</v>
      </c>
      <c r="M822">
        <v>295.22000000000003</v>
      </c>
      <c r="N822" t="s">
        <v>27</v>
      </c>
      <c r="O822" t="s">
        <v>28</v>
      </c>
      <c r="P822" s="1">
        <v>45227</v>
      </c>
    </row>
    <row r="823" spans="1:16" x14ac:dyDescent="0.3">
      <c r="A823" t="s">
        <v>840</v>
      </c>
      <c r="B823" t="s">
        <v>21</v>
      </c>
      <c r="C823" t="s">
        <v>22</v>
      </c>
      <c r="D823" t="s">
        <v>95</v>
      </c>
      <c r="E823" t="s">
        <v>273</v>
      </c>
      <c r="F823" t="s">
        <v>201</v>
      </c>
      <c r="G823" t="s">
        <v>212</v>
      </c>
      <c r="H823">
        <v>35</v>
      </c>
      <c r="I823">
        <v>5275.91</v>
      </c>
      <c r="J823">
        <v>15</v>
      </c>
      <c r="K823">
        <v>156958.32</v>
      </c>
      <c r="L823">
        <v>101748.07</v>
      </c>
      <c r="M823">
        <v>312</v>
      </c>
      <c r="N823" t="s">
        <v>42</v>
      </c>
      <c r="O823" t="s">
        <v>28</v>
      </c>
      <c r="P823" s="1">
        <v>45067</v>
      </c>
    </row>
    <row r="824" spans="1:16" x14ac:dyDescent="0.3">
      <c r="A824" t="s">
        <v>841</v>
      </c>
      <c r="B824" t="s">
        <v>34</v>
      </c>
      <c r="C824" t="s">
        <v>35</v>
      </c>
      <c r="D824" t="s">
        <v>177</v>
      </c>
      <c r="E824" t="s">
        <v>273</v>
      </c>
      <c r="F824" t="s">
        <v>165</v>
      </c>
      <c r="G824" t="s">
        <v>168</v>
      </c>
      <c r="H824">
        <v>13</v>
      </c>
      <c r="I824">
        <v>1960.48</v>
      </c>
      <c r="J824">
        <v>15</v>
      </c>
      <c r="K824">
        <v>21663.3</v>
      </c>
      <c r="L824">
        <v>12202.15</v>
      </c>
      <c r="M824">
        <v>765.51</v>
      </c>
      <c r="N824" t="s">
        <v>33</v>
      </c>
      <c r="O824" t="s">
        <v>28</v>
      </c>
      <c r="P824" s="1">
        <v>45225</v>
      </c>
    </row>
    <row r="825" spans="1:16" x14ac:dyDescent="0.3">
      <c r="A825" t="s">
        <v>842</v>
      </c>
      <c r="B825" t="s">
        <v>21</v>
      </c>
      <c r="C825" t="s">
        <v>59</v>
      </c>
      <c r="D825" t="s">
        <v>77</v>
      </c>
      <c r="E825" t="s">
        <v>24</v>
      </c>
      <c r="F825" t="s">
        <v>119</v>
      </c>
      <c r="G825" t="s">
        <v>120</v>
      </c>
      <c r="H825">
        <v>5</v>
      </c>
      <c r="I825">
        <v>2636.63</v>
      </c>
      <c r="J825">
        <v>15</v>
      </c>
      <c r="K825">
        <v>11205.68</v>
      </c>
      <c r="L825">
        <v>6670.8</v>
      </c>
      <c r="M825">
        <v>617.15</v>
      </c>
      <c r="N825" t="s">
        <v>38</v>
      </c>
      <c r="O825" t="s">
        <v>28</v>
      </c>
      <c r="P825" s="1">
        <v>45328</v>
      </c>
    </row>
    <row r="826" spans="1:16" x14ac:dyDescent="0.3">
      <c r="A826" t="s">
        <v>843</v>
      </c>
      <c r="B826" t="s">
        <v>21</v>
      </c>
      <c r="C826" t="s">
        <v>59</v>
      </c>
      <c r="D826" t="s">
        <v>268</v>
      </c>
      <c r="E826" t="s">
        <v>273</v>
      </c>
      <c r="F826" t="s">
        <v>119</v>
      </c>
      <c r="G826" t="s">
        <v>129</v>
      </c>
      <c r="H826">
        <v>17</v>
      </c>
      <c r="I826">
        <v>2810.5</v>
      </c>
      <c r="J826">
        <v>15</v>
      </c>
      <c r="K826">
        <v>40611.72</v>
      </c>
      <c r="L826">
        <v>23931.68</v>
      </c>
      <c r="M826">
        <v>748.83</v>
      </c>
      <c r="N826" t="s">
        <v>33</v>
      </c>
      <c r="O826" t="s">
        <v>28</v>
      </c>
      <c r="P826" s="1">
        <v>45379</v>
      </c>
    </row>
    <row r="827" spans="1:16" x14ac:dyDescent="0.3">
      <c r="A827" t="s">
        <v>844</v>
      </c>
      <c r="B827" t="s">
        <v>34</v>
      </c>
      <c r="C827" t="s">
        <v>62</v>
      </c>
      <c r="D827" t="s">
        <v>131</v>
      </c>
      <c r="E827" t="s">
        <v>24</v>
      </c>
      <c r="F827" t="s">
        <v>119</v>
      </c>
      <c r="G827" t="s">
        <v>123</v>
      </c>
      <c r="H827">
        <v>31</v>
      </c>
      <c r="I827">
        <v>3965.53</v>
      </c>
      <c r="J827">
        <v>15</v>
      </c>
      <c r="K827">
        <v>104491.72</v>
      </c>
      <c r="L827">
        <v>64025.42</v>
      </c>
      <c r="M827">
        <v>717.6</v>
      </c>
      <c r="N827" t="s">
        <v>27</v>
      </c>
      <c r="O827" t="s">
        <v>28</v>
      </c>
      <c r="P827" s="1">
        <v>45080</v>
      </c>
    </row>
    <row r="828" spans="1:16" x14ac:dyDescent="0.3">
      <c r="A828" t="s">
        <v>845</v>
      </c>
      <c r="B828" t="s">
        <v>21</v>
      </c>
      <c r="C828" t="s">
        <v>59</v>
      </c>
      <c r="D828" t="s">
        <v>210</v>
      </c>
      <c r="E828" t="s">
        <v>273</v>
      </c>
      <c r="F828" t="s">
        <v>25</v>
      </c>
      <c r="G828" t="s">
        <v>32</v>
      </c>
      <c r="H828">
        <v>35</v>
      </c>
      <c r="I828">
        <v>1238.6500000000001</v>
      </c>
      <c r="J828">
        <v>15</v>
      </c>
      <c r="K828">
        <v>36849.839999999997</v>
      </c>
      <c r="L828">
        <v>21710.74</v>
      </c>
      <c r="M828">
        <v>92.07</v>
      </c>
      <c r="N828" t="s">
        <v>27</v>
      </c>
      <c r="O828" t="s">
        <v>28</v>
      </c>
      <c r="P828" s="1">
        <v>45093</v>
      </c>
    </row>
    <row r="829" spans="1:16" x14ac:dyDescent="0.3">
      <c r="A829" t="s">
        <v>846</v>
      </c>
      <c r="B829" t="s">
        <v>21</v>
      </c>
      <c r="C829" t="s">
        <v>59</v>
      </c>
      <c r="D829" t="s">
        <v>160</v>
      </c>
      <c r="E829" t="s">
        <v>24</v>
      </c>
      <c r="F829" t="s">
        <v>165</v>
      </c>
      <c r="G829" t="s">
        <v>173</v>
      </c>
      <c r="H829">
        <v>15</v>
      </c>
      <c r="I829">
        <v>508.21</v>
      </c>
      <c r="J829">
        <v>15</v>
      </c>
      <c r="K829">
        <v>6479.68</v>
      </c>
      <c r="L829">
        <v>3573.41</v>
      </c>
      <c r="M829">
        <v>603.83000000000004</v>
      </c>
      <c r="N829" t="s">
        <v>27</v>
      </c>
      <c r="O829" t="s">
        <v>28</v>
      </c>
      <c r="P829" s="1">
        <v>45020</v>
      </c>
    </row>
    <row r="830" spans="1:16" x14ac:dyDescent="0.3">
      <c r="A830" t="s">
        <v>847</v>
      </c>
      <c r="B830" t="s">
        <v>34</v>
      </c>
      <c r="C830" t="s">
        <v>89</v>
      </c>
      <c r="D830" t="s">
        <v>221</v>
      </c>
      <c r="E830" t="s">
        <v>24</v>
      </c>
      <c r="F830" t="s">
        <v>201</v>
      </c>
      <c r="G830" t="s">
        <v>212</v>
      </c>
      <c r="H830">
        <v>20</v>
      </c>
      <c r="I830">
        <v>1548.82</v>
      </c>
      <c r="J830">
        <v>15</v>
      </c>
      <c r="K830">
        <v>26329.94</v>
      </c>
      <c r="L830">
        <v>16282.79</v>
      </c>
      <c r="M830">
        <v>440.83</v>
      </c>
      <c r="N830" t="s">
        <v>27</v>
      </c>
      <c r="O830" t="s">
        <v>28</v>
      </c>
      <c r="P830" s="1">
        <v>45274</v>
      </c>
    </row>
    <row r="831" spans="1:16" x14ac:dyDescent="0.3">
      <c r="A831" t="s">
        <v>848</v>
      </c>
      <c r="B831" t="s">
        <v>34</v>
      </c>
      <c r="C831" t="s">
        <v>62</v>
      </c>
      <c r="D831" t="s">
        <v>229</v>
      </c>
      <c r="E831" t="s">
        <v>273</v>
      </c>
      <c r="F831" t="s">
        <v>205</v>
      </c>
      <c r="G831" t="s">
        <v>208</v>
      </c>
      <c r="H831">
        <v>27</v>
      </c>
      <c r="I831">
        <v>9445.6200000000008</v>
      </c>
      <c r="J831">
        <v>15</v>
      </c>
      <c r="K831">
        <v>216776.98</v>
      </c>
      <c r="L831">
        <v>154802.59</v>
      </c>
      <c r="M831">
        <v>281.8</v>
      </c>
      <c r="N831" t="s">
        <v>33</v>
      </c>
      <c r="O831" t="s">
        <v>28</v>
      </c>
      <c r="P831" s="1">
        <v>45159</v>
      </c>
    </row>
    <row r="832" spans="1:16" x14ac:dyDescent="0.3">
      <c r="A832" t="s">
        <v>849</v>
      </c>
      <c r="B832" t="s">
        <v>34</v>
      </c>
      <c r="C832" t="s">
        <v>62</v>
      </c>
      <c r="D832" t="s">
        <v>250</v>
      </c>
      <c r="E832" t="s">
        <v>24</v>
      </c>
      <c r="F832" t="s">
        <v>165</v>
      </c>
      <c r="G832" t="s">
        <v>166</v>
      </c>
      <c r="H832">
        <v>24</v>
      </c>
      <c r="I832">
        <v>2575.9299999999998</v>
      </c>
      <c r="J832">
        <v>15</v>
      </c>
      <c r="K832">
        <v>52548.97</v>
      </c>
      <c r="L832">
        <v>30031.75</v>
      </c>
      <c r="M832">
        <v>777.44</v>
      </c>
      <c r="N832" t="s">
        <v>27</v>
      </c>
      <c r="O832" t="s">
        <v>28</v>
      </c>
      <c r="P832" s="1">
        <v>45233</v>
      </c>
    </row>
    <row r="833" spans="1:16" x14ac:dyDescent="0.3">
      <c r="A833" t="s">
        <v>850</v>
      </c>
      <c r="B833" t="s">
        <v>34</v>
      </c>
      <c r="C833" t="s">
        <v>89</v>
      </c>
      <c r="D833" t="s">
        <v>73</v>
      </c>
      <c r="E833" t="s">
        <v>273</v>
      </c>
      <c r="F833" t="s">
        <v>119</v>
      </c>
      <c r="G833" t="s">
        <v>123</v>
      </c>
      <c r="H833">
        <v>32</v>
      </c>
      <c r="I833">
        <v>3513.48</v>
      </c>
      <c r="J833">
        <v>15</v>
      </c>
      <c r="K833">
        <v>95566.66</v>
      </c>
      <c r="L833">
        <v>57353.98</v>
      </c>
      <c r="M833">
        <v>518.48</v>
      </c>
      <c r="N833" t="s">
        <v>27</v>
      </c>
      <c r="O833" t="s">
        <v>28</v>
      </c>
      <c r="P833" s="1">
        <v>45018</v>
      </c>
    </row>
    <row r="834" spans="1:16" x14ac:dyDescent="0.3">
      <c r="A834" t="s">
        <v>851</v>
      </c>
      <c r="B834" t="s">
        <v>34</v>
      </c>
      <c r="C834" t="s">
        <v>35</v>
      </c>
      <c r="D834" t="s">
        <v>87</v>
      </c>
      <c r="E834" t="s">
        <v>24</v>
      </c>
      <c r="F834" t="s">
        <v>201</v>
      </c>
      <c r="G834" t="s">
        <v>212</v>
      </c>
      <c r="H834">
        <v>31</v>
      </c>
      <c r="I834">
        <v>1318.01</v>
      </c>
      <c r="J834">
        <v>15</v>
      </c>
      <c r="K834">
        <v>34729.56</v>
      </c>
      <c r="L834">
        <v>21650.080000000002</v>
      </c>
      <c r="M834">
        <v>538.59</v>
      </c>
      <c r="N834" t="s">
        <v>42</v>
      </c>
      <c r="O834" t="s">
        <v>28</v>
      </c>
      <c r="P834" s="1">
        <v>45340</v>
      </c>
    </row>
    <row r="835" spans="1:16" x14ac:dyDescent="0.3">
      <c r="A835" t="s">
        <v>852</v>
      </c>
      <c r="B835" t="s">
        <v>34</v>
      </c>
      <c r="C835" t="s">
        <v>35</v>
      </c>
      <c r="D835" t="s">
        <v>64</v>
      </c>
      <c r="E835" t="s">
        <v>273</v>
      </c>
      <c r="F835" t="s">
        <v>205</v>
      </c>
      <c r="G835" t="s">
        <v>206</v>
      </c>
      <c r="H835">
        <v>36</v>
      </c>
      <c r="I835">
        <v>18290.18</v>
      </c>
      <c r="J835">
        <v>15</v>
      </c>
      <c r="K835">
        <v>559679.51</v>
      </c>
      <c r="L835">
        <v>404901.78</v>
      </c>
      <c r="M835">
        <v>668.94</v>
      </c>
      <c r="N835" t="s">
        <v>33</v>
      </c>
      <c r="O835" t="s">
        <v>28</v>
      </c>
      <c r="P835" s="1">
        <v>45142</v>
      </c>
    </row>
    <row r="836" spans="1:16" x14ac:dyDescent="0.3">
      <c r="A836" t="s">
        <v>853</v>
      </c>
      <c r="B836" t="s">
        <v>29</v>
      </c>
      <c r="C836" t="s">
        <v>57</v>
      </c>
      <c r="D836" t="s">
        <v>199</v>
      </c>
      <c r="E836" t="s">
        <v>241</v>
      </c>
      <c r="F836" t="s">
        <v>205</v>
      </c>
      <c r="G836" t="s">
        <v>207</v>
      </c>
      <c r="H836">
        <v>7</v>
      </c>
      <c r="I836">
        <v>30195.08</v>
      </c>
      <c r="J836">
        <v>15</v>
      </c>
      <c r="K836">
        <v>179660.73</v>
      </c>
      <c r="L836">
        <v>131471.94</v>
      </c>
      <c r="M836">
        <v>558.42999999999995</v>
      </c>
      <c r="N836" t="s">
        <v>33</v>
      </c>
      <c r="O836" t="s">
        <v>28</v>
      </c>
      <c r="P836" s="1">
        <v>45145</v>
      </c>
    </row>
    <row r="837" spans="1:16" x14ac:dyDescent="0.3">
      <c r="A837" t="s">
        <v>854</v>
      </c>
      <c r="B837" t="s">
        <v>34</v>
      </c>
      <c r="C837" t="s">
        <v>52</v>
      </c>
      <c r="D837" t="s">
        <v>277</v>
      </c>
      <c r="E837" t="s">
        <v>241</v>
      </c>
      <c r="F837" t="s">
        <v>25</v>
      </c>
      <c r="G837" t="s">
        <v>32</v>
      </c>
      <c r="H837">
        <v>8</v>
      </c>
      <c r="I837">
        <v>2345.16</v>
      </c>
      <c r="J837">
        <v>15</v>
      </c>
      <c r="K837">
        <v>15947.09</v>
      </c>
      <c r="L837">
        <v>8932.9</v>
      </c>
      <c r="M837">
        <v>128.62</v>
      </c>
      <c r="N837" t="s">
        <v>38</v>
      </c>
      <c r="O837" t="s">
        <v>28</v>
      </c>
      <c r="P837" s="1">
        <v>45159</v>
      </c>
    </row>
    <row r="838" spans="1:16" x14ac:dyDescent="0.3">
      <c r="A838" t="s">
        <v>855</v>
      </c>
      <c r="B838" t="s">
        <v>34</v>
      </c>
      <c r="C838" t="s">
        <v>35</v>
      </c>
      <c r="D838" t="s">
        <v>88</v>
      </c>
      <c r="E838" t="s">
        <v>273</v>
      </c>
      <c r="F838" t="s">
        <v>25</v>
      </c>
      <c r="G838" t="s">
        <v>32</v>
      </c>
      <c r="H838">
        <v>28</v>
      </c>
      <c r="I838">
        <v>2362.8200000000002</v>
      </c>
      <c r="J838">
        <v>15</v>
      </c>
      <c r="K838">
        <v>56235.12</v>
      </c>
      <c r="L838">
        <v>32885.03</v>
      </c>
      <c r="M838">
        <v>523.16999999999996</v>
      </c>
      <c r="N838" t="s">
        <v>42</v>
      </c>
      <c r="O838" t="s">
        <v>28</v>
      </c>
      <c r="P838" s="1">
        <v>45333</v>
      </c>
    </row>
    <row r="839" spans="1:16" x14ac:dyDescent="0.3">
      <c r="A839" t="s">
        <v>856</v>
      </c>
      <c r="B839" t="s">
        <v>29</v>
      </c>
      <c r="C839" t="s">
        <v>78</v>
      </c>
      <c r="D839" t="s">
        <v>258</v>
      </c>
      <c r="E839" t="s">
        <v>24</v>
      </c>
      <c r="F839" t="s">
        <v>165</v>
      </c>
      <c r="G839" t="s">
        <v>173</v>
      </c>
      <c r="H839">
        <v>39</v>
      </c>
      <c r="I839">
        <v>1727.02</v>
      </c>
      <c r="J839">
        <v>15</v>
      </c>
      <c r="K839">
        <v>57250.71</v>
      </c>
      <c r="L839">
        <v>32396</v>
      </c>
      <c r="M839">
        <v>150.02000000000001</v>
      </c>
      <c r="N839" t="s">
        <v>33</v>
      </c>
      <c r="O839" t="s">
        <v>28</v>
      </c>
      <c r="P839" s="1">
        <v>45031</v>
      </c>
    </row>
    <row r="840" spans="1:16" x14ac:dyDescent="0.3">
      <c r="A840" t="s">
        <v>294</v>
      </c>
      <c r="B840" t="s">
        <v>39</v>
      </c>
      <c r="C840" t="s">
        <v>40</v>
      </c>
      <c r="D840" t="s">
        <v>70</v>
      </c>
      <c r="E840" t="s">
        <v>241</v>
      </c>
      <c r="F840" t="s">
        <v>205</v>
      </c>
      <c r="G840" t="s">
        <v>209</v>
      </c>
      <c r="H840">
        <v>7</v>
      </c>
      <c r="I840">
        <v>42252.67</v>
      </c>
      <c r="J840">
        <v>15</v>
      </c>
      <c r="K840">
        <v>251403.39</v>
      </c>
      <c r="L840">
        <v>179852.94</v>
      </c>
      <c r="M840">
        <v>79.95</v>
      </c>
      <c r="N840" t="s">
        <v>27</v>
      </c>
      <c r="O840" t="s">
        <v>28</v>
      </c>
      <c r="P840" s="1">
        <v>45082</v>
      </c>
    </row>
    <row r="841" spans="1:16" x14ac:dyDescent="0.3">
      <c r="A841" t="s">
        <v>857</v>
      </c>
      <c r="B841" t="s">
        <v>29</v>
      </c>
      <c r="C841" t="s">
        <v>78</v>
      </c>
      <c r="D841" t="s">
        <v>256</v>
      </c>
      <c r="E841" t="s">
        <v>24</v>
      </c>
      <c r="F841" t="s">
        <v>25</v>
      </c>
      <c r="G841" t="s">
        <v>37</v>
      </c>
      <c r="H841">
        <v>30</v>
      </c>
      <c r="I841">
        <v>730.3</v>
      </c>
      <c r="J841">
        <v>15</v>
      </c>
      <c r="K841">
        <v>18622.650000000001</v>
      </c>
      <c r="L841">
        <v>10921.24</v>
      </c>
      <c r="M841">
        <v>67.64</v>
      </c>
      <c r="N841" t="s">
        <v>33</v>
      </c>
      <c r="O841" t="s">
        <v>28</v>
      </c>
      <c r="P841" s="1">
        <v>45108</v>
      </c>
    </row>
    <row r="842" spans="1:16" x14ac:dyDescent="0.3">
      <c r="A842" t="s">
        <v>858</v>
      </c>
      <c r="B842" t="s">
        <v>39</v>
      </c>
      <c r="C842" t="s">
        <v>50</v>
      </c>
      <c r="D842" t="s">
        <v>227</v>
      </c>
      <c r="E842" t="s">
        <v>24</v>
      </c>
      <c r="F842" t="s">
        <v>201</v>
      </c>
      <c r="G842" t="s">
        <v>202</v>
      </c>
      <c r="H842">
        <v>10</v>
      </c>
      <c r="I842">
        <v>5006.22</v>
      </c>
      <c r="J842">
        <v>15</v>
      </c>
      <c r="K842">
        <v>42552.87</v>
      </c>
      <c r="L842">
        <v>25247.7</v>
      </c>
      <c r="M842">
        <v>660.46</v>
      </c>
      <c r="N842" t="s">
        <v>42</v>
      </c>
      <c r="O842" t="s">
        <v>28</v>
      </c>
      <c r="P842" s="1">
        <v>45086</v>
      </c>
    </row>
    <row r="843" spans="1:16" x14ac:dyDescent="0.3">
      <c r="A843" t="s">
        <v>859</v>
      </c>
      <c r="B843" t="s">
        <v>34</v>
      </c>
      <c r="C843" t="s">
        <v>35</v>
      </c>
      <c r="D843" t="s">
        <v>279</v>
      </c>
      <c r="E843" t="s">
        <v>241</v>
      </c>
      <c r="F843" t="s">
        <v>25</v>
      </c>
      <c r="G843" t="s">
        <v>32</v>
      </c>
      <c r="H843">
        <v>15</v>
      </c>
      <c r="I843">
        <v>406.95</v>
      </c>
      <c r="J843">
        <v>15</v>
      </c>
      <c r="K843">
        <v>5188.6099999999997</v>
      </c>
      <c r="L843">
        <v>3108.39</v>
      </c>
      <c r="M843">
        <v>411.55</v>
      </c>
      <c r="N843" t="s">
        <v>38</v>
      </c>
      <c r="O843" t="s">
        <v>28</v>
      </c>
      <c r="P843" s="1">
        <v>45293</v>
      </c>
    </row>
    <row r="844" spans="1:16" x14ac:dyDescent="0.3">
      <c r="A844" t="s">
        <v>860</v>
      </c>
      <c r="B844" t="s">
        <v>39</v>
      </c>
      <c r="C844" t="s">
        <v>40</v>
      </c>
      <c r="D844" t="s">
        <v>226</v>
      </c>
      <c r="E844" t="s">
        <v>24</v>
      </c>
      <c r="F844" t="s">
        <v>201</v>
      </c>
      <c r="G844" t="s">
        <v>203</v>
      </c>
      <c r="H844">
        <v>6</v>
      </c>
      <c r="I844">
        <v>2586.0700000000002</v>
      </c>
      <c r="J844">
        <v>15</v>
      </c>
      <c r="K844">
        <v>13188.96</v>
      </c>
      <c r="L844">
        <v>7967.63</v>
      </c>
      <c r="M844">
        <v>464.77</v>
      </c>
      <c r="N844" t="s">
        <v>33</v>
      </c>
      <c r="O844" t="s">
        <v>28</v>
      </c>
      <c r="P844" s="1">
        <v>45213</v>
      </c>
    </row>
    <row r="845" spans="1:16" x14ac:dyDescent="0.3">
      <c r="A845" t="s">
        <v>861</v>
      </c>
      <c r="B845" t="s">
        <v>29</v>
      </c>
      <c r="C845" t="s">
        <v>57</v>
      </c>
      <c r="D845" t="s">
        <v>271</v>
      </c>
      <c r="E845" t="s">
        <v>273</v>
      </c>
      <c r="F845" t="s">
        <v>201</v>
      </c>
      <c r="G845" t="s">
        <v>212</v>
      </c>
      <c r="H845">
        <v>23</v>
      </c>
      <c r="I845">
        <v>4257.12</v>
      </c>
      <c r="J845">
        <v>15</v>
      </c>
      <c r="K845">
        <v>83226.7</v>
      </c>
      <c r="L845">
        <v>52081.5</v>
      </c>
      <c r="M845">
        <v>600.41</v>
      </c>
      <c r="N845" t="s">
        <v>33</v>
      </c>
      <c r="O845" t="s">
        <v>28</v>
      </c>
      <c r="P845" s="1">
        <v>45121</v>
      </c>
    </row>
    <row r="846" spans="1:16" x14ac:dyDescent="0.3">
      <c r="A846" t="s">
        <v>862</v>
      </c>
      <c r="B846" t="s">
        <v>29</v>
      </c>
      <c r="C846" t="s">
        <v>78</v>
      </c>
      <c r="D846" t="s">
        <v>111</v>
      </c>
      <c r="E846" t="s">
        <v>273</v>
      </c>
      <c r="F846" t="s">
        <v>25</v>
      </c>
      <c r="G846" t="s">
        <v>32</v>
      </c>
      <c r="H846">
        <v>21</v>
      </c>
      <c r="I846">
        <v>809.83</v>
      </c>
      <c r="J846">
        <v>15</v>
      </c>
      <c r="K846">
        <v>14455.47</v>
      </c>
      <c r="L846">
        <v>8292.7199999999993</v>
      </c>
      <c r="M846">
        <v>609.6</v>
      </c>
      <c r="N846" t="s">
        <v>27</v>
      </c>
      <c r="O846" t="s">
        <v>28</v>
      </c>
      <c r="P846" s="1">
        <v>45359</v>
      </c>
    </row>
    <row r="847" spans="1:16" x14ac:dyDescent="0.3">
      <c r="A847" t="s">
        <v>293</v>
      </c>
      <c r="B847" t="s">
        <v>39</v>
      </c>
      <c r="C847" t="s">
        <v>50</v>
      </c>
      <c r="D847" t="s">
        <v>44</v>
      </c>
      <c r="E847" t="s">
        <v>241</v>
      </c>
      <c r="F847" t="s">
        <v>119</v>
      </c>
      <c r="G847" t="s">
        <v>129</v>
      </c>
      <c r="H847">
        <v>17</v>
      </c>
      <c r="I847">
        <v>1158.19</v>
      </c>
      <c r="J847">
        <v>15</v>
      </c>
      <c r="K847">
        <v>16735.849999999999</v>
      </c>
      <c r="L847">
        <v>10049.73</v>
      </c>
      <c r="M847">
        <v>99.13</v>
      </c>
      <c r="N847" t="s">
        <v>38</v>
      </c>
      <c r="O847" t="s">
        <v>28</v>
      </c>
      <c r="P847" s="1">
        <v>45263</v>
      </c>
    </row>
    <row r="848" spans="1:16" x14ac:dyDescent="0.3">
      <c r="A848" t="s">
        <v>863</v>
      </c>
      <c r="B848" t="s">
        <v>34</v>
      </c>
      <c r="C848" t="s">
        <v>62</v>
      </c>
      <c r="D848" t="s">
        <v>157</v>
      </c>
      <c r="E848" t="s">
        <v>241</v>
      </c>
      <c r="F848" t="s">
        <v>205</v>
      </c>
      <c r="G848" t="s">
        <v>209</v>
      </c>
      <c r="H848">
        <v>16</v>
      </c>
      <c r="I848">
        <v>10091.02</v>
      </c>
      <c r="J848">
        <v>15</v>
      </c>
      <c r="K848">
        <v>137237.87</v>
      </c>
      <c r="L848">
        <v>99286.26</v>
      </c>
      <c r="M848">
        <v>89.36</v>
      </c>
      <c r="N848" t="s">
        <v>33</v>
      </c>
      <c r="O848" t="s">
        <v>28</v>
      </c>
      <c r="P848" s="1">
        <v>45133</v>
      </c>
    </row>
    <row r="849" spans="1:16" x14ac:dyDescent="0.3">
      <c r="A849" t="s">
        <v>864</v>
      </c>
      <c r="B849" t="s">
        <v>29</v>
      </c>
      <c r="C849" t="s">
        <v>57</v>
      </c>
      <c r="D849" t="s">
        <v>94</v>
      </c>
      <c r="E849" t="s">
        <v>24</v>
      </c>
      <c r="F849" t="s">
        <v>119</v>
      </c>
      <c r="G849" t="s">
        <v>120</v>
      </c>
      <c r="H849">
        <v>21</v>
      </c>
      <c r="I849">
        <v>2355.67</v>
      </c>
      <c r="J849">
        <v>15</v>
      </c>
      <c r="K849">
        <v>42048.71</v>
      </c>
      <c r="L849">
        <v>25725.9</v>
      </c>
      <c r="M849">
        <v>681.43</v>
      </c>
      <c r="N849" t="s">
        <v>42</v>
      </c>
      <c r="O849" t="s">
        <v>28</v>
      </c>
      <c r="P849" s="1">
        <v>45352</v>
      </c>
    </row>
    <row r="850" spans="1:16" x14ac:dyDescent="0.3">
      <c r="A850" t="s">
        <v>865</v>
      </c>
      <c r="B850" t="s">
        <v>29</v>
      </c>
      <c r="C850" t="s">
        <v>57</v>
      </c>
      <c r="D850" t="s">
        <v>96</v>
      </c>
      <c r="E850" t="s">
        <v>24</v>
      </c>
      <c r="F850" t="s">
        <v>25</v>
      </c>
      <c r="G850" t="s">
        <v>32</v>
      </c>
      <c r="H850">
        <v>4</v>
      </c>
      <c r="I850">
        <v>1951.65</v>
      </c>
      <c r="J850">
        <v>15</v>
      </c>
      <c r="K850">
        <v>6635.61</v>
      </c>
      <c r="L850">
        <v>3679.33</v>
      </c>
      <c r="M850">
        <v>316.33999999999997</v>
      </c>
      <c r="N850" t="s">
        <v>38</v>
      </c>
      <c r="O850" t="s">
        <v>28</v>
      </c>
      <c r="P850" s="1">
        <v>45088</v>
      </c>
    </row>
    <row r="851" spans="1:16" x14ac:dyDescent="0.3">
      <c r="A851" t="s">
        <v>866</v>
      </c>
      <c r="B851" t="s">
        <v>29</v>
      </c>
      <c r="C851" t="s">
        <v>78</v>
      </c>
      <c r="D851" t="s">
        <v>226</v>
      </c>
      <c r="E851" t="s">
        <v>241</v>
      </c>
      <c r="F851" t="s">
        <v>201</v>
      </c>
      <c r="G851" t="s">
        <v>202</v>
      </c>
      <c r="H851">
        <v>35</v>
      </c>
      <c r="I851">
        <v>2114.09</v>
      </c>
      <c r="J851">
        <v>15</v>
      </c>
      <c r="K851">
        <v>62894.18</v>
      </c>
      <c r="L851">
        <v>37843.550000000003</v>
      </c>
      <c r="M851">
        <v>61.41</v>
      </c>
      <c r="N851" t="s">
        <v>27</v>
      </c>
      <c r="O851" t="s">
        <v>28</v>
      </c>
      <c r="P851" s="1">
        <v>45295</v>
      </c>
    </row>
    <row r="852" spans="1:16" x14ac:dyDescent="0.3">
      <c r="A852" t="s">
        <v>867</v>
      </c>
      <c r="B852" t="s">
        <v>34</v>
      </c>
      <c r="C852" t="s">
        <v>52</v>
      </c>
      <c r="D852" t="s">
        <v>63</v>
      </c>
      <c r="E852" t="s">
        <v>24</v>
      </c>
      <c r="F852" t="s">
        <v>201</v>
      </c>
      <c r="G852" t="s">
        <v>212</v>
      </c>
      <c r="H852">
        <v>17</v>
      </c>
      <c r="I852">
        <v>5719.26</v>
      </c>
      <c r="J852">
        <v>15</v>
      </c>
      <c r="K852">
        <v>82643.31</v>
      </c>
      <c r="L852">
        <v>52619.93</v>
      </c>
      <c r="M852">
        <v>69.23</v>
      </c>
      <c r="N852" t="s">
        <v>27</v>
      </c>
      <c r="O852" t="s">
        <v>28</v>
      </c>
      <c r="P852" s="1">
        <v>45030</v>
      </c>
    </row>
    <row r="853" spans="1:16" x14ac:dyDescent="0.3">
      <c r="A853" t="s">
        <v>868</v>
      </c>
      <c r="B853" t="s">
        <v>29</v>
      </c>
      <c r="C853" t="s">
        <v>30</v>
      </c>
      <c r="D853" t="s">
        <v>261</v>
      </c>
      <c r="E853" t="s">
        <v>24</v>
      </c>
      <c r="F853" t="s">
        <v>201</v>
      </c>
      <c r="G853" t="s">
        <v>203</v>
      </c>
      <c r="H853">
        <v>36</v>
      </c>
      <c r="I853">
        <v>3684.29</v>
      </c>
      <c r="J853">
        <v>15</v>
      </c>
      <c r="K853">
        <v>112739.27</v>
      </c>
      <c r="L853">
        <v>71867.92</v>
      </c>
      <c r="M853">
        <v>604.77</v>
      </c>
      <c r="N853" t="s">
        <v>33</v>
      </c>
      <c r="O853" t="s">
        <v>28</v>
      </c>
      <c r="P853" s="1">
        <v>45027</v>
      </c>
    </row>
    <row r="854" spans="1:16" x14ac:dyDescent="0.3">
      <c r="A854" t="s">
        <v>869</v>
      </c>
      <c r="B854" t="s">
        <v>34</v>
      </c>
      <c r="C854" t="s">
        <v>52</v>
      </c>
      <c r="D854" t="s">
        <v>44</v>
      </c>
      <c r="E854" t="s">
        <v>273</v>
      </c>
      <c r="F854" t="s">
        <v>205</v>
      </c>
      <c r="G854" t="s">
        <v>209</v>
      </c>
      <c r="H854">
        <v>35</v>
      </c>
      <c r="I854">
        <v>13680.51</v>
      </c>
      <c r="J854">
        <v>15</v>
      </c>
      <c r="K854">
        <v>406995.17</v>
      </c>
      <c r="L854">
        <v>304089.78999999998</v>
      </c>
      <c r="M854">
        <v>210.24</v>
      </c>
      <c r="N854" t="s">
        <v>38</v>
      </c>
      <c r="O854" t="s">
        <v>28</v>
      </c>
      <c r="P854" s="1">
        <v>45371</v>
      </c>
    </row>
    <row r="855" spans="1:16" x14ac:dyDescent="0.3">
      <c r="A855" t="s">
        <v>870</v>
      </c>
      <c r="B855" t="s">
        <v>21</v>
      </c>
      <c r="C855" t="s">
        <v>22</v>
      </c>
      <c r="D855" t="s">
        <v>174</v>
      </c>
      <c r="E855" t="s">
        <v>24</v>
      </c>
      <c r="F855" t="s">
        <v>119</v>
      </c>
      <c r="G855" t="s">
        <v>127</v>
      </c>
      <c r="H855">
        <v>16</v>
      </c>
      <c r="I855">
        <v>3364.65</v>
      </c>
      <c r="J855">
        <v>15</v>
      </c>
      <c r="K855">
        <v>45759.24</v>
      </c>
      <c r="L855">
        <v>28058.2</v>
      </c>
      <c r="M855">
        <v>506.05</v>
      </c>
      <c r="N855" t="s">
        <v>38</v>
      </c>
      <c r="O855" t="s">
        <v>28</v>
      </c>
      <c r="P855" s="1">
        <v>45357</v>
      </c>
    </row>
    <row r="856" spans="1:16" x14ac:dyDescent="0.3">
      <c r="A856" t="s">
        <v>871</v>
      </c>
      <c r="B856" t="s">
        <v>34</v>
      </c>
      <c r="C856" t="s">
        <v>62</v>
      </c>
      <c r="D856" t="s">
        <v>271</v>
      </c>
      <c r="E856" t="s">
        <v>24</v>
      </c>
      <c r="F856" t="s">
        <v>201</v>
      </c>
      <c r="G856" t="s">
        <v>203</v>
      </c>
      <c r="H856">
        <v>15</v>
      </c>
      <c r="I856">
        <v>2981.37</v>
      </c>
      <c r="J856">
        <v>15</v>
      </c>
      <c r="K856">
        <v>38012.47</v>
      </c>
      <c r="L856">
        <v>24319.88</v>
      </c>
      <c r="M856">
        <v>692.41</v>
      </c>
      <c r="N856" t="s">
        <v>33</v>
      </c>
      <c r="O856" t="s">
        <v>28</v>
      </c>
      <c r="P856" s="1">
        <v>45376</v>
      </c>
    </row>
    <row r="857" spans="1:16" x14ac:dyDescent="0.3">
      <c r="A857" t="s">
        <v>872</v>
      </c>
      <c r="B857" t="s">
        <v>34</v>
      </c>
      <c r="C857" t="s">
        <v>89</v>
      </c>
      <c r="D857" t="s">
        <v>181</v>
      </c>
      <c r="E857" t="s">
        <v>273</v>
      </c>
      <c r="F857" t="s">
        <v>201</v>
      </c>
      <c r="G857" t="s">
        <v>204</v>
      </c>
      <c r="H857">
        <v>12</v>
      </c>
      <c r="I857">
        <v>5627.26</v>
      </c>
      <c r="J857">
        <v>15</v>
      </c>
      <c r="K857">
        <v>57398.05</v>
      </c>
      <c r="L857">
        <v>36537.1</v>
      </c>
      <c r="M857">
        <v>579.53</v>
      </c>
      <c r="N857" t="s">
        <v>42</v>
      </c>
      <c r="O857" t="s">
        <v>28</v>
      </c>
      <c r="P857" s="1">
        <v>45285</v>
      </c>
    </row>
    <row r="858" spans="1:16" x14ac:dyDescent="0.3">
      <c r="A858" t="s">
        <v>873</v>
      </c>
      <c r="B858" t="s">
        <v>21</v>
      </c>
      <c r="C858" t="s">
        <v>43</v>
      </c>
      <c r="D858" t="s">
        <v>64</v>
      </c>
      <c r="E858" t="s">
        <v>273</v>
      </c>
      <c r="F858" t="s">
        <v>205</v>
      </c>
      <c r="G858" t="s">
        <v>208</v>
      </c>
      <c r="H858">
        <v>39</v>
      </c>
      <c r="I858">
        <v>41315.93</v>
      </c>
      <c r="J858">
        <v>15</v>
      </c>
      <c r="K858">
        <v>1369623.08</v>
      </c>
      <c r="L858">
        <v>966899.71</v>
      </c>
      <c r="M858">
        <v>387.11</v>
      </c>
      <c r="N858" t="s">
        <v>38</v>
      </c>
      <c r="O858" t="s">
        <v>28</v>
      </c>
      <c r="P858" s="1">
        <v>45253</v>
      </c>
    </row>
    <row r="859" spans="1:16" x14ac:dyDescent="0.3">
      <c r="A859" t="s">
        <v>295</v>
      </c>
      <c r="B859" t="s">
        <v>29</v>
      </c>
      <c r="C859" t="s">
        <v>57</v>
      </c>
      <c r="D859" t="s">
        <v>223</v>
      </c>
      <c r="E859" t="s">
        <v>273</v>
      </c>
      <c r="F859" t="s">
        <v>165</v>
      </c>
      <c r="G859" t="s">
        <v>170</v>
      </c>
      <c r="H859">
        <v>38</v>
      </c>
      <c r="I859">
        <v>2691.82</v>
      </c>
      <c r="J859">
        <v>15</v>
      </c>
      <c r="K859">
        <v>86945.79</v>
      </c>
      <c r="L859">
        <v>49104.35</v>
      </c>
      <c r="M859">
        <v>425.17</v>
      </c>
      <c r="N859" t="s">
        <v>42</v>
      </c>
      <c r="O859" t="s">
        <v>28</v>
      </c>
      <c r="P859" s="1">
        <v>45215</v>
      </c>
    </row>
    <row r="860" spans="1:16" x14ac:dyDescent="0.3">
      <c r="A860" t="s">
        <v>874</v>
      </c>
      <c r="B860" t="s">
        <v>21</v>
      </c>
      <c r="C860" t="s">
        <v>43</v>
      </c>
      <c r="D860" t="s">
        <v>163</v>
      </c>
      <c r="E860" t="s">
        <v>241</v>
      </c>
      <c r="F860" t="s">
        <v>201</v>
      </c>
      <c r="G860" t="s">
        <v>202</v>
      </c>
      <c r="H860">
        <v>2</v>
      </c>
      <c r="I860">
        <v>3299.62</v>
      </c>
      <c r="J860">
        <v>15</v>
      </c>
      <c r="K860">
        <v>5609.35</v>
      </c>
      <c r="L860">
        <v>3568.68</v>
      </c>
      <c r="M860">
        <v>164.79</v>
      </c>
      <c r="N860" t="s">
        <v>27</v>
      </c>
      <c r="O860" t="s">
        <v>28</v>
      </c>
      <c r="P860" s="1">
        <v>45064</v>
      </c>
    </row>
    <row r="861" spans="1:16" x14ac:dyDescent="0.3">
      <c r="A861" t="s">
        <v>875</v>
      </c>
      <c r="B861" t="s">
        <v>21</v>
      </c>
      <c r="C861" t="s">
        <v>22</v>
      </c>
      <c r="D861" t="s">
        <v>199</v>
      </c>
      <c r="E861" t="s">
        <v>24</v>
      </c>
      <c r="F861" t="s">
        <v>165</v>
      </c>
      <c r="G861" t="s">
        <v>170</v>
      </c>
      <c r="H861">
        <v>18</v>
      </c>
      <c r="I861">
        <v>2707.55</v>
      </c>
      <c r="J861">
        <v>15</v>
      </c>
      <c r="K861">
        <v>41425.51</v>
      </c>
      <c r="L861">
        <v>23765.11</v>
      </c>
      <c r="M861">
        <v>320.27</v>
      </c>
      <c r="N861" t="s">
        <v>42</v>
      </c>
      <c r="O861" t="s">
        <v>28</v>
      </c>
      <c r="P861" s="1">
        <v>45373</v>
      </c>
    </row>
    <row r="862" spans="1:16" x14ac:dyDescent="0.3">
      <c r="A862" t="s">
        <v>876</v>
      </c>
      <c r="B862" t="s">
        <v>21</v>
      </c>
      <c r="C862" t="s">
        <v>43</v>
      </c>
      <c r="D862" t="s">
        <v>266</v>
      </c>
      <c r="E862" t="s">
        <v>241</v>
      </c>
      <c r="F862" t="s">
        <v>165</v>
      </c>
      <c r="G862" t="s">
        <v>173</v>
      </c>
      <c r="H862">
        <v>33</v>
      </c>
      <c r="I862">
        <v>1718.73</v>
      </c>
      <c r="J862">
        <v>15</v>
      </c>
      <c r="K862">
        <v>48210.38</v>
      </c>
      <c r="L862">
        <v>26362.2</v>
      </c>
      <c r="M862">
        <v>108.81</v>
      </c>
      <c r="N862" t="s">
        <v>38</v>
      </c>
      <c r="O862" t="s">
        <v>28</v>
      </c>
      <c r="P862" s="1">
        <v>45361</v>
      </c>
    </row>
    <row r="863" spans="1:16" x14ac:dyDescent="0.3">
      <c r="A863" t="s">
        <v>877</v>
      </c>
      <c r="B863" t="s">
        <v>29</v>
      </c>
      <c r="C863" t="s">
        <v>57</v>
      </c>
      <c r="D863" t="s">
        <v>143</v>
      </c>
      <c r="E863" t="s">
        <v>273</v>
      </c>
      <c r="F863" t="s">
        <v>205</v>
      </c>
      <c r="G863" t="s">
        <v>209</v>
      </c>
      <c r="H863">
        <v>25</v>
      </c>
      <c r="I863">
        <v>36829.26</v>
      </c>
      <c r="J863">
        <v>15</v>
      </c>
      <c r="K863">
        <v>782621.78</v>
      </c>
      <c r="L863">
        <v>582323.94999999995</v>
      </c>
      <c r="M863">
        <v>728.91</v>
      </c>
      <c r="N863" t="s">
        <v>33</v>
      </c>
      <c r="O863" t="s">
        <v>28</v>
      </c>
      <c r="P863" s="1">
        <v>45228</v>
      </c>
    </row>
    <row r="864" spans="1:16" x14ac:dyDescent="0.3">
      <c r="A864" t="s">
        <v>878</v>
      </c>
      <c r="B864" t="s">
        <v>34</v>
      </c>
      <c r="C864" t="s">
        <v>35</v>
      </c>
      <c r="D864" t="s">
        <v>286</v>
      </c>
      <c r="E864" t="s">
        <v>273</v>
      </c>
      <c r="F864" t="s">
        <v>25</v>
      </c>
      <c r="G864" t="s">
        <v>26</v>
      </c>
      <c r="H864">
        <v>29</v>
      </c>
      <c r="I864">
        <v>472.76</v>
      </c>
      <c r="J864">
        <v>15</v>
      </c>
      <c r="K864">
        <v>11653.53</v>
      </c>
      <c r="L864">
        <v>6652.59</v>
      </c>
      <c r="M864">
        <v>234.93</v>
      </c>
      <c r="N864" t="s">
        <v>42</v>
      </c>
      <c r="O864" t="s">
        <v>28</v>
      </c>
      <c r="P864" s="1">
        <v>45102</v>
      </c>
    </row>
    <row r="865" spans="1:16" x14ac:dyDescent="0.3">
      <c r="A865" t="s">
        <v>879</v>
      </c>
      <c r="B865" t="s">
        <v>39</v>
      </c>
      <c r="C865" t="s">
        <v>50</v>
      </c>
      <c r="D865" t="s">
        <v>138</v>
      </c>
      <c r="E865" t="s">
        <v>273</v>
      </c>
      <c r="F865" t="s">
        <v>119</v>
      </c>
      <c r="G865" t="s">
        <v>127</v>
      </c>
      <c r="H865">
        <v>33</v>
      </c>
      <c r="I865">
        <v>1707.92</v>
      </c>
      <c r="J865">
        <v>15</v>
      </c>
      <c r="K865">
        <v>47907.16</v>
      </c>
      <c r="L865">
        <v>28613.85</v>
      </c>
      <c r="M865">
        <v>299.82</v>
      </c>
      <c r="N865" t="s">
        <v>33</v>
      </c>
      <c r="O865" t="s">
        <v>28</v>
      </c>
      <c r="P865" s="1">
        <v>45144</v>
      </c>
    </row>
    <row r="866" spans="1:16" x14ac:dyDescent="0.3">
      <c r="A866" t="s">
        <v>880</v>
      </c>
      <c r="B866" t="s">
        <v>39</v>
      </c>
      <c r="C866" t="s">
        <v>40</v>
      </c>
      <c r="D866" t="s">
        <v>216</v>
      </c>
      <c r="E866" t="s">
        <v>241</v>
      </c>
      <c r="F866" t="s">
        <v>205</v>
      </c>
      <c r="G866" t="s">
        <v>209</v>
      </c>
      <c r="H866">
        <v>35</v>
      </c>
      <c r="I866">
        <v>18731.11</v>
      </c>
      <c r="J866">
        <v>15</v>
      </c>
      <c r="K866">
        <v>557250.52</v>
      </c>
      <c r="L866">
        <v>396104.32</v>
      </c>
      <c r="M866">
        <v>654.87</v>
      </c>
      <c r="N866" t="s">
        <v>33</v>
      </c>
      <c r="O866" t="s">
        <v>28</v>
      </c>
      <c r="P866" s="1">
        <v>45223</v>
      </c>
    </row>
    <row r="867" spans="1:16" x14ac:dyDescent="0.3">
      <c r="A867" t="s">
        <v>881</v>
      </c>
      <c r="B867" t="s">
        <v>34</v>
      </c>
      <c r="C867" t="s">
        <v>62</v>
      </c>
      <c r="D867" t="s">
        <v>41</v>
      </c>
      <c r="E867" t="s">
        <v>273</v>
      </c>
      <c r="F867" t="s">
        <v>25</v>
      </c>
      <c r="G867" t="s">
        <v>32</v>
      </c>
      <c r="H867">
        <v>12</v>
      </c>
      <c r="I867">
        <v>1283.4000000000001</v>
      </c>
      <c r="J867">
        <v>15</v>
      </c>
      <c r="K867">
        <v>13090.68</v>
      </c>
      <c r="L867">
        <v>7477.23</v>
      </c>
      <c r="M867">
        <v>120.78</v>
      </c>
      <c r="N867" t="s">
        <v>42</v>
      </c>
      <c r="O867" t="s">
        <v>28</v>
      </c>
      <c r="P867" s="1">
        <v>45123</v>
      </c>
    </row>
    <row r="868" spans="1:16" x14ac:dyDescent="0.3">
      <c r="A868" t="s">
        <v>882</v>
      </c>
      <c r="B868" t="s">
        <v>39</v>
      </c>
      <c r="C868" t="s">
        <v>50</v>
      </c>
      <c r="D868" t="s">
        <v>250</v>
      </c>
      <c r="E868" t="s">
        <v>241</v>
      </c>
      <c r="F868" t="s">
        <v>119</v>
      </c>
      <c r="G868" t="s">
        <v>120</v>
      </c>
      <c r="H868">
        <v>10</v>
      </c>
      <c r="I868">
        <v>2888.17</v>
      </c>
      <c r="J868">
        <v>15</v>
      </c>
      <c r="K868">
        <v>24549.439999999999</v>
      </c>
      <c r="L868">
        <v>14261.68</v>
      </c>
      <c r="M868">
        <v>132.99</v>
      </c>
      <c r="N868" t="s">
        <v>33</v>
      </c>
      <c r="O868" t="s">
        <v>28</v>
      </c>
      <c r="P868" s="1">
        <v>45234</v>
      </c>
    </row>
    <row r="869" spans="1:16" x14ac:dyDescent="0.3">
      <c r="A869" t="s">
        <v>883</v>
      </c>
      <c r="B869" t="s">
        <v>29</v>
      </c>
      <c r="C869" t="s">
        <v>57</v>
      </c>
      <c r="D869" t="s">
        <v>86</v>
      </c>
      <c r="E869" t="s">
        <v>241</v>
      </c>
      <c r="F869" t="s">
        <v>25</v>
      </c>
      <c r="G869" t="s">
        <v>45</v>
      </c>
      <c r="H869">
        <v>21</v>
      </c>
      <c r="I869">
        <v>1296.2</v>
      </c>
      <c r="J869">
        <v>15</v>
      </c>
      <c r="K869">
        <v>23137.17</v>
      </c>
      <c r="L869">
        <v>13079.29</v>
      </c>
      <c r="M869">
        <v>765.19</v>
      </c>
      <c r="N869" t="s">
        <v>42</v>
      </c>
      <c r="O869" t="s">
        <v>28</v>
      </c>
      <c r="P869" s="1">
        <v>45065</v>
      </c>
    </row>
    <row r="870" spans="1:16" x14ac:dyDescent="0.3">
      <c r="A870" t="s">
        <v>868</v>
      </c>
      <c r="B870" t="s">
        <v>29</v>
      </c>
      <c r="C870" t="s">
        <v>30</v>
      </c>
      <c r="D870" t="s">
        <v>261</v>
      </c>
      <c r="E870" t="s">
        <v>24</v>
      </c>
      <c r="F870" t="s">
        <v>201</v>
      </c>
      <c r="G870" t="s">
        <v>203</v>
      </c>
      <c r="H870">
        <v>36</v>
      </c>
      <c r="I870">
        <v>3684.29</v>
      </c>
      <c r="J870">
        <v>15</v>
      </c>
      <c r="K870">
        <v>112739.27</v>
      </c>
      <c r="L870">
        <v>71867.92</v>
      </c>
      <c r="M870">
        <v>604.77</v>
      </c>
      <c r="N870" t="s">
        <v>33</v>
      </c>
      <c r="O870" t="s">
        <v>28</v>
      </c>
      <c r="P870" s="1">
        <v>45027</v>
      </c>
    </row>
    <row r="871" spans="1:16" x14ac:dyDescent="0.3">
      <c r="A871" t="s">
        <v>884</v>
      </c>
      <c r="B871" t="s">
        <v>29</v>
      </c>
      <c r="C871" t="s">
        <v>30</v>
      </c>
      <c r="D871" t="s">
        <v>182</v>
      </c>
      <c r="E871" t="s">
        <v>241</v>
      </c>
      <c r="F871" t="s">
        <v>205</v>
      </c>
      <c r="G871" t="s">
        <v>208</v>
      </c>
      <c r="H871">
        <v>11</v>
      </c>
      <c r="I871">
        <v>29195.82</v>
      </c>
      <c r="J871">
        <v>15</v>
      </c>
      <c r="K871">
        <v>272980.92</v>
      </c>
      <c r="L871">
        <v>204577.88</v>
      </c>
      <c r="M871">
        <v>656.67</v>
      </c>
      <c r="N871" t="s">
        <v>27</v>
      </c>
      <c r="O871" t="s">
        <v>28</v>
      </c>
      <c r="P871" s="1">
        <v>45313</v>
      </c>
    </row>
    <row r="872" spans="1:16" x14ac:dyDescent="0.3">
      <c r="A872" t="s">
        <v>885</v>
      </c>
      <c r="B872" t="s">
        <v>39</v>
      </c>
      <c r="C872" t="s">
        <v>40</v>
      </c>
      <c r="D872" t="s">
        <v>109</v>
      </c>
      <c r="E872" t="s">
        <v>24</v>
      </c>
      <c r="F872" t="s">
        <v>201</v>
      </c>
      <c r="G872" t="s">
        <v>202</v>
      </c>
      <c r="H872">
        <v>30</v>
      </c>
      <c r="I872">
        <v>3035.58</v>
      </c>
      <c r="J872">
        <v>15</v>
      </c>
      <c r="K872">
        <v>77407.289999999994</v>
      </c>
      <c r="L872">
        <v>48242.39</v>
      </c>
      <c r="M872">
        <v>597.16999999999996</v>
      </c>
      <c r="N872" t="s">
        <v>27</v>
      </c>
      <c r="O872" t="s">
        <v>28</v>
      </c>
      <c r="P872" s="1">
        <v>45278</v>
      </c>
    </row>
    <row r="873" spans="1:16" x14ac:dyDescent="0.3">
      <c r="A873" t="s">
        <v>886</v>
      </c>
      <c r="B873" t="s">
        <v>21</v>
      </c>
      <c r="C873" t="s">
        <v>59</v>
      </c>
      <c r="D873" t="s">
        <v>214</v>
      </c>
      <c r="E873" t="s">
        <v>24</v>
      </c>
      <c r="F873" t="s">
        <v>205</v>
      </c>
      <c r="G873" t="s">
        <v>209</v>
      </c>
      <c r="H873">
        <v>25</v>
      </c>
      <c r="I873">
        <v>34332.050000000003</v>
      </c>
      <c r="J873">
        <v>15</v>
      </c>
      <c r="K873">
        <v>729556.06</v>
      </c>
      <c r="L873">
        <v>510146.9</v>
      </c>
      <c r="M873">
        <v>342.22</v>
      </c>
      <c r="N873" t="s">
        <v>27</v>
      </c>
      <c r="O873" t="s">
        <v>28</v>
      </c>
      <c r="P873" s="1">
        <v>45095</v>
      </c>
    </row>
    <row r="874" spans="1:16" x14ac:dyDescent="0.3">
      <c r="A874" t="s">
        <v>887</v>
      </c>
      <c r="B874" t="s">
        <v>39</v>
      </c>
      <c r="C874" t="s">
        <v>50</v>
      </c>
      <c r="D874" t="s">
        <v>296</v>
      </c>
      <c r="E874" t="s">
        <v>241</v>
      </c>
      <c r="F874" t="s">
        <v>165</v>
      </c>
      <c r="G874" t="s">
        <v>166</v>
      </c>
      <c r="H874">
        <v>31</v>
      </c>
      <c r="I874">
        <v>1972.47</v>
      </c>
      <c r="J874">
        <v>15</v>
      </c>
      <c r="K874">
        <v>51974.58</v>
      </c>
      <c r="L874">
        <v>29857.67</v>
      </c>
      <c r="M874">
        <v>515.87</v>
      </c>
      <c r="N874" t="s">
        <v>42</v>
      </c>
      <c r="O874" t="s">
        <v>28</v>
      </c>
      <c r="P874" s="1">
        <v>45097</v>
      </c>
    </row>
    <row r="875" spans="1:16" x14ac:dyDescent="0.3">
      <c r="A875" t="s">
        <v>888</v>
      </c>
      <c r="B875" t="s">
        <v>39</v>
      </c>
      <c r="C875" t="s">
        <v>50</v>
      </c>
      <c r="D875" t="s">
        <v>84</v>
      </c>
      <c r="E875" t="s">
        <v>241</v>
      </c>
      <c r="F875" t="s">
        <v>165</v>
      </c>
      <c r="G875" t="s">
        <v>170</v>
      </c>
      <c r="H875">
        <v>25</v>
      </c>
      <c r="I875">
        <v>1266.43</v>
      </c>
      <c r="J875">
        <v>15</v>
      </c>
      <c r="K875">
        <v>26911.64</v>
      </c>
      <c r="L875">
        <v>14091.25</v>
      </c>
      <c r="M875">
        <v>668.91</v>
      </c>
      <c r="N875" t="s">
        <v>33</v>
      </c>
      <c r="O875" t="s">
        <v>28</v>
      </c>
      <c r="P875" s="1">
        <v>45321</v>
      </c>
    </row>
    <row r="876" spans="1:16" x14ac:dyDescent="0.3">
      <c r="A876" t="s">
        <v>889</v>
      </c>
      <c r="B876" t="s">
        <v>21</v>
      </c>
      <c r="C876" t="s">
        <v>22</v>
      </c>
      <c r="D876" t="s">
        <v>139</v>
      </c>
      <c r="E876" t="s">
        <v>241</v>
      </c>
      <c r="F876" t="s">
        <v>201</v>
      </c>
      <c r="G876" t="s">
        <v>202</v>
      </c>
      <c r="H876">
        <v>8</v>
      </c>
      <c r="I876">
        <v>5817.85</v>
      </c>
      <c r="J876">
        <v>15</v>
      </c>
      <c r="K876">
        <v>39561.379999999997</v>
      </c>
      <c r="L876">
        <v>23680.83</v>
      </c>
      <c r="M876">
        <v>599.80999999999995</v>
      </c>
      <c r="N876" t="s">
        <v>42</v>
      </c>
      <c r="O876" t="s">
        <v>28</v>
      </c>
      <c r="P876" s="1">
        <v>45087</v>
      </c>
    </row>
    <row r="877" spans="1:16" x14ac:dyDescent="0.3">
      <c r="A877" t="s">
        <v>890</v>
      </c>
      <c r="B877" t="s">
        <v>39</v>
      </c>
      <c r="C877" t="s">
        <v>50</v>
      </c>
      <c r="D877" t="s">
        <v>150</v>
      </c>
      <c r="E877" t="s">
        <v>273</v>
      </c>
      <c r="F877" t="s">
        <v>165</v>
      </c>
      <c r="G877" t="s">
        <v>168</v>
      </c>
      <c r="H877">
        <v>32</v>
      </c>
      <c r="I877">
        <v>2663.37</v>
      </c>
      <c r="J877">
        <v>15</v>
      </c>
      <c r="K877">
        <v>72443.66</v>
      </c>
      <c r="L877">
        <v>40764.42</v>
      </c>
      <c r="M877">
        <v>149.80000000000001</v>
      </c>
      <c r="N877" t="s">
        <v>33</v>
      </c>
      <c r="O877" t="s">
        <v>28</v>
      </c>
      <c r="P877" s="1">
        <v>45319</v>
      </c>
    </row>
    <row r="878" spans="1:16" x14ac:dyDescent="0.3">
      <c r="A878" t="s">
        <v>891</v>
      </c>
      <c r="B878" t="s">
        <v>21</v>
      </c>
      <c r="C878" t="s">
        <v>43</v>
      </c>
      <c r="D878" t="s">
        <v>153</v>
      </c>
      <c r="E878" t="s">
        <v>273</v>
      </c>
      <c r="F878" t="s">
        <v>119</v>
      </c>
      <c r="G878" t="s">
        <v>129</v>
      </c>
      <c r="H878">
        <v>8</v>
      </c>
      <c r="I878">
        <v>2542.6</v>
      </c>
      <c r="J878">
        <v>15</v>
      </c>
      <c r="K878">
        <v>17289.68</v>
      </c>
      <c r="L878">
        <v>10009.68</v>
      </c>
      <c r="M878">
        <v>249.22</v>
      </c>
      <c r="N878" t="s">
        <v>27</v>
      </c>
      <c r="O878" t="s">
        <v>28</v>
      </c>
      <c r="P878" s="1">
        <v>45234</v>
      </c>
    </row>
    <row r="879" spans="1:16" x14ac:dyDescent="0.3">
      <c r="A879" t="s">
        <v>892</v>
      </c>
      <c r="B879" t="s">
        <v>29</v>
      </c>
      <c r="C879" t="s">
        <v>57</v>
      </c>
      <c r="D879" t="s">
        <v>237</v>
      </c>
      <c r="E879" t="s">
        <v>241</v>
      </c>
      <c r="F879" t="s">
        <v>165</v>
      </c>
      <c r="G879" t="s">
        <v>168</v>
      </c>
      <c r="H879">
        <v>8</v>
      </c>
      <c r="I879">
        <v>783.92</v>
      </c>
      <c r="J879">
        <v>15</v>
      </c>
      <c r="K879">
        <v>5330.66</v>
      </c>
      <c r="L879">
        <v>2790.68</v>
      </c>
      <c r="M879">
        <v>586.65</v>
      </c>
      <c r="N879" t="s">
        <v>42</v>
      </c>
      <c r="O879" t="s">
        <v>28</v>
      </c>
      <c r="P879" s="1">
        <v>45333</v>
      </c>
    </row>
    <row r="880" spans="1:16" x14ac:dyDescent="0.3">
      <c r="A880" t="s">
        <v>893</v>
      </c>
      <c r="B880" t="s">
        <v>39</v>
      </c>
      <c r="C880" t="s">
        <v>54</v>
      </c>
      <c r="D880" t="s">
        <v>79</v>
      </c>
      <c r="E880" t="s">
        <v>241</v>
      </c>
      <c r="F880" t="s">
        <v>205</v>
      </c>
      <c r="G880" t="s">
        <v>208</v>
      </c>
      <c r="H880">
        <v>24</v>
      </c>
      <c r="I880">
        <v>11156.34</v>
      </c>
      <c r="J880">
        <v>15</v>
      </c>
      <c r="K880">
        <v>227589.34</v>
      </c>
      <c r="L880">
        <v>162281.5</v>
      </c>
      <c r="M880">
        <v>643.29999999999995</v>
      </c>
      <c r="N880" t="s">
        <v>33</v>
      </c>
      <c r="O880" t="s">
        <v>28</v>
      </c>
      <c r="P880" s="1">
        <v>45341</v>
      </c>
    </row>
    <row r="881" spans="1:16" x14ac:dyDescent="0.3">
      <c r="A881" t="s">
        <v>894</v>
      </c>
      <c r="B881" t="s">
        <v>39</v>
      </c>
      <c r="C881" t="s">
        <v>40</v>
      </c>
      <c r="D881" t="s">
        <v>115</v>
      </c>
      <c r="E881" t="s">
        <v>24</v>
      </c>
      <c r="F881" t="s">
        <v>205</v>
      </c>
      <c r="G881" t="s">
        <v>208</v>
      </c>
      <c r="H881">
        <v>8</v>
      </c>
      <c r="I881">
        <v>20791.599999999999</v>
      </c>
      <c r="J881">
        <v>15</v>
      </c>
      <c r="K881">
        <v>141382.88</v>
      </c>
      <c r="L881">
        <v>98289.2</v>
      </c>
      <c r="M881">
        <v>360.88</v>
      </c>
      <c r="N881" t="s">
        <v>38</v>
      </c>
      <c r="O881" t="s">
        <v>28</v>
      </c>
      <c r="P881" s="1">
        <v>45277</v>
      </c>
    </row>
    <row r="882" spans="1:16" x14ac:dyDescent="0.3">
      <c r="A882" t="s">
        <v>895</v>
      </c>
      <c r="B882" t="s">
        <v>34</v>
      </c>
      <c r="C882" t="s">
        <v>89</v>
      </c>
      <c r="D882" t="s">
        <v>284</v>
      </c>
      <c r="E882" t="s">
        <v>273</v>
      </c>
      <c r="F882" t="s">
        <v>205</v>
      </c>
      <c r="G882" t="s">
        <v>207</v>
      </c>
      <c r="H882">
        <v>16</v>
      </c>
      <c r="I882">
        <v>16024.96</v>
      </c>
      <c r="J882">
        <v>15</v>
      </c>
      <c r="K882">
        <v>217939.46</v>
      </c>
      <c r="L882">
        <v>161171.13</v>
      </c>
      <c r="M882">
        <v>209.11</v>
      </c>
      <c r="N882" t="s">
        <v>42</v>
      </c>
      <c r="O882" t="s">
        <v>28</v>
      </c>
      <c r="P882" s="1">
        <v>45310</v>
      </c>
    </row>
    <row r="883" spans="1:16" x14ac:dyDescent="0.3">
      <c r="A883" t="s">
        <v>896</v>
      </c>
      <c r="B883" t="s">
        <v>34</v>
      </c>
      <c r="C883" t="s">
        <v>35</v>
      </c>
      <c r="D883" t="s">
        <v>252</v>
      </c>
      <c r="E883" t="s">
        <v>241</v>
      </c>
      <c r="F883" t="s">
        <v>119</v>
      </c>
      <c r="G883" t="s">
        <v>127</v>
      </c>
      <c r="H883">
        <v>2</v>
      </c>
      <c r="I883">
        <v>2079.73</v>
      </c>
      <c r="J883">
        <v>15</v>
      </c>
      <c r="K883">
        <v>3535.54</v>
      </c>
      <c r="L883">
        <v>2087.4899999999998</v>
      </c>
      <c r="M883">
        <v>626.59</v>
      </c>
      <c r="N883" t="s">
        <v>33</v>
      </c>
      <c r="O883" t="s">
        <v>28</v>
      </c>
      <c r="P883" s="1">
        <v>45067</v>
      </c>
    </row>
    <row r="884" spans="1:16" x14ac:dyDescent="0.3">
      <c r="A884" t="s">
        <v>897</v>
      </c>
      <c r="B884" t="s">
        <v>39</v>
      </c>
      <c r="C884" t="s">
        <v>40</v>
      </c>
      <c r="D884" t="s">
        <v>215</v>
      </c>
      <c r="E884" t="s">
        <v>24</v>
      </c>
      <c r="F884" t="s">
        <v>165</v>
      </c>
      <c r="G884" t="s">
        <v>168</v>
      </c>
      <c r="H884">
        <v>30</v>
      </c>
      <c r="I884">
        <v>1252.95</v>
      </c>
      <c r="J884">
        <v>15</v>
      </c>
      <c r="K884">
        <v>31950.22</v>
      </c>
      <c r="L884">
        <v>16703.11</v>
      </c>
      <c r="M884">
        <v>322.38</v>
      </c>
      <c r="N884" t="s">
        <v>42</v>
      </c>
      <c r="O884" t="s">
        <v>28</v>
      </c>
      <c r="P884" s="1">
        <v>45062</v>
      </c>
    </row>
    <row r="885" spans="1:16" x14ac:dyDescent="0.3">
      <c r="A885" t="s">
        <v>898</v>
      </c>
      <c r="B885" t="s">
        <v>21</v>
      </c>
      <c r="C885" t="s">
        <v>22</v>
      </c>
      <c r="D885" t="s">
        <v>226</v>
      </c>
      <c r="E885" t="s">
        <v>24</v>
      </c>
      <c r="F885" t="s">
        <v>165</v>
      </c>
      <c r="G885" t="s">
        <v>173</v>
      </c>
      <c r="H885">
        <v>23</v>
      </c>
      <c r="I885">
        <v>1904.29</v>
      </c>
      <c r="J885">
        <v>15</v>
      </c>
      <c r="K885">
        <v>37228.870000000003</v>
      </c>
      <c r="L885">
        <v>20749.650000000001</v>
      </c>
      <c r="M885">
        <v>325.64</v>
      </c>
      <c r="N885" t="s">
        <v>38</v>
      </c>
      <c r="O885" t="s">
        <v>28</v>
      </c>
      <c r="P885" s="1">
        <v>45312</v>
      </c>
    </row>
    <row r="886" spans="1:16" x14ac:dyDescent="0.3">
      <c r="A886" t="s">
        <v>899</v>
      </c>
      <c r="B886" t="s">
        <v>39</v>
      </c>
      <c r="C886" t="s">
        <v>40</v>
      </c>
      <c r="D886" t="s">
        <v>81</v>
      </c>
      <c r="E886" t="s">
        <v>241</v>
      </c>
      <c r="F886" t="s">
        <v>25</v>
      </c>
      <c r="G886" t="s">
        <v>32</v>
      </c>
      <c r="H886">
        <v>38</v>
      </c>
      <c r="I886">
        <v>1421.93</v>
      </c>
      <c r="J886">
        <v>15</v>
      </c>
      <c r="K886">
        <v>45928.34</v>
      </c>
      <c r="L886">
        <v>26110.5</v>
      </c>
      <c r="M886">
        <v>215.39</v>
      </c>
      <c r="N886" t="s">
        <v>27</v>
      </c>
      <c r="O886" t="s">
        <v>28</v>
      </c>
      <c r="P886" s="1">
        <v>45162</v>
      </c>
    </row>
    <row r="887" spans="1:16" x14ac:dyDescent="0.3">
      <c r="A887" t="s">
        <v>900</v>
      </c>
      <c r="B887" t="s">
        <v>21</v>
      </c>
      <c r="C887" t="s">
        <v>22</v>
      </c>
      <c r="D887" t="s">
        <v>251</v>
      </c>
      <c r="E887" t="s">
        <v>273</v>
      </c>
      <c r="F887" t="s">
        <v>165</v>
      </c>
      <c r="G887" t="s">
        <v>166</v>
      </c>
      <c r="H887">
        <v>10</v>
      </c>
      <c r="I887">
        <v>2713.78</v>
      </c>
      <c r="J887">
        <v>15</v>
      </c>
      <c r="K887">
        <v>23067.13</v>
      </c>
      <c r="L887">
        <v>13109.11</v>
      </c>
      <c r="M887">
        <v>653.78</v>
      </c>
      <c r="N887" t="s">
        <v>33</v>
      </c>
      <c r="O887" t="s">
        <v>28</v>
      </c>
      <c r="P887" s="1">
        <v>45290</v>
      </c>
    </row>
    <row r="888" spans="1:16" x14ac:dyDescent="0.3">
      <c r="A888" t="s">
        <v>901</v>
      </c>
      <c r="B888" t="s">
        <v>34</v>
      </c>
      <c r="C888" t="s">
        <v>35</v>
      </c>
      <c r="D888" t="s">
        <v>174</v>
      </c>
      <c r="E888" t="s">
        <v>24</v>
      </c>
      <c r="F888" t="s">
        <v>165</v>
      </c>
      <c r="G888" t="s">
        <v>170</v>
      </c>
      <c r="H888">
        <v>12</v>
      </c>
      <c r="I888">
        <v>621.26</v>
      </c>
      <c r="J888">
        <v>15</v>
      </c>
      <c r="K888">
        <v>6336.85</v>
      </c>
      <c r="L888">
        <v>3444.8</v>
      </c>
      <c r="M888">
        <v>423.81</v>
      </c>
      <c r="N888" t="s">
        <v>33</v>
      </c>
      <c r="O888" t="s">
        <v>28</v>
      </c>
      <c r="P888" s="1">
        <v>45305</v>
      </c>
    </row>
    <row r="889" spans="1:16" x14ac:dyDescent="0.3">
      <c r="A889" t="s">
        <v>902</v>
      </c>
      <c r="B889" t="s">
        <v>29</v>
      </c>
      <c r="C889" t="s">
        <v>30</v>
      </c>
      <c r="D889" t="s">
        <v>157</v>
      </c>
      <c r="E889" t="s">
        <v>241</v>
      </c>
      <c r="F889" t="s">
        <v>205</v>
      </c>
      <c r="G889" t="s">
        <v>207</v>
      </c>
      <c r="H889">
        <v>37</v>
      </c>
      <c r="I889">
        <v>29259.94</v>
      </c>
      <c r="J889">
        <v>15</v>
      </c>
      <c r="K889">
        <v>920225.11</v>
      </c>
      <c r="L889">
        <v>639670.24</v>
      </c>
      <c r="M889">
        <v>385.42</v>
      </c>
      <c r="N889" t="s">
        <v>33</v>
      </c>
      <c r="O889" t="s">
        <v>28</v>
      </c>
      <c r="P889" s="1">
        <v>45335</v>
      </c>
    </row>
    <row r="890" spans="1:16" x14ac:dyDescent="0.3">
      <c r="A890" t="s">
        <v>903</v>
      </c>
      <c r="B890" t="s">
        <v>39</v>
      </c>
      <c r="C890" t="s">
        <v>65</v>
      </c>
      <c r="D890" t="s">
        <v>51</v>
      </c>
      <c r="E890" t="s">
        <v>24</v>
      </c>
      <c r="F890" t="s">
        <v>165</v>
      </c>
      <c r="G890" t="s">
        <v>166</v>
      </c>
      <c r="H890">
        <v>7</v>
      </c>
      <c r="I890">
        <v>1186.0999999999999</v>
      </c>
      <c r="J890">
        <v>15</v>
      </c>
      <c r="K890">
        <v>7057.29</v>
      </c>
      <c r="L890">
        <v>3761.78</v>
      </c>
      <c r="M890">
        <v>282.72000000000003</v>
      </c>
      <c r="N890" t="s">
        <v>38</v>
      </c>
      <c r="O890" t="s">
        <v>28</v>
      </c>
      <c r="P890" s="1">
        <v>45284</v>
      </c>
    </row>
    <row r="891" spans="1:16" x14ac:dyDescent="0.3">
      <c r="A891" t="s">
        <v>904</v>
      </c>
      <c r="B891" t="s">
        <v>21</v>
      </c>
      <c r="C891" t="s">
        <v>48</v>
      </c>
      <c r="D891" t="s">
        <v>94</v>
      </c>
      <c r="E891" t="s">
        <v>24</v>
      </c>
      <c r="F891" t="s">
        <v>25</v>
      </c>
      <c r="G891" t="s">
        <v>37</v>
      </c>
      <c r="H891">
        <v>4</v>
      </c>
      <c r="I891">
        <v>855.76</v>
      </c>
      <c r="J891">
        <v>15</v>
      </c>
      <c r="K891">
        <v>2909.58</v>
      </c>
      <c r="L891">
        <v>1617.49</v>
      </c>
      <c r="M891">
        <v>197.22</v>
      </c>
      <c r="N891" t="s">
        <v>27</v>
      </c>
      <c r="O891" t="s">
        <v>28</v>
      </c>
      <c r="P891" s="1">
        <v>45303</v>
      </c>
    </row>
    <row r="892" spans="1:16" x14ac:dyDescent="0.3">
      <c r="A892" t="s">
        <v>905</v>
      </c>
      <c r="B892" t="s">
        <v>34</v>
      </c>
      <c r="C892" t="s">
        <v>89</v>
      </c>
      <c r="D892" t="s">
        <v>268</v>
      </c>
      <c r="E892" t="s">
        <v>24</v>
      </c>
      <c r="F892" t="s">
        <v>119</v>
      </c>
      <c r="G892" t="s">
        <v>129</v>
      </c>
      <c r="H892">
        <v>19</v>
      </c>
      <c r="I892">
        <v>2305.54</v>
      </c>
      <c r="J892">
        <v>15</v>
      </c>
      <c r="K892">
        <v>37234.47</v>
      </c>
      <c r="L892">
        <v>21794.19</v>
      </c>
      <c r="M892">
        <v>596.63</v>
      </c>
      <c r="N892" t="s">
        <v>42</v>
      </c>
      <c r="O892" t="s">
        <v>28</v>
      </c>
      <c r="P892" s="1">
        <v>45049</v>
      </c>
    </row>
    <row r="893" spans="1:16" x14ac:dyDescent="0.3">
      <c r="A893" t="s">
        <v>906</v>
      </c>
      <c r="B893" t="s">
        <v>39</v>
      </c>
      <c r="C893" t="s">
        <v>54</v>
      </c>
      <c r="D893" t="s">
        <v>47</v>
      </c>
      <c r="E893" t="s">
        <v>24</v>
      </c>
      <c r="F893" t="s">
        <v>119</v>
      </c>
      <c r="G893" t="s">
        <v>120</v>
      </c>
      <c r="H893">
        <v>26</v>
      </c>
      <c r="I893">
        <v>1443.14</v>
      </c>
      <c r="J893">
        <v>15</v>
      </c>
      <c r="K893">
        <v>31893.39</v>
      </c>
      <c r="L893">
        <v>18325.439999999999</v>
      </c>
      <c r="M893">
        <v>713.36</v>
      </c>
      <c r="N893" t="s">
        <v>42</v>
      </c>
      <c r="O893" t="s">
        <v>28</v>
      </c>
      <c r="P893" s="1">
        <v>45184</v>
      </c>
    </row>
    <row r="894" spans="1:16" x14ac:dyDescent="0.3">
      <c r="A894" t="s">
        <v>907</v>
      </c>
      <c r="B894" t="s">
        <v>34</v>
      </c>
      <c r="C894" t="s">
        <v>89</v>
      </c>
      <c r="D894" t="s">
        <v>112</v>
      </c>
      <c r="E894" t="s">
        <v>273</v>
      </c>
      <c r="F894" t="s">
        <v>201</v>
      </c>
      <c r="G894" t="s">
        <v>204</v>
      </c>
      <c r="H894">
        <v>30</v>
      </c>
      <c r="I894">
        <v>3058.92</v>
      </c>
      <c r="J894">
        <v>15</v>
      </c>
      <c r="K894">
        <v>78002.460000000006</v>
      </c>
      <c r="L894">
        <v>47747.82</v>
      </c>
      <c r="M894">
        <v>724.98</v>
      </c>
      <c r="N894" t="s">
        <v>42</v>
      </c>
      <c r="O894" t="s">
        <v>28</v>
      </c>
      <c r="P894" s="1">
        <v>45302</v>
      </c>
    </row>
    <row r="895" spans="1:16" x14ac:dyDescent="0.3">
      <c r="A895" t="s">
        <v>908</v>
      </c>
      <c r="B895" t="s">
        <v>39</v>
      </c>
      <c r="C895" t="s">
        <v>50</v>
      </c>
      <c r="D895" t="s">
        <v>130</v>
      </c>
      <c r="E895" t="s">
        <v>273</v>
      </c>
      <c r="F895" t="s">
        <v>119</v>
      </c>
      <c r="G895" t="s">
        <v>120</v>
      </c>
      <c r="H895">
        <v>23</v>
      </c>
      <c r="I895">
        <v>3751.19</v>
      </c>
      <c r="J895">
        <v>15</v>
      </c>
      <c r="K895">
        <v>73335.759999999995</v>
      </c>
      <c r="L895">
        <v>44651.54</v>
      </c>
      <c r="M895">
        <v>584.23</v>
      </c>
      <c r="N895" t="s">
        <v>33</v>
      </c>
      <c r="O895" t="s">
        <v>28</v>
      </c>
      <c r="P895" s="1">
        <v>45131</v>
      </c>
    </row>
    <row r="896" spans="1:16" x14ac:dyDescent="0.3">
      <c r="A896" t="s">
        <v>909</v>
      </c>
      <c r="B896" t="s">
        <v>39</v>
      </c>
      <c r="C896" t="s">
        <v>54</v>
      </c>
      <c r="D896" t="s">
        <v>118</v>
      </c>
      <c r="E896" t="s">
        <v>241</v>
      </c>
      <c r="F896" t="s">
        <v>25</v>
      </c>
      <c r="G896" t="s">
        <v>45</v>
      </c>
      <c r="H896">
        <v>20</v>
      </c>
      <c r="I896">
        <v>517.84</v>
      </c>
      <c r="J896">
        <v>15</v>
      </c>
      <c r="K896">
        <v>8803.2800000000007</v>
      </c>
      <c r="L896">
        <v>5161.8100000000004</v>
      </c>
      <c r="M896">
        <v>483.47</v>
      </c>
      <c r="N896" t="s">
        <v>38</v>
      </c>
      <c r="O896" t="s">
        <v>28</v>
      </c>
      <c r="P896" s="1">
        <v>45229</v>
      </c>
    </row>
    <row r="897" spans="1:16" x14ac:dyDescent="0.3">
      <c r="A897" t="s">
        <v>910</v>
      </c>
      <c r="B897" t="s">
        <v>34</v>
      </c>
      <c r="C897" t="s">
        <v>52</v>
      </c>
      <c r="D897" t="s">
        <v>232</v>
      </c>
      <c r="E897" t="s">
        <v>273</v>
      </c>
      <c r="F897" t="s">
        <v>25</v>
      </c>
      <c r="G897" t="s">
        <v>26</v>
      </c>
      <c r="H897">
        <v>14</v>
      </c>
      <c r="I897">
        <v>993.16</v>
      </c>
      <c r="J897">
        <v>15</v>
      </c>
      <c r="K897">
        <v>11818.6</v>
      </c>
      <c r="L897">
        <v>6561.35</v>
      </c>
      <c r="M897">
        <v>412.17</v>
      </c>
      <c r="N897" t="s">
        <v>33</v>
      </c>
      <c r="O897" t="s">
        <v>28</v>
      </c>
      <c r="P897" s="1">
        <v>45335</v>
      </c>
    </row>
    <row r="898" spans="1:16" x14ac:dyDescent="0.3">
      <c r="A898" t="s">
        <v>911</v>
      </c>
      <c r="B898" t="s">
        <v>29</v>
      </c>
      <c r="C898" t="s">
        <v>78</v>
      </c>
      <c r="D898" t="s">
        <v>82</v>
      </c>
      <c r="E898" t="s">
        <v>24</v>
      </c>
      <c r="F898" t="s">
        <v>165</v>
      </c>
      <c r="G898" t="s">
        <v>166</v>
      </c>
      <c r="H898">
        <v>12</v>
      </c>
      <c r="I898">
        <v>1194.29</v>
      </c>
      <c r="J898">
        <v>15</v>
      </c>
      <c r="K898">
        <v>12181.76</v>
      </c>
      <c r="L898">
        <v>7044.69</v>
      </c>
      <c r="M898">
        <v>135.44</v>
      </c>
      <c r="N898" t="s">
        <v>38</v>
      </c>
      <c r="O898" t="s">
        <v>28</v>
      </c>
      <c r="P898" s="1">
        <v>45342</v>
      </c>
    </row>
    <row r="899" spans="1:16" x14ac:dyDescent="0.3">
      <c r="A899" t="s">
        <v>912</v>
      </c>
      <c r="B899" t="s">
        <v>29</v>
      </c>
      <c r="C899" t="s">
        <v>78</v>
      </c>
      <c r="D899" t="s">
        <v>64</v>
      </c>
      <c r="E899" t="s">
        <v>273</v>
      </c>
      <c r="F899" t="s">
        <v>165</v>
      </c>
      <c r="G899" t="s">
        <v>170</v>
      </c>
      <c r="H899">
        <v>33</v>
      </c>
      <c r="I899">
        <v>1781.98</v>
      </c>
      <c r="J899">
        <v>15</v>
      </c>
      <c r="K899">
        <v>49984.54</v>
      </c>
      <c r="L899">
        <v>26226.37</v>
      </c>
      <c r="M899">
        <v>257.32</v>
      </c>
      <c r="N899" t="s">
        <v>27</v>
      </c>
      <c r="O899" t="s">
        <v>28</v>
      </c>
      <c r="P899" s="1">
        <v>45167</v>
      </c>
    </row>
    <row r="900" spans="1:16" x14ac:dyDescent="0.3">
      <c r="A900" t="s">
        <v>913</v>
      </c>
      <c r="B900" t="s">
        <v>21</v>
      </c>
      <c r="C900" t="s">
        <v>48</v>
      </c>
      <c r="D900" t="s">
        <v>134</v>
      </c>
      <c r="E900" t="s">
        <v>273</v>
      </c>
      <c r="F900" t="s">
        <v>119</v>
      </c>
      <c r="G900" t="s">
        <v>127</v>
      </c>
      <c r="H900">
        <v>34</v>
      </c>
      <c r="I900">
        <v>3984.02</v>
      </c>
      <c r="J900">
        <v>15</v>
      </c>
      <c r="K900">
        <v>115138.18</v>
      </c>
      <c r="L900">
        <v>70055.86</v>
      </c>
      <c r="M900">
        <v>636.19000000000005</v>
      </c>
      <c r="N900" t="s">
        <v>38</v>
      </c>
      <c r="O900" t="s">
        <v>28</v>
      </c>
      <c r="P900" s="1">
        <v>45258</v>
      </c>
    </row>
    <row r="901" spans="1:16" x14ac:dyDescent="0.3">
      <c r="A901" t="s">
        <v>914</v>
      </c>
      <c r="B901" t="s">
        <v>21</v>
      </c>
      <c r="C901" t="s">
        <v>22</v>
      </c>
      <c r="D901" t="s">
        <v>277</v>
      </c>
      <c r="E901" t="s">
        <v>241</v>
      </c>
      <c r="F901" t="s">
        <v>25</v>
      </c>
      <c r="G901" t="s">
        <v>32</v>
      </c>
      <c r="H901">
        <v>35</v>
      </c>
      <c r="I901">
        <v>2343.4499999999998</v>
      </c>
      <c r="J901">
        <v>15</v>
      </c>
      <c r="K901">
        <v>69717.64</v>
      </c>
      <c r="L901">
        <v>41439.230000000003</v>
      </c>
      <c r="M901">
        <v>788.25</v>
      </c>
      <c r="N901" t="s">
        <v>38</v>
      </c>
      <c r="O901" t="s">
        <v>28</v>
      </c>
      <c r="P901" s="1">
        <v>45143</v>
      </c>
    </row>
    <row r="902" spans="1:16" x14ac:dyDescent="0.3">
      <c r="A902" t="s">
        <v>915</v>
      </c>
      <c r="B902" t="s">
        <v>39</v>
      </c>
      <c r="C902" t="s">
        <v>50</v>
      </c>
      <c r="D902" t="s">
        <v>146</v>
      </c>
      <c r="E902" t="s">
        <v>24</v>
      </c>
      <c r="F902" t="s">
        <v>119</v>
      </c>
      <c r="G902" t="s">
        <v>123</v>
      </c>
      <c r="H902">
        <v>37</v>
      </c>
      <c r="I902">
        <v>3022.4</v>
      </c>
      <c r="J902">
        <v>15</v>
      </c>
      <c r="K902">
        <v>95054.48</v>
      </c>
      <c r="L902">
        <v>56458.559999999998</v>
      </c>
      <c r="M902">
        <v>675.57</v>
      </c>
      <c r="N902" t="s">
        <v>38</v>
      </c>
      <c r="O902" t="s">
        <v>28</v>
      </c>
      <c r="P902" s="1">
        <v>45320</v>
      </c>
    </row>
    <row r="903" spans="1:16" x14ac:dyDescent="0.3">
      <c r="A903" t="s">
        <v>916</v>
      </c>
      <c r="B903" t="s">
        <v>29</v>
      </c>
      <c r="C903" t="s">
        <v>57</v>
      </c>
      <c r="D903" t="s">
        <v>174</v>
      </c>
      <c r="E903" t="s">
        <v>24</v>
      </c>
      <c r="F903" t="s">
        <v>119</v>
      </c>
      <c r="G903" t="s">
        <v>129</v>
      </c>
      <c r="H903">
        <v>19</v>
      </c>
      <c r="I903">
        <v>1887.57</v>
      </c>
      <c r="J903">
        <v>15</v>
      </c>
      <c r="K903">
        <v>30484.26</v>
      </c>
      <c r="L903">
        <v>17915.78</v>
      </c>
      <c r="M903">
        <v>596.05999999999995</v>
      </c>
      <c r="N903" t="s">
        <v>33</v>
      </c>
      <c r="O903" t="s">
        <v>28</v>
      </c>
      <c r="P903" s="1">
        <v>45112</v>
      </c>
    </row>
    <row r="904" spans="1:16" x14ac:dyDescent="0.3">
      <c r="A904" t="s">
        <v>917</v>
      </c>
      <c r="B904" t="s">
        <v>34</v>
      </c>
      <c r="C904" t="s">
        <v>89</v>
      </c>
      <c r="D904" t="s">
        <v>258</v>
      </c>
      <c r="E904" t="s">
        <v>241</v>
      </c>
      <c r="F904" t="s">
        <v>119</v>
      </c>
      <c r="G904" t="s">
        <v>129</v>
      </c>
      <c r="H904">
        <v>11</v>
      </c>
      <c r="I904">
        <v>1483.15</v>
      </c>
      <c r="J904">
        <v>15</v>
      </c>
      <c r="K904">
        <v>13867.45</v>
      </c>
      <c r="L904">
        <v>8126.24</v>
      </c>
      <c r="M904">
        <v>253.27</v>
      </c>
      <c r="N904" t="s">
        <v>38</v>
      </c>
      <c r="O904" t="s">
        <v>28</v>
      </c>
      <c r="P904" s="1">
        <v>45091</v>
      </c>
    </row>
    <row r="905" spans="1:16" x14ac:dyDescent="0.3">
      <c r="A905" t="s">
        <v>918</v>
      </c>
      <c r="B905" t="s">
        <v>21</v>
      </c>
      <c r="C905" t="s">
        <v>59</v>
      </c>
      <c r="D905" t="s">
        <v>288</v>
      </c>
      <c r="E905" t="s">
        <v>273</v>
      </c>
      <c r="F905" t="s">
        <v>119</v>
      </c>
      <c r="G905" t="s">
        <v>120</v>
      </c>
      <c r="H905">
        <v>5</v>
      </c>
      <c r="I905">
        <v>2390.02</v>
      </c>
      <c r="J905">
        <v>15</v>
      </c>
      <c r="K905">
        <v>10157.59</v>
      </c>
      <c r="L905">
        <v>5987.75</v>
      </c>
      <c r="M905">
        <v>151.96</v>
      </c>
      <c r="N905" t="s">
        <v>38</v>
      </c>
      <c r="O905" t="s">
        <v>28</v>
      </c>
      <c r="P905" s="1">
        <v>45273</v>
      </c>
    </row>
    <row r="906" spans="1:16" x14ac:dyDescent="0.3">
      <c r="A906" t="s">
        <v>919</v>
      </c>
      <c r="B906" t="s">
        <v>29</v>
      </c>
      <c r="C906" t="s">
        <v>78</v>
      </c>
      <c r="D906" t="s">
        <v>149</v>
      </c>
      <c r="E906" t="s">
        <v>24</v>
      </c>
      <c r="F906" t="s">
        <v>201</v>
      </c>
      <c r="G906" t="s">
        <v>202</v>
      </c>
      <c r="H906">
        <v>25</v>
      </c>
      <c r="I906">
        <v>1213.82</v>
      </c>
      <c r="J906">
        <v>15</v>
      </c>
      <c r="K906">
        <v>25793.67</v>
      </c>
      <c r="L906">
        <v>16538.63</v>
      </c>
      <c r="M906">
        <v>340.9</v>
      </c>
      <c r="N906" t="s">
        <v>38</v>
      </c>
      <c r="O906" t="s">
        <v>28</v>
      </c>
      <c r="P906" s="1">
        <v>45039</v>
      </c>
    </row>
    <row r="907" spans="1:16" x14ac:dyDescent="0.3">
      <c r="A907" t="s">
        <v>920</v>
      </c>
      <c r="B907" t="s">
        <v>34</v>
      </c>
      <c r="C907" t="s">
        <v>35</v>
      </c>
      <c r="D907" t="s">
        <v>125</v>
      </c>
      <c r="E907" t="s">
        <v>241</v>
      </c>
      <c r="F907" t="s">
        <v>119</v>
      </c>
      <c r="G907" t="s">
        <v>120</v>
      </c>
      <c r="H907">
        <v>25</v>
      </c>
      <c r="I907">
        <v>1416.95</v>
      </c>
      <c r="J907">
        <v>15</v>
      </c>
      <c r="K907">
        <v>30110.19</v>
      </c>
      <c r="L907">
        <v>18141.23</v>
      </c>
      <c r="M907">
        <v>778.3</v>
      </c>
      <c r="N907" t="s">
        <v>42</v>
      </c>
      <c r="O907" t="s">
        <v>28</v>
      </c>
      <c r="P907" s="1">
        <v>45307</v>
      </c>
    </row>
    <row r="908" spans="1:16" x14ac:dyDescent="0.3">
      <c r="A908" t="s">
        <v>921</v>
      </c>
      <c r="B908" t="s">
        <v>39</v>
      </c>
      <c r="C908" t="s">
        <v>54</v>
      </c>
      <c r="D908" t="s">
        <v>150</v>
      </c>
      <c r="E908" t="s">
        <v>273</v>
      </c>
      <c r="F908" t="s">
        <v>205</v>
      </c>
      <c r="G908" t="s">
        <v>206</v>
      </c>
      <c r="H908">
        <v>27</v>
      </c>
      <c r="I908">
        <v>11835.99</v>
      </c>
      <c r="J908">
        <v>15</v>
      </c>
      <c r="K908">
        <v>271635.96999999997</v>
      </c>
      <c r="L908">
        <v>199680.58</v>
      </c>
      <c r="M908">
        <v>745.42</v>
      </c>
      <c r="N908" t="s">
        <v>42</v>
      </c>
      <c r="O908" t="s">
        <v>28</v>
      </c>
      <c r="P908" s="1">
        <v>45332</v>
      </c>
    </row>
    <row r="909" spans="1:16" x14ac:dyDescent="0.3">
      <c r="A909" t="s">
        <v>292</v>
      </c>
      <c r="B909" t="s">
        <v>21</v>
      </c>
      <c r="C909" t="s">
        <v>43</v>
      </c>
      <c r="D909" t="s">
        <v>161</v>
      </c>
      <c r="E909" t="s">
        <v>241</v>
      </c>
      <c r="F909" t="s">
        <v>165</v>
      </c>
      <c r="G909" t="s">
        <v>173</v>
      </c>
      <c r="H909">
        <v>27</v>
      </c>
      <c r="I909">
        <v>2436.16</v>
      </c>
      <c r="J909">
        <v>15</v>
      </c>
      <c r="K909">
        <v>55909.87</v>
      </c>
      <c r="L909">
        <v>31078.799999999999</v>
      </c>
      <c r="M909">
        <v>641.91999999999996</v>
      </c>
      <c r="N909" t="s">
        <v>38</v>
      </c>
      <c r="O909" t="s">
        <v>28</v>
      </c>
      <c r="P909" s="1">
        <v>45215</v>
      </c>
    </row>
    <row r="910" spans="1:16" x14ac:dyDescent="0.3">
      <c r="A910" t="s">
        <v>922</v>
      </c>
      <c r="B910" t="s">
        <v>39</v>
      </c>
      <c r="C910" t="s">
        <v>40</v>
      </c>
      <c r="D910" t="s">
        <v>240</v>
      </c>
      <c r="E910" t="s">
        <v>273</v>
      </c>
      <c r="F910" t="s">
        <v>201</v>
      </c>
      <c r="G910" t="s">
        <v>212</v>
      </c>
      <c r="H910">
        <v>22</v>
      </c>
      <c r="I910">
        <v>4131.93</v>
      </c>
      <c r="J910">
        <v>15</v>
      </c>
      <c r="K910">
        <v>77267.09</v>
      </c>
      <c r="L910">
        <v>46852.74</v>
      </c>
      <c r="M910">
        <v>650.85</v>
      </c>
      <c r="N910" t="s">
        <v>33</v>
      </c>
      <c r="O910" t="s">
        <v>28</v>
      </c>
      <c r="P910" s="1">
        <v>45128</v>
      </c>
    </row>
    <row r="911" spans="1:16" x14ac:dyDescent="0.3">
      <c r="A911" t="s">
        <v>923</v>
      </c>
      <c r="B911" t="s">
        <v>21</v>
      </c>
      <c r="C911" t="s">
        <v>22</v>
      </c>
      <c r="D911" t="s">
        <v>224</v>
      </c>
      <c r="E911" t="s">
        <v>273</v>
      </c>
      <c r="F911" t="s">
        <v>165</v>
      </c>
      <c r="G911" t="s">
        <v>170</v>
      </c>
      <c r="H911">
        <v>10</v>
      </c>
      <c r="I911">
        <v>2708.9</v>
      </c>
      <c r="J911">
        <v>15</v>
      </c>
      <c r="K911">
        <v>23025.65</v>
      </c>
      <c r="L911">
        <v>12367.11</v>
      </c>
      <c r="M911">
        <v>356.83</v>
      </c>
      <c r="N911" t="s">
        <v>33</v>
      </c>
      <c r="O911" t="s">
        <v>28</v>
      </c>
      <c r="P911" s="1">
        <v>45225</v>
      </c>
    </row>
    <row r="912" spans="1:16" x14ac:dyDescent="0.3">
      <c r="A912" t="s">
        <v>924</v>
      </c>
      <c r="B912" t="s">
        <v>34</v>
      </c>
      <c r="C912" t="s">
        <v>62</v>
      </c>
      <c r="D912" t="s">
        <v>149</v>
      </c>
      <c r="E912" t="s">
        <v>241</v>
      </c>
      <c r="F912" t="s">
        <v>201</v>
      </c>
      <c r="G912" t="s">
        <v>204</v>
      </c>
      <c r="H912">
        <v>13</v>
      </c>
      <c r="I912">
        <v>3541.73</v>
      </c>
      <c r="J912">
        <v>15</v>
      </c>
      <c r="K912">
        <v>39136.120000000003</v>
      </c>
      <c r="L912">
        <v>24431.89</v>
      </c>
      <c r="M912">
        <v>470.88</v>
      </c>
      <c r="N912" t="s">
        <v>33</v>
      </c>
      <c r="O912" t="s">
        <v>28</v>
      </c>
      <c r="P912" s="1">
        <v>45303</v>
      </c>
    </row>
    <row r="913" spans="1:16" x14ac:dyDescent="0.3">
      <c r="A913" t="s">
        <v>925</v>
      </c>
      <c r="B913" t="s">
        <v>39</v>
      </c>
      <c r="C913" t="s">
        <v>54</v>
      </c>
      <c r="D913" t="s">
        <v>178</v>
      </c>
      <c r="E913" t="s">
        <v>273</v>
      </c>
      <c r="F913" t="s">
        <v>25</v>
      </c>
      <c r="G913" t="s">
        <v>32</v>
      </c>
      <c r="H913">
        <v>22</v>
      </c>
      <c r="I913">
        <v>2123.11</v>
      </c>
      <c r="J913">
        <v>15</v>
      </c>
      <c r="K913">
        <v>39702.160000000003</v>
      </c>
      <c r="L913">
        <v>23429.71</v>
      </c>
      <c r="M913">
        <v>215.43</v>
      </c>
      <c r="N913" t="s">
        <v>33</v>
      </c>
      <c r="O913" t="s">
        <v>28</v>
      </c>
      <c r="P913" s="1">
        <v>45024</v>
      </c>
    </row>
    <row r="914" spans="1:16" x14ac:dyDescent="0.3">
      <c r="A914" t="s">
        <v>926</v>
      </c>
      <c r="B914" t="s">
        <v>21</v>
      </c>
      <c r="C914" t="s">
        <v>59</v>
      </c>
      <c r="D914" t="s">
        <v>122</v>
      </c>
      <c r="E914" t="s">
        <v>24</v>
      </c>
      <c r="F914" t="s">
        <v>201</v>
      </c>
      <c r="G914" t="s">
        <v>204</v>
      </c>
      <c r="H914">
        <v>34</v>
      </c>
      <c r="I914">
        <v>4658.22</v>
      </c>
      <c r="J914">
        <v>15</v>
      </c>
      <c r="K914">
        <v>134622.56</v>
      </c>
      <c r="L914">
        <v>83567.990000000005</v>
      </c>
      <c r="M914">
        <v>360.56</v>
      </c>
      <c r="N914" t="s">
        <v>27</v>
      </c>
      <c r="O914" t="s">
        <v>28</v>
      </c>
      <c r="P914" s="1">
        <v>45342</v>
      </c>
    </row>
    <row r="915" spans="1:16" x14ac:dyDescent="0.3">
      <c r="A915" t="s">
        <v>927</v>
      </c>
      <c r="B915" t="s">
        <v>34</v>
      </c>
      <c r="C915" t="s">
        <v>52</v>
      </c>
      <c r="D915" t="s">
        <v>252</v>
      </c>
      <c r="E915" t="s">
        <v>273</v>
      </c>
      <c r="F915" t="s">
        <v>205</v>
      </c>
      <c r="G915" t="s">
        <v>207</v>
      </c>
      <c r="H915">
        <v>33</v>
      </c>
      <c r="I915">
        <v>17881.07</v>
      </c>
      <c r="J915">
        <v>15</v>
      </c>
      <c r="K915">
        <v>501564.01</v>
      </c>
      <c r="L915">
        <v>349850.12</v>
      </c>
      <c r="M915">
        <v>717.32</v>
      </c>
      <c r="N915" t="s">
        <v>33</v>
      </c>
      <c r="O915" t="s">
        <v>28</v>
      </c>
      <c r="P915" s="1">
        <v>45262</v>
      </c>
    </row>
    <row r="916" spans="1:16" x14ac:dyDescent="0.3">
      <c r="A916" t="s">
        <v>928</v>
      </c>
      <c r="B916" t="s">
        <v>39</v>
      </c>
      <c r="C916" t="s">
        <v>54</v>
      </c>
      <c r="D916" t="s">
        <v>242</v>
      </c>
      <c r="E916" t="s">
        <v>273</v>
      </c>
      <c r="F916" t="s">
        <v>165</v>
      </c>
      <c r="G916" t="s">
        <v>170</v>
      </c>
      <c r="H916">
        <v>34</v>
      </c>
      <c r="I916">
        <v>742.8</v>
      </c>
      <c r="J916">
        <v>15</v>
      </c>
      <c r="K916">
        <v>21466.92</v>
      </c>
      <c r="L916">
        <v>11460.35</v>
      </c>
      <c r="M916">
        <v>339</v>
      </c>
      <c r="N916" t="s">
        <v>33</v>
      </c>
      <c r="O916" t="s">
        <v>28</v>
      </c>
      <c r="P916" s="1">
        <v>45127</v>
      </c>
    </row>
    <row r="917" spans="1:16" x14ac:dyDescent="0.3">
      <c r="A917" t="s">
        <v>929</v>
      </c>
      <c r="B917" t="s">
        <v>39</v>
      </c>
      <c r="C917" t="s">
        <v>54</v>
      </c>
      <c r="D917" t="s">
        <v>115</v>
      </c>
      <c r="E917" t="s">
        <v>24</v>
      </c>
      <c r="F917" t="s">
        <v>205</v>
      </c>
      <c r="G917" t="s">
        <v>207</v>
      </c>
      <c r="H917">
        <v>6</v>
      </c>
      <c r="I917">
        <v>10598.55</v>
      </c>
      <c r="J917">
        <v>15</v>
      </c>
      <c r="K917">
        <v>54052.6</v>
      </c>
      <c r="L917">
        <v>38268.15</v>
      </c>
      <c r="M917">
        <v>418.68</v>
      </c>
      <c r="N917" t="s">
        <v>42</v>
      </c>
      <c r="O917" t="s">
        <v>28</v>
      </c>
      <c r="P917" s="1">
        <v>45327</v>
      </c>
    </row>
    <row r="918" spans="1:16" x14ac:dyDescent="0.3">
      <c r="A918" t="s">
        <v>930</v>
      </c>
      <c r="B918" t="s">
        <v>34</v>
      </c>
      <c r="C918" t="s">
        <v>89</v>
      </c>
      <c r="D918" t="s">
        <v>87</v>
      </c>
      <c r="E918" t="s">
        <v>24</v>
      </c>
      <c r="F918" t="s">
        <v>25</v>
      </c>
      <c r="G918" t="s">
        <v>32</v>
      </c>
      <c r="H918">
        <v>5</v>
      </c>
      <c r="I918">
        <v>1421.69</v>
      </c>
      <c r="J918">
        <v>15</v>
      </c>
      <c r="K918">
        <v>6042.18</v>
      </c>
      <c r="L918">
        <v>3350.86</v>
      </c>
      <c r="M918">
        <v>565.5</v>
      </c>
      <c r="N918" t="s">
        <v>38</v>
      </c>
      <c r="O918" t="s">
        <v>28</v>
      </c>
      <c r="P918" s="1">
        <v>45228</v>
      </c>
    </row>
    <row r="919" spans="1:16" x14ac:dyDescent="0.3">
      <c r="A919" t="s">
        <v>248</v>
      </c>
      <c r="B919" t="s">
        <v>39</v>
      </c>
      <c r="C919" t="s">
        <v>50</v>
      </c>
      <c r="D919" t="s">
        <v>218</v>
      </c>
      <c r="E919" t="s">
        <v>241</v>
      </c>
      <c r="F919" t="s">
        <v>205</v>
      </c>
      <c r="G919" t="s">
        <v>209</v>
      </c>
      <c r="H919">
        <v>2</v>
      </c>
      <c r="I919">
        <v>15126.41</v>
      </c>
      <c r="J919">
        <v>15</v>
      </c>
      <c r="K919">
        <v>25714.9</v>
      </c>
      <c r="L919">
        <v>19179.38</v>
      </c>
      <c r="M919">
        <v>343.08</v>
      </c>
      <c r="N919" t="s">
        <v>33</v>
      </c>
      <c r="O919" t="s">
        <v>28</v>
      </c>
      <c r="P919" s="1">
        <v>45219</v>
      </c>
    </row>
    <row r="920" spans="1:16" x14ac:dyDescent="0.3">
      <c r="A920" t="s">
        <v>931</v>
      </c>
      <c r="B920" t="s">
        <v>29</v>
      </c>
      <c r="C920" t="s">
        <v>78</v>
      </c>
      <c r="D920" t="s">
        <v>271</v>
      </c>
      <c r="E920" t="s">
        <v>24</v>
      </c>
      <c r="F920" t="s">
        <v>25</v>
      </c>
      <c r="G920" t="s">
        <v>45</v>
      </c>
      <c r="H920">
        <v>20</v>
      </c>
      <c r="I920">
        <v>908.24</v>
      </c>
      <c r="J920">
        <v>15</v>
      </c>
      <c r="K920">
        <v>15440.08</v>
      </c>
      <c r="L920">
        <v>8634.84</v>
      </c>
      <c r="M920">
        <v>367.35</v>
      </c>
      <c r="N920" t="s">
        <v>27</v>
      </c>
      <c r="O920" t="s">
        <v>28</v>
      </c>
      <c r="P920" s="1">
        <v>45088</v>
      </c>
    </row>
    <row r="921" spans="1:16" x14ac:dyDescent="0.3">
      <c r="A921" t="s">
        <v>932</v>
      </c>
      <c r="B921" t="s">
        <v>34</v>
      </c>
      <c r="C921" t="s">
        <v>35</v>
      </c>
      <c r="D921" t="s">
        <v>69</v>
      </c>
      <c r="E921" t="s">
        <v>273</v>
      </c>
      <c r="F921" t="s">
        <v>205</v>
      </c>
      <c r="G921" t="s">
        <v>206</v>
      </c>
      <c r="H921">
        <v>22</v>
      </c>
      <c r="I921">
        <v>44011.06</v>
      </c>
      <c r="J921">
        <v>15</v>
      </c>
      <c r="K921">
        <v>823006.82</v>
      </c>
      <c r="L921">
        <v>578947.29</v>
      </c>
      <c r="M921">
        <v>564.67999999999995</v>
      </c>
      <c r="N921" t="s">
        <v>42</v>
      </c>
      <c r="O921" t="s">
        <v>28</v>
      </c>
      <c r="P921" s="1">
        <v>45279</v>
      </c>
    </row>
    <row r="922" spans="1:16" x14ac:dyDescent="0.3">
      <c r="A922" t="s">
        <v>933</v>
      </c>
      <c r="B922" t="s">
        <v>39</v>
      </c>
      <c r="C922" t="s">
        <v>65</v>
      </c>
      <c r="D922" t="s">
        <v>114</v>
      </c>
      <c r="E922" t="s">
        <v>273</v>
      </c>
      <c r="F922" t="s">
        <v>205</v>
      </c>
      <c r="G922" t="s">
        <v>209</v>
      </c>
      <c r="H922">
        <v>3</v>
      </c>
      <c r="I922">
        <v>21882.12</v>
      </c>
      <c r="J922">
        <v>15</v>
      </c>
      <c r="K922">
        <v>55799.41</v>
      </c>
      <c r="L922">
        <v>39357.97</v>
      </c>
      <c r="M922">
        <v>451.05</v>
      </c>
      <c r="N922" t="s">
        <v>27</v>
      </c>
      <c r="O922" t="s">
        <v>28</v>
      </c>
      <c r="P922" s="1">
        <v>45381</v>
      </c>
    </row>
    <row r="923" spans="1:16" x14ac:dyDescent="0.3">
      <c r="A923" t="s">
        <v>934</v>
      </c>
      <c r="B923" t="s">
        <v>29</v>
      </c>
      <c r="C923" t="s">
        <v>30</v>
      </c>
      <c r="D923" t="s">
        <v>233</v>
      </c>
      <c r="E923" t="s">
        <v>24</v>
      </c>
      <c r="F923" t="s">
        <v>25</v>
      </c>
      <c r="G923" t="s">
        <v>32</v>
      </c>
      <c r="H923">
        <v>11</v>
      </c>
      <c r="I923">
        <v>1243.1400000000001</v>
      </c>
      <c r="J923">
        <v>15</v>
      </c>
      <c r="K923">
        <v>11623.36</v>
      </c>
      <c r="L923">
        <v>6775.3</v>
      </c>
      <c r="M923">
        <v>687.71</v>
      </c>
      <c r="N923" t="s">
        <v>27</v>
      </c>
      <c r="O923" t="s">
        <v>28</v>
      </c>
      <c r="P923" s="1">
        <v>45302</v>
      </c>
    </row>
    <row r="924" spans="1:16" x14ac:dyDescent="0.3">
      <c r="A924" t="s">
        <v>935</v>
      </c>
      <c r="B924" t="s">
        <v>21</v>
      </c>
      <c r="C924" t="s">
        <v>48</v>
      </c>
      <c r="D924" t="s">
        <v>136</v>
      </c>
      <c r="E924" t="s">
        <v>273</v>
      </c>
      <c r="F924" t="s">
        <v>25</v>
      </c>
      <c r="G924" t="s">
        <v>26</v>
      </c>
      <c r="H924">
        <v>19</v>
      </c>
      <c r="I924">
        <v>874.36</v>
      </c>
      <c r="J924">
        <v>15</v>
      </c>
      <c r="K924">
        <v>14120.91</v>
      </c>
      <c r="L924">
        <v>8092.48</v>
      </c>
      <c r="M924">
        <v>713.17</v>
      </c>
      <c r="N924" t="s">
        <v>42</v>
      </c>
      <c r="O924" t="s">
        <v>28</v>
      </c>
      <c r="P924" s="1">
        <v>45197</v>
      </c>
    </row>
    <row r="925" spans="1:16" x14ac:dyDescent="0.3">
      <c r="A925" t="s">
        <v>936</v>
      </c>
      <c r="B925" t="s">
        <v>39</v>
      </c>
      <c r="C925" t="s">
        <v>40</v>
      </c>
      <c r="D925" t="s">
        <v>243</v>
      </c>
      <c r="E925" t="s">
        <v>24</v>
      </c>
      <c r="F925" t="s">
        <v>201</v>
      </c>
      <c r="G925" t="s">
        <v>202</v>
      </c>
      <c r="H925">
        <v>21</v>
      </c>
      <c r="I925">
        <v>1379.41</v>
      </c>
      <c r="J925">
        <v>15</v>
      </c>
      <c r="K925">
        <v>24622.47</v>
      </c>
      <c r="L925">
        <v>15802.75</v>
      </c>
      <c r="M925">
        <v>476.04</v>
      </c>
      <c r="N925" t="s">
        <v>38</v>
      </c>
      <c r="O925" t="s">
        <v>28</v>
      </c>
      <c r="P925" s="1">
        <v>45292</v>
      </c>
    </row>
    <row r="926" spans="1:16" x14ac:dyDescent="0.3">
      <c r="A926" t="s">
        <v>937</v>
      </c>
      <c r="B926" t="s">
        <v>21</v>
      </c>
      <c r="C926" t="s">
        <v>43</v>
      </c>
      <c r="D926" t="s">
        <v>86</v>
      </c>
      <c r="E926" t="s">
        <v>24</v>
      </c>
      <c r="F926" t="s">
        <v>25</v>
      </c>
      <c r="G926" t="s">
        <v>37</v>
      </c>
      <c r="H926">
        <v>5</v>
      </c>
      <c r="I926">
        <v>1585.08</v>
      </c>
      <c r="J926">
        <v>15</v>
      </c>
      <c r="K926">
        <v>6736.59</v>
      </c>
      <c r="L926">
        <v>4035</v>
      </c>
      <c r="M926">
        <v>241.14</v>
      </c>
      <c r="N926" t="s">
        <v>38</v>
      </c>
      <c r="O926" t="s">
        <v>28</v>
      </c>
      <c r="P926" s="1">
        <v>45194</v>
      </c>
    </row>
    <row r="927" spans="1:16" x14ac:dyDescent="0.3">
      <c r="A927" t="s">
        <v>938</v>
      </c>
      <c r="B927" t="s">
        <v>29</v>
      </c>
      <c r="C927" t="s">
        <v>30</v>
      </c>
      <c r="D927" t="s">
        <v>210</v>
      </c>
      <c r="E927" t="s">
        <v>24</v>
      </c>
      <c r="F927" t="s">
        <v>205</v>
      </c>
      <c r="G927" t="s">
        <v>207</v>
      </c>
      <c r="H927">
        <v>39</v>
      </c>
      <c r="I927">
        <v>26429.98</v>
      </c>
      <c r="J927">
        <v>15</v>
      </c>
      <c r="K927">
        <v>876153.84</v>
      </c>
      <c r="L927">
        <v>608862.81999999995</v>
      </c>
      <c r="M927">
        <v>586.21</v>
      </c>
      <c r="N927" t="s">
        <v>27</v>
      </c>
      <c r="O927" t="s">
        <v>28</v>
      </c>
      <c r="P927" s="1">
        <v>45218</v>
      </c>
    </row>
    <row r="928" spans="1:16" x14ac:dyDescent="0.3">
      <c r="A928" t="s">
        <v>939</v>
      </c>
      <c r="B928" t="s">
        <v>39</v>
      </c>
      <c r="C928" t="s">
        <v>54</v>
      </c>
      <c r="D928" t="s">
        <v>83</v>
      </c>
      <c r="E928" t="s">
        <v>241</v>
      </c>
      <c r="F928" t="s">
        <v>119</v>
      </c>
      <c r="G928" t="s">
        <v>123</v>
      </c>
      <c r="H928">
        <v>14</v>
      </c>
      <c r="I928">
        <v>873.21</v>
      </c>
      <c r="J928">
        <v>15</v>
      </c>
      <c r="K928">
        <v>10391.200000000001</v>
      </c>
      <c r="L928">
        <v>6407.12</v>
      </c>
      <c r="M928">
        <v>140.5</v>
      </c>
      <c r="N928" t="s">
        <v>42</v>
      </c>
      <c r="O928" t="s">
        <v>28</v>
      </c>
      <c r="P928" s="1">
        <v>45037</v>
      </c>
    </row>
    <row r="929" spans="1:16" x14ac:dyDescent="0.3">
      <c r="A929" t="s">
        <v>940</v>
      </c>
      <c r="B929" t="s">
        <v>34</v>
      </c>
      <c r="C929" t="s">
        <v>35</v>
      </c>
      <c r="D929" t="s">
        <v>88</v>
      </c>
      <c r="E929" t="s">
        <v>273</v>
      </c>
      <c r="F929" t="s">
        <v>25</v>
      </c>
      <c r="G929" t="s">
        <v>45</v>
      </c>
      <c r="H929">
        <v>24</v>
      </c>
      <c r="I929">
        <v>2089.54</v>
      </c>
      <c r="J929">
        <v>15</v>
      </c>
      <c r="K929">
        <v>42626.62</v>
      </c>
      <c r="L929">
        <v>25217.57</v>
      </c>
      <c r="M929">
        <v>201.3</v>
      </c>
      <c r="N929" t="s">
        <v>33</v>
      </c>
      <c r="O929" t="s">
        <v>28</v>
      </c>
      <c r="P929" s="1">
        <v>45327</v>
      </c>
    </row>
    <row r="930" spans="1:16" x14ac:dyDescent="0.3">
      <c r="A930" t="s">
        <v>941</v>
      </c>
      <c r="B930" t="s">
        <v>29</v>
      </c>
      <c r="C930" t="s">
        <v>57</v>
      </c>
      <c r="D930" t="s">
        <v>134</v>
      </c>
      <c r="E930" t="s">
        <v>273</v>
      </c>
      <c r="F930" t="s">
        <v>25</v>
      </c>
      <c r="G930" t="s">
        <v>45</v>
      </c>
      <c r="H930">
        <v>33</v>
      </c>
      <c r="I930">
        <v>1749.96</v>
      </c>
      <c r="J930">
        <v>15</v>
      </c>
      <c r="K930">
        <v>49086.38</v>
      </c>
      <c r="L930">
        <v>28200.21</v>
      </c>
      <c r="M930">
        <v>415.15</v>
      </c>
      <c r="N930" t="s">
        <v>38</v>
      </c>
      <c r="O930" t="s">
        <v>28</v>
      </c>
      <c r="P930" s="1">
        <v>45064</v>
      </c>
    </row>
    <row r="931" spans="1:16" x14ac:dyDescent="0.3">
      <c r="A931" t="s">
        <v>942</v>
      </c>
      <c r="B931" t="s">
        <v>29</v>
      </c>
      <c r="C931" t="s">
        <v>46</v>
      </c>
      <c r="D931" t="s">
        <v>95</v>
      </c>
      <c r="E931" t="s">
        <v>273</v>
      </c>
      <c r="F931" t="s">
        <v>201</v>
      </c>
      <c r="G931" t="s">
        <v>204</v>
      </c>
      <c r="H931">
        <v>29</v>
      </c>
      <c r="I931">
        <v>2401.69</v>
      </c>
      <c r="J931">
        <v>15</v>
      </c>
      <c r="K931">
        <v>59201.66</v>
      </c>
      <c r="L931">
        <v>35692.75</v>
      </c>
      <c r="M931">
        <v>237.04</v>
      </c>
      <c r="N931" t="s">
        <v>27</v>
      </c>
      <c r="O931" t="s">
        <v>28</v>
      </c>
      <c r="P931" s="1">
        <v>45140</v>
      </c>
    </row>
    <row r="932" spans="1:16" x14ac:dyDescent="0.3">
      <c r="A932" t="s">
        <v>943</v>
      </c>
      <c r="B932" t="s">
        <v>34</v>
      </c>
      <c r="C932" t="s">
        <v>52</v>
      </c>
      <c r="D932" t="s">
        <v>285</v>
      </c>
      <c r="E932" t="s">
        <v>241</v>
      </c>
      <c r="F932" t="s">
        <v>119</v>
      </c>
      <c r="G932" t="s">
        <v>129</v>
      </c>
      <c r="H932">
        <v>12</v>
      </c>
      <c r="I932">
        <v>824.67</v>
      </c>
      <c r="J932">
        <v>15</v>
      </c>
      <c r="K932">
        <v>8411.6299999999992</v>
      </c>
      <c r="L932">
        <v>5088.01</v>
      </c>
      <c r="M932">
        <v>175.15</v>
      </c>
      <c r="N932" t="s">
        <v>42</v>
      </c>
      <c r="O932" t="s">
        <v>28</v>
      </c>
      <c r="P932" s="1">
        <v>45374</v>
      </c>
    </row>
    <row r="933" spans="1:16" x14ac:dyDescent="0.3">
      <c r="A933" t="s">
        <v>944</v>
      </c>
      <c r="B933" t="s">
        <v>29</v>
      </c>
      <c r="C933" t="s">
        <v>30</v>
      </c>
      <c r="D933" t="s">
        <v>220</v>
      </c>
      <c r="E933" t="s">
        <v>241</v>
      </c>
      <c r="F933" t="s">
        <v>205</v>
      </c>
      <c r="G933" t="s">
        <v>209</v>
      </c>
      <c r="H933">
        <v>38</v>
      </c>
      <c r="I933">
        <v>29457.17</v>
      </c>
      <c r="J933">
        <v>15</v>
      </c>
      <c r="K933">
        <v>951466.59</v>
      </c>
      <c r="L933">
        <v>684464.53</v>
      </c>
      <c r="M933">
        <v>161.44999999999999</v>
      </c>
      <c r="N933" t="s">
        <v>42</v>
      </c>
      <c r="O933" t="s">
        <v>28</v>
      </c>
      <c r="P933" s="1">
        <v>45169</v>
      </c>
    </row>
    <row r="934" spans="1:16" x14ac:dyDescent="0.3">
      <c r="A934" t="s">
        <v>945</v>
      </c>
      <c r="B934" t="s">
        <v>29</v>
      </c>
      <c r="C934" t="s">
        <v>30</v>
      </c>
      <c r="D934" t="s">
        <v>109</v>
      </c>
      <c r="E934" t="s">
        <v>273</v>
      </c>
      <c r="F934" t="s">
        <v>119</v>
      </c>
      <c r="G934" t="s">
        <v>123</v>
      </c>
      <c r="H934">
        <v>35</v>
      </c>
      <c r="I934">
        <v>3132.47</v>
      </c>
      <c r="J934">
        <v>15</v>
      </c>
      <c r="K934">
        <v>93190.98</v>
      </c>
      <c r="L934">
        <v>56678</v>
      </c>
      <c r="M934">
        <v>122.22</v>
      </c>
      <c r="N934" t="s">
        <v>38</v>
      </c>
      <c r="O934" t="s">
        <v>28</v>
      </c>
      <c r="P934" s="1">
        <v>45293</v>
      </c>
    </row>
    <row r="935" spans="1:16" x14ac:dyDescent="0.3">
      <c r="A935" t="s">
        <v>946</v>
      </c>
      <c r="B935" t="s">
        <v>29</v>
      </c>
      <c r="C935" t="s">
        <v>57</v>
      </c>
      <c r="D935" t="s">
        <v>276</v>
      </c>
      <c r="E935" t="s">
        <v>241</v>
      </c>
      <c r="F935" t="s">
        <v>165</v>
      </c>
      <c r="G935" t="s">
        <v>173</v>
      </c>
      <c r="H935">
        <v>26</v>
      </c>
      <c r="I935">
        <v>796.43</v>
      </c>
      <c r="J935">
        <v>15</v>
      </c>
      <c r="K935">
        <v>17601.099999999999</v>
      </c>
      <c r="L935">
        <v>9166.64</v>
      </c>
      <c r="M935">
        <v>292.18</v>
      </c>
      <c r="N935" t="s">
        <v>33</v>
      </c>
      <c r="O935" t="s">
        <v>28</v>
      </c>
      <c r="P935" s="1">
        <v>45295</v>
      </c>
    </row>
    <row r="936" spans="1:16" x14ac:dyDescent="0.3">
      <c r="A936" t="s">
        <v>947</v>
      </c>
      <c r="B936" t="s">
        <v>21</v>
      </c>
      <c r="C936" t="s">
        <v>59</v>
      </c>
      <c r="D936" t="s">
        <v>111</v>
      </c>
      <c r="E936" t="s">
        <v>241</v>
      </c>
      <c r="F936" t="s">
        <v>165</v>
      </c>
      <c r="G936" t="s">
        <v>170</v>
      </c>
      <c r="H936">
        <v>40</v>
      </c>
      <c r="I936">
        <v>1093.54</v>
      </c>
      <c r="J936">
        <v>15</v>
      </c>
      <c r="K936">
        <v>37180.36</v>
      </c>
      <c r="L936">
        <v>20937.73</v>
      </c>
      <c r="M936">
        <v>57.25</v>
      </c>
      <c r="N936" t="s">
        <v>33</v>
      </c>
      <c r="O936" t="s">
        <v>28</v>
      </c>
      <c r="P936" s="1">
        <v>45040</v>
      </c>
    </row>
    <row r="937" spans="1:16" x14ac:dyDescent="0.3">
      <c r="A937" t="s">
        <v>948</v>
      </c>
      <c r="B937" t="s">
        <v>21</v>
      </c>
      <c r="C937" t="s">
        <v>43</v>
      </c>
      <c r="D937" t="s">
        <v>77</v>
      </c>
      <c r="E937" t="s">
        <v>273</v>
      </c>
      <c r="F937" t="s">
        <v>25</v>
      </c>
      <c r="G937" t="s">
        <v>32</v>
      </c>
      <c r="H937">
        <v>37</v>
      </c>
      <c r="I937">
        <v>437.93</v>
      </c>
      <c r="J937">
        <v>15</v>
      </c>
      <c r="K937">
        <v>13772.9</v>
      </c>
      <c r="L937">
        <v>7616.23</v>
      </c>
      <c r="M937">
        <v>524.09</v>
      </c>
      <c r="N937" t="s">
        <v>38</v>
      </c>
      <c r="O937" t="s">
        <v>28</v>
      </c>
      <c r="P937" s="1">
        <v>45380</v>
      </c>
    </row>
    <row r="938" spans="1:16" x14ac:dyDescent="0.3">
      <c r="A938" t="s">
        <v>949</v>
      </c>
      <c r="B938" t="s">
        <v>34</v>
      </c>
      <c r="C938" t="s">
        <v>62</v>
      </c>
      <c r="D938" t="s">
        <v>230</v>
      </c>
      <c r="E938" t="s">
        <v>24</v>
      </c>
      <c r="F938" t="s">
        <v>165</v>
      </c>
      <c r="G938" t="s">
        <v>166</v>
      </c>
      <c r="H938">
        <v>32</v>
      </c>
      <c r="I938">
        <v>1725.55</v>
      </c>
      <c r="J938">
        <v>15</v>
      </c>
      <c r="K938">
        <v>46934.96</v>
      </c>
      <c r="L938">
        <v>25510.68</v>
      </c>
      <c r="M938">
        <v>317.85000000000002</v>
      </c>
      <c r="N938" t="s">
        <v>38</v>
      </c>
      <c r="O938" t="s">
        <v>28</v>
      </c>
      <c r="P938" s="1">
        <v>45166</v>
      </c>
    </row>
    <row r="939" spans="1:16" x14ac:dyDescent="0.3">
      <c r="A939" t="s">
        <v>950</v>
      </c>
      <c r="B939" t="s">
        <v>29</v>
      </c>
      <c r="C939" t="s">
        <v>78</v>
      </c>
      <c r="D939" t="s">
        <v>200</v>
      </c>
      <c r="E939" t="s">
        <v>273</v>
      </c>
      <c r="F939" t="s">
        <v>119</v>
      </c>
      <c r="G939" t="s">
        <v>127</v>
      </c>
      <c r="H939">
        <v>38</v>
      </c>
      <c r="I939">
        <v>2358.7800000000002</v>
      </c>
      <c r="J939">
        <v>15</v>
      </c>
      <c r="K939">
        <v>76188.59</v>
      </c>
      <c r="L939">
        <v>46462.49</v>
      </c>
      <c r="M939">
        <v>694.04</v>
      </c>
      <c r="N939" t="s">
        <v>42</v>
      </c>
      <c r="O939" t="s">
        <v>28</v>
      </c>
      <c r="P939" s="1">
        <v>45345</v>
      </c>
    </row>
    <row r="940" spans="1:16" x14ac:dyDescent="0.3">
      <c r="A940" t="s">
        <v>951</v>
      </c>
      <c r="B940" t="s">
        <v>34</v>
      </c>
      <c r="C940" t="s">
        <v>89</v>
      </c>
      <c r="D940" t="s">
        <v>74</v>
      </c>
      <c r="E940" t="s">
        <v>273</v>
      </c>
      <c r="F940" t="s">
        <v>205</v>
      </c>
      <c r="G940" t="s">
        <v>207</v>
      </c>
      <c r="H940">
        <v>36</v>
      </c>
      <c r="I940">
        <v>41124.92</v>
      </c>
      <c r="J940">
        <v>15</v>
      </c>
      <c r="K940">
        <v>1258422.55</v>
      </c>
      <c r="L940">
        <v>905231.92</v>
      </c>
      <c r="M940">
        <v>344.59</v>
      </c>
      <c r="N940" t="s">
        <v>27</v>
      </c>
      <c r="O940" t="s">
        <v>28</v>
      </c>
      <c r="P940" s="1">
        <v>45228</v>
      </c>
    </row>
    <row r="941" spans="1:16" x14ac:dyDescent="0.3">
      <c r="A941" t="s">
        <v>952</v>
      </c>
      <c r="B941" t="s">
        <v>29</v>
      </c>
      <c r="C941" t="s">
        <v>30</v>
      </c>
      <c r="D941" t="s">
        <v>258</v>
      </c>
      <c r="E941" t="s">
        <v>24</v>
      </c>
      <c r="F941" t="s">
        <v>25</v>
      </c>
      <c r="G941" t="s">
        <v>37</v>
      </c>
      <c r="H941">
        <v>11</v>
      </c>
      <c r="I941">
        <v>2489.7600000000002</v>
      </c>
      <c r="J941">
        <v>15</v>
      </c>
      <c r="K941">
        <v>23279.26</v>
      </c>
      <c r="L941">
        <v>13927.32</v>
      </c>
      <c r="M941">
        <v>444.16</v>
      </c>
      <c r="N941" t="s">
        <v>33</v>
      </c>
      <c r="O941" t="s">
        <v>28</v>
      </c>
      <c r="P941" s="1">
        <v>45041</v>
      </c>
    </row>
    <row r="942" spans="1:16" x14ac:dyDescent="0.3">
      <c r="A942" t="s">
        <v>953</v>
      </c>
      <c r="B942" t="s">
        <v>39</v>
      </c>
      <c r="C942" t="s">
        <v>65</v>
      </c>
      <c r="D942" t="s">
        <v>95</v>
      </c>
      <c r="E942" t="s">
        <v>24</v>
      </c>
      <c r="F942" t="s">
        <v>205</v>
      </c>
      <c r="G942" t="s">
        <v>207</v>
      </c>
      <c r="H942">
        <v>8</v>
      </c>
      <c r="I942">
        <v>12450.28</v>
      </c>
      <c r="J942">
        <v>15</v>
      </c>
      <c r="K942">
        <v>84661.9</v>
      </c>
      <c r="L942">
        <v>59918.85</v>
      </c>
      <c r="M942">
        <v>704.98</v>
      </c>
      <c r="N942" t="s">
        <v>42</v>
      </c>
      <c r="O942" t="s">
        <v>28</v>
      </c>
      <c r="P942" s="1">
        <v>45251</v>
      </c>
    </row>
    <row r="943" spans="1:16" x14ac:dyDescent="0.3">
      <c r="A943" t="s">
        <v>954</v>
      </c>
      <c r="B943" t="s">
        <v>21</v>
      </c>
      <c r="C943" t="s">
        <v>59</v>
      </c>
      <c r="D943" t="s">
        <v>148</v>
      </c>
      <c r="E943" t="s">
        <v>241</v>
      </c>
      <c r="F943" t="s">
        <v>165</v>
      </c>
      <c r="G943" t="s">
        <v>166</v>
      </c>
      <c r="H943">
        <v>22</v>
      </c>
      <c r="I943">
        <v>1431.19</v>
      </c>
      <c r="J943">
        <v>15</v>
      </c>
      <c r="K943">
        <v>26763.25</v>
      </c>
      <c r="L943">
        <v>14309.57</v>
      </c>
      <c r="M943">
        <v>171.98</v>
      </c>
      <c r="N943" t="s">
        <v>27</v>
      </c>
      <c r="O943" t="s">
        <v>28</v>
      </c>
      <c r="P943" s="1">
        <v>45379</v>
      </c>
    </row>
    <row r="944" spans="1:16" x14ac:dyDescent="0.3">
      <c r="A944" t="s">
        <v>955</v>
      </c>
      <c r="B944" t="s">
        <v>21</v>
      </c>
      <c r="C944" t="s">
        <v>48</v>
      </c>
      <c r="D944" t="s">
        <v>63</v>
      </c>
      <c r="E944" t="s">
        <v>273</v>
      </c>
      <c r="F944" t="s">
        <v>201</v>
      </c>
      <c r="G944" t="s">
        <v>203</v>
      </c>
      <c r="H944">
        <v>11</v>
      </c>
      <c r="I944">
        <v>2311.4</v>
      </c>
      <c r="J944">
        <v>15</v>
      </c>
      <c r="K944">
        <v>21611.59</v>
      </c>
      <c r="L944">
        <v>13091.13</v>
      </c>
      <c r="M944">
        <v>517.25</v>
      </c>
      <c r="N944" t="s">
        <v>33</v>
      </c>
      <c r="O944" t="s">
        <v>28</v>
      </c>
      <c r="P944" s="1">
        <v>45025</v>
      </c>
    </row>
    <row r="945" spans="1:16" x14ac:dyDescent="0.3">
      <c r="A945" t="s">
        <v>956</v>
      </c>
      <c r="B945" t="s">
        <v>34</v>
      </c>
      <c r="C945" t="s">
        <v>89</v>
      </c>
      <c r="D945" t="s">
        <v>90</v>
      </c>
      <c r="E945" t="s">
        <v>241</v>
      </c>
      <c r="F945" t="s">
        <v>165</v>
      </c>
      <c r="G945" t="s">
        <v>173</v>
      </c>
      <c r="H945">
        <v>13</v>
      </c>
      <c r="I945">
        <v>1629.26</v>
      </c>
      <c r="J945">
        <v>15</v>
      </c>
      <c r="K945">
        <v>18003.32</v>
      </c>
      <c r="L945">
        <v>10310.219999999999</v>
      </c>
      <c r="M945">
        <v>634.66999999999996</v>
      </c>
      <c r="N945" t="s">
        <v>33</v>
      </c>
      <c r="O945" t="s">
        <v>28</v>
      </c>
      <c r="P945" s="1">
        <v>45075</v>
      </c>
    </row>
    <row r="946" spans="1:16" x14ac:dyDescent="0.3">
      <c r="A946" t="s">
        <v>957</v>
      </c>
      <c r="B946" t="s">
        <v>39</v>
      </c>
      <c r="C946" t="s">
        <v>50</v>
      </c>
      <c r="D946" t="s">
        <v>222</v>
      </c>
      <c r="E946" t="s">
        <v>273</v>
      </c>
      <c r="F946" t="s">
        <v>119</v>
      </c>
      <c r="G946" t="s">
        <v>123</v>
      </c>
      <c r="H946">
        <v>14</v>
      </c>
      <c r="I946">
        <v>3721.07</v>
      </c>
      <c r="J946">
        <v>15</v>
      </c>
      <c r="K946">
        <v>44280.73</v>
      </c>
      <c r="L946">
        <v>26239.759999999998</v>
      </c>
      <c r="M946">
        <v>397.61</v>
      </c>
      <c r="N946" t="s">
        <v>27</v>
      </c>
      <c r="O946" t="s">
        <v>28</v>
      </c>
      <c r="P946" s="1">
        <v>45374</v>
      </c>
    </row>
    <row r="947" spans="1:16" x14ac:dyDescent="0.3">
      <c r="A947" t="s">
        <v>958</v>
      </c>
      <c r="B947" t="s">
        <v>34</v>
      </c>
      <c r="C947" t="s">
        <v>89</v>
      </c>
      <c r="D947" t="s">
        <v>63</v>
      </c>
      <c r="E947" t="s">
        <v>273</v>
      </c>
      <c r="F947" t="s">
        <v>201</v>
      </c>
      <c r="G947" t="s">
        <v>202</v>
      </c>
      <c r="H947">
        <v>20</v>
      </c>
      <c r="I947">
        <v>5880.83</v>
      </c>
      <c r="J947">
        <v>15</v>
      </c>
      <c r="K947">
        <v>99974.11</v>
      </c>
      <c r="L947">
        <v>64812.44</v>
      </c>
      <c r="M947">
        <v>568.97</v>
      </c>
      <c r="N947" t="s">
        <v>42</v>
      </c>
      <c r="O947" t="s">
        <v>28</v>
      </c>
      <c r="P947" s="1">
        <v>45133</v>
      </c>
    </row>
    <row r="948" spans="1:16" x14ac:dyDescent="0.3">
      <c r="A948" t="s">
        <v>959</v>
      </c>
      <c r="B948" t="s">
        <v>21</v>
      </c>
      <c r="C948" t="s">
        <v>43</v>
      </c>
      <c r="D948" t="s">
        <v>101</v>
      </c>
      <c r="E948" t="s">
        <v>273</v>
      </c>
      <c r="F948" t="s">
        <v>165</v>
      </c>
      <c r="G948" t="s">
        <v>166</v>
      </c>
      <c r="H948">
        <v>30</v>
      </c>
      <c r="I948">
        <v>1154.0899999999999</v>
      </c>
      <c r="J948">
        <v>15</v>
      </c>
      <c r="K948">
        <v>29429.29</v>
      </c>
      <c r="L948">
        <v>16504.7</v>
      </c>
      <c r="M948">
        <v>703.36</v>
      </c>
      <c r="N948" t="s">
        <v>27</v>
      </c>
      <c r="O948" t="s">
        <v>28</v>
      </c>
      <c r="P948" s="1">
        <v>45149</v>
      </c>
    </row>
    <row r="949" spans="1:16" x14ac:dyDescent="0.3">
      <c r="A949" t="s">
        <v>960</v>
      </c>
      <c r="B949" t="s">
        <v>21</v>
      </c>
      <c r="C949" t="s">
        <v>22</v>
      </c>
      <c r="D949" t="s">
        <v>74</v>
      </c>
      <c r="E949" t="s">
        <v>273</v>
      </c>
      <c r="F949" t="s">
        <v>119</v>
      </c>
      <c r="G949" t="s">
        <v>127</v>
      </c>
      <c r="H949">
        <v>1</v>
      </c>
      <c r="I949">
        <v>2107.2600000000002</v>
      </c>
      <c r="J949">
        <v>15</v>
      </c>
      <c r="K949">
        <v>1791.17</v>
      </c>
      <c r="L949">
        <v>1084.78</v>
      </c>
      <c r="M949">
        <v>268.44</v>
      </c>
      <c r="N949" t="s">
        <v>38</v>
      </c>
      <c r="O949" t="s">
        <v>28</v>
      </c>
      <c r="P949" s="1">
        <v>45097</v>
      </c>
    </row>
    <row r="950" spans="1:16" x14ac:dyDescent="0.3">
      <c r="A950" t="s">
        <v>961</v>
      </c>
      <c r="B950" t="s">
        <v>29</v>
      </c>
      <c r="C950" t="s">
        <v>30</v>
      </c>
      <c r="D950" t="s">
        <v>84</v>
      </c>
      <c r="E950" t="s">
        <v>241</v>
      </c>
      <c r="F950" t="s">
        <v>205</v>
      </c>
      <c r="G950" t="s">
        <v>208</v>
      </c>
      <c r="H950">
        <v>22</v>
      </c>
      <c r="I950">
        <v>44569.36</v>
      </c>
      <c r="J950">
        <v>15</v>
      </c>
      <c r="K950">
        <v>833447.03</v>
      </c>
      <c r="L950">
        <v>591337.52</v>
      </c>
      <c r="M950">
        <v>257.66000000000003</v>
      </c>
      <c r="N950" t="s">
        <v>38</v>
      </c>
      <c r="O950" t="s">
        <v>28</v>
      </c>
      <c r="P950" s="1">
        <v>45049</v>
      </c>
    </row>
    <row r="951" spans="1:16" x14ac:dyDescent="0.3">
      <c r="A951" t="s">
        <v>962</v>
      </c>
      <c r="B951" t="s">
        <v>34</v>
      </c>
      <c r="C951" t="s">
        <v>62</v>
      </c>
      <c r="D951" t="s">
        <v>70</v>
      </c>
      <c r="E951" t="s">
        <v>24</v>
      </c>
      <c r="F951" t="s">
        <v>201</v>
      </c>
      <c r="G951" t="s">
        <v>204</v>
      </c>
      <c r="H951">
        <v>37</v>
      </c>
      <c r="I951">
        <v>3805.36</v>
      </c>
      <c r="J951">
        <v>15</v>
      </c>
      <c r="K951">
        <v>119678.57</v>
      </c>
      <c r="L951">
        <v>71301.850000000006</v>
      </c>
      <c r="M951">
        <v>702.78</v>
      </c>
      <c r="N951" t="s">
        <v>27</v>
      </c>
      <c r="O951" t="s">
        <v>28</v>
      </c>
      <c r="P951" s="1">
        <v>45030</v>
      </c>
    </row>
    <row r="952" spans="1:16" x14ac:dyDescent="0.3">
      <c r="A952" t="s">
        <v>963</v>
      </c>
      <c r="B952" t="s">
        <v>34</v>
      </c>
      <c r="C952" t="s">
        <v>52</v>
      </c>
      <c r="D952" t="s">
        <v>189</v>
      </c>
      <c r="E952" t="s">
        <v>24</v>
      </c>
      <c r="F952" t="s">
        <v>165</v>
      </c>
      <c r="G952" t="s">
        <v>166</v>
      </c>
      <c r="H952">
        <v>28</v>
      </c>
      <c r="I952">
        <v>1026.33</v>
      </c>
      <c r="J952">
        <v>15</v>
      </c>
      <c r="K952">
        <v>24426.65</v>
      </c>
      <c r="L952">
        <v>13804.28</v>
      </c>
      <c r="M952">
        <v>323.81</v>
      </c>
      <c r="N952" t="s">
        <v>38</v>
      </c>
      <c r="O952" t="s">
        <v>28</v>
      </c>
      <c r="P952" s="1">
        <v>45272</v>
      </c>
    </row>
    <row r="953" spans="1:16" x14ac:dyDescent="0.3">
      <c r="A953" t="s">
        <v>964</v>
      </c>
      <c r="B953" t="s">
        <v>21</v>
      </c>
      <c r="C953" t="s">
        <v>43</v>
      </c>
      <c r="D953" t="s">
        <v>240</v>
      </c>
      <c r="E953" t="s">
        <v>24</v>
      </c>
      <c r="F953" t="s">
        <v>119</v>
      </c>
      <c r="G953" t="s">
        <v>129</v>
      </c>
      <c r="H953">
        <v>29</v>
      </c>
      <c r="I953">
        <v>1774.74</v>
      </c>
      <c r="J953">
        <v>15</v>
      </c>
      <c r="K953">
        <v>43747.34</v>
      </c>
      <c r="L953">
        <v>27526.59</v>
      </c>
      <c r="M953">
        <v>205.26</v>
      </c>
      <c r="N953" t="s">
        <v>33</v>
      </c>
      <c r="O953" t="s">
        <v>28</v>
      </c>
      <c r="P953" s="1">
        <v>45380</v>
      </c>
    </row>
    <row r="954" spans="1:16" x14ac:dyDescent="0.3">
      <c r="A954" t="s">
        <v>965</v>
      </c>
      <c r="B954" t="s">
        <v>39</v>
      </c>
      <c r="C954" t="s">
        <v>54</v>
      </c>
      <c r="D954" t="s">
        <v>261</v>
      </c>
      <c r="E954" t="s">
        <v>241</v>
      </c>
      <c r="F954" t="s">
        <v>25</v>
      </c>
      <c r="G954" t="s">
        <v>37</v>
      </c>
      <c r="H954">
        <v>26</v>
      </c>
      <c r="I954">
        <v>1840.75</v>
      </c>
      <c r="J954">
        <v>15</v>
      </c>
      <c r="K954">
        <v>40680.57</v>
      </c>
      <c r="L954">
        <v>24253.37</v>
      </c>
      <c r="M954">
        <v>567.72</v>
      </c>
      <c r="N954" t="s">
        <v>38</v>
      </c>
      <c r="O954" t="s">
        <v>28</v>
      </c>
      <c r="P954" s="1">
        <v>45098</v>
      </c>
    </row>
    <row r="955" spans="1:16" x14ac:dyDescent="0.3">
      <c r="A955" t="s">
        <v>966</v>
      </c>
      <c r="B955" t="s">
        <v>29</v>
      </c>
      <c r="C955" t="s">
        <v>57</v>
      </c>
      <c r="D955" t="s">
        <v>267</v>
      </c>
      <c r="E955" t="s">
        <v>241</v>
      </c>
      <c r="F955" t="s">
        <v>201</v>
      </c>
      <c r="G955" t="s">
        <v>202</v>
      </c>
      <c r="H955">
        <v>37</v>
      </c>
      <c r="I955">
        <v>4708.87</v>
      </c>
      <c r="J955">
        <v>15</v>
      </c>
      <c r="K955">
        <v>148093.96</v>
      </c>
      <c r="L955">
        <v>88712.45</v>
      </c>
      <c r="M955">
        <v>300.14</v>
      </c>
      <c r="N955" t="s">
        <v>38</v>
      </c>
      <c r="O955" t="s">
        <v>28</v>
      </c>
      <c r="P955" s="1">
        <v>45327</v>
      </c>
    </row>
    <row r="956" spans="1:16" x14ac:dyDescent="0.3">
      <c r="A956" t="s">
        <v>967</v>
      </c>
      <c r="B956" t="s">
        <v>39</v>
      </c>
      <c r="C956" t="s">
        <v>40</v>
      </c>
      <c r="D956" t="s">
        <v>187</v>
      </c>
      <c r="E956" t="s">
        <v>241</v>
      </c>
      <c r="F956" t="s">
        <v>201</v>
      </c>
      <c r="G956" t="s">
        <v>203</v>
      </c>
      <c r="H956">
        <v>22</v>
      </c>
      <c r="I956">
        <v>5407.14</v>
      </c>
      <c r="J956">
        <v>15</v>
      </c>
      <c r="K956">
        <v>101113.52</v>
      </c>
      <c r="L956">
        <v>61247.39</v>
      </c>
      <c r="M956">
        <v>185.13</v>
      </c>
      <c r="N956" t="s">
        <v>42</v>
      </c>
      <c r="O956" t="s">
        <v>28</v>
      </c>
      <c r="P956" s="1">
        <v>45125</v>
      </c>
    </row>
    <row r="957" spans="1:16" x14ac:dyDescent="0.3">
      <c r="A957" t="s">
        <v>968</v>
      </c>
      <c r="B957" t="s">
        <v>29</v>
      </c>
      <c r="C957" t="s">
        <v>46</v>
      </c>
      <c r="D957" t="s">
        <v>288</v>
      </c>
      <c r="E957" t="s">
        <v>241</v>
      </c>
      <c r="F957" t="s">
        <v>119</v>
      </c>
      <c r="G957" t="s">
        <v>129</v>
      </c>
      <c r="H957">
        <v>8</v>
      </c>
      <c r="I957">
        <v>3267.11</v>
      </c>
      <c r="J957">
        <v>15</v>
      </c>
      <c r="K957">
        <v>22216.35</v>
      </c>
      <c r="L957">
        <v>13611.88</v>
      </c>
      <c r="M957">
        <v>338.26</v>
      </c>
      <c r="N957" t="s">
        <v>27</v>
      </c>
      <c r="O957" t="s">
        <v>28</v>
      </c>
      <c r="P957" s="1">
        <v>45023</v>
      </c>
    </row>
    <row r="958" spans="1:16" x14ac:dyDescent="0.3">
      <c r="A958" t="s">
        <v>969</v>
      </c>
      <c r="B958" t="s">
        <v>21</v>
      </c>
      <c r="C958" t="s">
        <v>22</v>
      </c>
      <c r="D958" t="s">
        <v>261</v>
      </c>
      <c r="E958" t="s">
        <v>273</v>
      </c>
      <c r="F958" t="s">
        <v>205</v>
      </c>
      <c r="G958" t="s">
        <v>209</v>
      </c>
      <c r="H958">
        <v>32</v>
      </c>
      <c r="I958">
        <v>18383.310000000001</v>
      </c>
      <c r="J958">
        <v>15</v>
      </c>
      <c r="K958">
        <v>500026.03</v>
      </c>
      <c r="L958">
        <v>357752.61</v>
      </c>
      <c r="M958">
        <v>780.92</v>
      </c>
      <c r="N958" t="s">
        <v>42</v>
      </c>
      <c r="O958" t="s">
        <v>28</v>
      </c>
      <c r="P958" s="1">
        <v>45127</v>
      </c>
    </row>
    <row r="959" spans="1:16" x14ac:dyDescent="0.3">
      <c r="A959" t="s">
        <v>970</v>
      </c>
      <c r="B959" t="s">
        <v>21</v>
      </c>
      <c r="C959" t="s">
        <v>59</v>
      </c>
      <c r="D959" t="s">
        <v>281</v>
      </c>
      <c r="E959" t="s">
        <v>273</v>
      </c>
      <c r="F959" t="s">
        <v>119</v>
      </c>
      <c r="G959" t="s">
        <v>129</v>
      </c>
      <c r="H959">
        <v>3</v>
      </c>
      <c r="I959">
        <v>3225.8</v>
      </c>
      <c r="J959">
        <v>15</v>
      </c>
      <c r="K959">
        <v>8225.7900000000009</v>
      </c>
      <c r="L959">
        <v>5110.3500000000004</v>
      </c>
      <c r="M959">
        <v>749.96</v>
      </c>
      <c r="N959" t="s">
        <v>27</v>
      </c>
      <c r="O959" t="s">
        <v>28</v>
      </c>
      <c r="P959" s="1">
        <v>45375</v>
      </c>
    </row>
    <row r="960" spans="1:16" x14ac:dyDescent="0.3">
      <c r="A960" t="s">
        <v>971</v>
      </c>
      <c r="B960" t="s">
        <v>34</v>
      </c>
      <c r="C960" t="s">
        <v>62</v>
      </c>
      <c r="D960" t="s">
        <v>103</v>
      </c>
      <c r="E960" t="s">
        <v>24</v>
      </c>
      <c r="F960" t="s">
        <v>205</v>
      </c>
      <c r="G960" t="s">
        <v>207</v>
      </c>
      <c r="H960">
        <v>28</v>
      </c>
      <c r="I960">
        <v>17984.38</v>
      </c>
      <c r="J960">
        <v>15</v>
      </c>
      <c r="K960">
        <v>428028.24</v>
      </c>
      <c r="L960">
        <v>299862.18</v>
      </c>
      <c r="M960">
        <v>156.30000000000001</v>
      </c>
      <c r="N960" t="s">
        <v>42</v>
      </c>
      <c r="O960" t="s">
        <v>28</v>
      </c>
      <c r="P960" s="1">
        <v>45028</v>
      </c>
    </row>
    <row r="961" spans="1:16" x14ac:dyDescent="0.3">
      <c r="A961" t="s">
        <v>972</v>
      </c>
      <c r="B961" t="s">
        <v>29</v>
      </c>
      <c r="C961" t="s">
        <v>46</v>
      </c>
      <c r="D961" t="s">
        <v>193</v>
      </c>
      <c r="E961" t="s">
        <v>24</v>
      </c>
      <c r="F961" t="s">
        <v>119</v>
      </c>
      <c r="G961" t="s">
        <v>129</v>
      </c>
      <c r="H961">
        <v>14</v>
      </c>
      <c r="I961">
        <v>2346.86</v>
      </c>
      <c r="J961">
        <v>15</v>
      </c>
      <c r="K961">
        <v>27927.63</v>
      </c>
      <c r="L961">
        <v>16815.02</v>
      </c>
      <c r="M961">
        <v>403.9</v>
      </c>
      <c r="N961" t="s">
        <v>42</v>
      </c>
      <c r="O961" t="s">
        <v>28</v>
      </c>
      <c r="P961" s="1">
        <v>45344</v>
      </c>
    </row>
    <row r="962" spans="1:16" x14ac:dyDescent="0.3">
      <c r="A962" t="s">
        <v>973</v>
      </c>
      <c r="B962" t="s">
        <v>29</v>
      </c>
      <c r="C962" t="s">
        <v>30</v>
      </c>
      <c r="D962" t="s">
        <v>213</v>
      </c>
      <c r="E962" t="s">
        <v>24</v>
      </c>
      <c r="F962" t="s">
        <v>201</v>
      </c>
      <c r="G962" t="s">
        <v>204</v>
      </c>
      <c r="H962">
        <v>37</v>
      </c>
      <c r="I962">
        <v>2915.94</v>
      </c>
      <c r="J962">
        <v>15</v>
      </c>
      <c r="K962">
        <v>91706.31</v>
      </c>
      <c r="L962">
        <v>59194.48</v>
      </c>
      <c r="M962">
        <v>370.53</v>
      </c>
      <c r="N962" t="s">
        <v>38</v>
      </c>
      <c r="O962" t="s">
        <v>28</v>
      </c>
      <c r="P962" s="1">
        <v>45302</v>
      </c>
    </row>
    <row r="963" spans="1:16" x14ac:dyDescent="0.3">
      <c r="A963" t="s">
        <v>974</v>
      </c>
      <c r="B963" t="s">
        <v>34</v>
      </c>
      <c r="C963" t="s">
        <v>52</v>
      </c>
      <c r="D963" t="s">
        <v>147</v>
      </c>
      <c r="E963" t="s">
        <v>24</v>
      </c>
      <c r="F963" t="s">
        <v>165</v>
      </c>
      <c r="G963" t="s">
        <v>170</v>
      </c>
      <c r="H963">
        <v>38</v>
      </c>
      <c r="I963">
        <v>2627.04</v>
      </c>
      <c r="J963">
        <v>15</v>
      </c>
      <c r="K963">
        <v>84853.39</v>
      </c>
      <c r="L963">
        <v>45994.8</v>
      </c>
      <c r="M963">
        <v>310.01</v>
      </c>
      <c r="N963" t="s">
        <v>42</v>
      </c>
      <c r="O963" t="s">
        <v>28</v>
      </c>
      <c r="P963" s="1">
        <v>45034</v>
      </c>
    </row>
    <row r="964" spans="1:16" x14ac:dyDescent="0.3">
      <c r="A964" t="s">
        <v>975</v>
      </c>
      <c r="B964" t="s">
        <v>21</v>
      </c>
      <c r="C964" t="s">
        <v>59</v>
      </c>
      <c r="D964" t="s">
        <v>84</v>
      </c>
      <c r="E964" t="s">
        <v>24</v>
      </c>
      <c r="F964" t="s">
        <v>119</v>
      </c>
      <c r="G964" t="s">
        <v>127</v>
      </c>
      <c r="H964">
        <v>19</v>
      </c>
      <c r="I964">
        <v>2231.77</v>
      </c>
      <c r="J964">
        <v>15</v>
      </c>
      <c r="K964">
        <v>36043.089999999997</v>
      </c>
      <c r="L964">
        <v>20962.28</v>
      </c>
      <c r="M964">
        <v>208.08</v>
      </c>
      <c r="N964" t="s">
        <v>38</v>
      </c>
      <c r="O964" t="s">
        <v>28</v>
      </c>
      <c r="P964" s="1">
        <v>45361</v>
      </c>
    </row>
    <row r="965" spans="1:16" x14ac:dyDescent="0.3">
      <c r="A965" t="s">
        <v>976</v>
      </c>
      <c r="B965" t="s">
        <v>34</v>
      </c>
      <c r="C965" t="s">
        <v>89</v>
      </c>
      <c r="D965" t="s">
        <v>225</v>
      </c>
      <c r="E965" t="s">
        <v>24</v>
      </c>
      <c r="F965" t="s">
        <v>119</v>
      </c>
      <c r="G965" t="s">
        <v>120</v>
      </c>
      <c r="H965">
        <v>9</v>
      </c>
      <c r="I965">
        <v>1611.68</v>
      </c>
      <c r="J965">
        <v>15</v>
      </c>
      <c r="K965">
        <v>12329.35</v>
      </c>
      <c r="L965">
        <v>7310.31</v>
      </c>
      <c r="M965">
        <v>297.47000000000003</v>
      </c>
      <c r="N965" t="s">
        <v>38</v>
      </c>
      <c r="O965" t="s">
        <v>28</v>
      </c>
      <c r="P965" s="1">
        <v>45054</v>
      </c>
    </row>
    <row r="966" spans="1:16" x14ac:dyDescent="0.3">
      <c r="A966" t="s">
        <v>977</v>
      </c>
      <c r="B966" t="s">
        <v>34</v>
      </c>
      <c r="C966" t="s">
        <v>35</v>
      </c>
      <c r="D966" t="s">
        <v>185</v>
      </c>
      <c r="E966" t="s">
        <v>241</v>
      </c>
      <c r="F966" t="s">
        <v>25</v>
      </c>
      <c r="G966" t="s">
        <v>37</v>
      </c>
      <c r="H966">
        <v>17</v>
      </c>
      <c r="I966">
        <v>2442.14</v>
      </c>
      <c r="J966">
        <v>15</v>
      </c>
      <c r="K966">
        <v>35288.92</v>
      </c>
      <c r="L966">
        <v>19574.71</v>
      </c>
      <c r="M966">
        <v>315.19</v>
      </c>
      <c r="N966" t="s">
        <v>33</v>
      </c>
      <c r="O966" t="s">
        <v>28</v>
      </c>
      <c r="P966" s="1">
        <v>45315</v>
      </c>
    </row>
    <row r="967" spans="1:16" x14ac:dyDescent="0.3">
      <c r="A967" t="s">
        <v>978</v>
      </c>
      <c r="B967" t="s">
        <v>39</v>
      </c>
      <c r="C967" t="s">
        <v>54</v>
      </c>
      <c r="D967" t="s">
        <v>56</v>
      </c>
      <c r="E967" t="s">
        <v>241</v>
      </c>
      <c r="F967" t="s">
        <v>205</v>
      </c>
      <c r="G967" t="s">
        <v>206</v>
      </c>
      <c r="H967">
        <v>27</v>
      </c>
      <c r="I967">
        <v>17244.3</v>
      </c>
      <c r="J967">
        <v>15</v>
      </c>
      <c r="K967">
        <v>395756.68</v>
      </c>
      <c r="L967">
        <v>283999.83</v>
      </c>
      <c r="M967">
        <v>520.66999999999996</v>
      </c>
      <c r="N967" t="s">
        <v>27</v>
      </c>
      <c r="O967" t="s">
        <v>28</v>
      </c>
      <c r="P967" s="1">
        <v>45370</v>
      </c>
    </row>
    <row r="968" spans="1:16" x14ac:dyDescent="0.3">
      <c r="A968" t="s">
        <v>979</v>
      </c>
      <c r="B968" t="s">
        <v>29</v>
      </c>
      <c r="C968" t="s">
        <v>30</v>
      </c>
      <c r="D968" t="s">
        <v>140</v>
      </c>
      <c r="E968" t="s">
        <v>241</v>
      </c>
      <c r="F968" t="s">
        <v>119</v>
      </c>
      <c r="G968" t="s">
        <v>127</v>
      </c>
      <c r="H968">
        <v>6</v>
      </c>
      <c r="I968">
        <v>3954.21</v>
      </c>
      <c r="J968">
        <v>15</v>
      </c>
      <c r="K968">
        <v>20166.47</v>
      </c>
      <c r="L968">
        <v>12206.14</v>
      </c>
      <c r="M968">
        <v>503.87</v>
      </c>
      <c r="N968" t="s">
        <v>27</v>
      </c>
      <c r="O968" t="s">
        <v>28</v>
      </c>
      <c r="P968" s="1">
        <v>45259</v>
      </c>
    </row>
    <row r="969" spans="1:16" x14ac:dyDescent="0.3">
      <c r="A969" t="s">
        <v>694</v>
      </c>
      <c r="B969" t="s">
        <v>21</v>
      </c>
      <c r="C969" t="s">
        <v>43</v>
      </c>
      <c r="D969" t="s">
        <v>245</v>
      </c>
      <c r="E969" t="s">
        <v>24</v>
      </c>
      <c r="F969" t="s">
        <v>165</v>
      </c>
      <c r="G969" t="s">
        <v>166</v>
      </c>
      <c r="H969">
        <v>30</v>
      </c>
      <c r="I969">
        <v>858.96</v>
      </c>
      <c r="J969">
        <v>10</v>
      </c>
      <c r="K969">
        <v>23191.919999999998</v>
      </c>
      <c r="L969">
        <v>13059.88</v>
      </c>
      <c r="M969">
        <v>621.72</v>
      </c>
      <c r="N969" t="s">
        <v>33</v>
      </c>
      <c r="O969" t="s">
        <v>28</v>
      </c>
      <c r="P969" s="1">
        <v>45370</v>
      </c>
    </row>
    <row r="970" spans="1:16" x14ac:dyDescent="0.3">
      <c r="A970" t="s">
        <v>695</v>
      </c>
      <c r="B970" t="s">
        <v>34</v>
      </c>
      <c r="C970" t="s">
        <v>35</v>
      </c>
      <c r="D970" t="s">
        <v>222</v>
      </c>
      <c r="E970" t="s">
        <v>24</v>
      </c>
      <c r="F970" t="s">
        <v>205</v>
      </c>
      <c r="G970" t="s">
        <v>209</v>
      </c>
      <c r="H970">
        <v>37</v>
      </c>
      <c r="I970">
        <v>21294.37</v>
      </c>
      <c r="J970">
        <v>10</v>
      </c>
      <c r="K970">
        <v>709102.52</v>
      </c>
      <c r="L970">
        <v>495277.32</v>
      </c>
      <c r="M970">
        <v>392.08</v>
      </c>
      <c r="N970" t="s">
        <v>33</v>
      </c>
      <c r="O970" t="s">
        <v>28</v>
      </c>
      <c r="P970" s="1">
        <v>45282</v>
      </c>
    </row>
    <row r="971" spans="1:16" x14ac:dyDescent="0.3">
      <c r="A971" t="s">
        <v>696</v>
      </c>
      <c r="B971" t="s">
        <v>29</v>
      </c>
      <c r="C971" t="s">
        <v>57</v>
      </c>
      <c r="D971" t="s">
        <v>122</v>
      </c>
      <c r="E971" t="s">
        <v>24</v>
      </c>
      <c r="F971" t="s">
        <v>205</v>
      </c>
      <c r="G971" t="s">
        <v>207</v>
      </c>
      <c r="H971">
        <v>16</v>
      </c>
      <c r="I971">
        <v>24078.68</v>
      </c>
      <c r="J971">
        <v>10</v>
      </c>
      <c r="K971">
        <v>346732.99</v>
      </c>
      <c r="L971">
        <v>256810.7</v>
      </c>
      <c r="M971">
        <v>265.35000000000002</v>
      </c>
      <c r="N971" t="s">
        <v>42</v>
      </c>
      <c r="O971" t="s">
        <v>28</v>
      </c>
      <c r="P971" s="1">
        <v>45049</v>
      </c>
    </row>
    <row r="972" spans="1:16" x14ac:dyDescent="0.3">
      <c r="A972" t="s">
        <v>697</v>
      </c>
      <c r="B972" t="s">
        <v>34</v>
      </c>
      <c r="C972" t="s">
        <v>52</v>
      </c>
      <c r="D972" t="s">
        <v>238</v>
      </c>
      <c r="E972" t="s">
        <v>273</v>
      </c>
      <c r="F972" t="s">
        <v>201</v>
      </c>
      <c r="G972" t="s">
        <v>203</v>
      </c>
      <c r="H972">
        <v>13</v>
      </c>
      <c r="I972">
        <v>4345.07</v>
      </c>
      <c r="J972">
        <v>10</v>
      </c>
      <c r="K972">
        <v>50837.32</v>
      </c>
      <c r="L972">
        <v>31497.49</v>
      </c>
      <c r="M972">
        <v>144.57</v>
      </c>
      <c r="N972" t="s">
        <v>42</v>
      </c>
      <c r="O972" t="s">
        <v>28</v>
      </c>
      <c r="P972" s="1">
        <v>45203</v>
      </c>
    </row>
    <row r="973" spans="1:16" x14ac:dyDescent="0.3">
      <c r="A973" t="s">
        <v>698</v>
      </c>
      <c r="B973" t="s">
        <v>29</v>
      </c>
      <c r="C973" t="s">
        <v>46</v>
      </c>
      <c r="D973" t="s">
        <v>153</v>
      </c>
      <c r="E973" t="s">
        <v>24</v>
      </c>
      <c r="F973" t="s">
        <v>205</v>
      </c>
      <c r="G973" t="s">
        <v>206</v>
      </c>
      <c r="H973">
        <v>29</v>
      </c>
      <c r="I973">
        <v>35720.57</v>
      </c>
      <c r="J973">
        <v>10</v>
      </c>
      <c r="K973">
        <v>932306.88</v>
      </c>
      <c r="L973">
        <v>666959.93999999994</v>
      </c>
      <c r="M973">
        <v>618.07000000000005</v>
      </c>
      <c r="N973" t="s">
        <v>33</v>
      </c>
      <c r="O973" t="s">
        <v>28</v>
      </c>
      <c r="P973" s="1">
        <v>45099</v>
      </c>
    </row>
    <row r="974" spans="1:16" x14ac:dyDescent="0.3">
      <c r="A974" t="s">
        <v>699</v>
      </c>
      <c r="B974" t="s">
        <v>39</v>
      </c>
      <c r="C974" t="s">
        <v>54</v>
      </c>
      <c r="D974" t="s">
        <v>64</v>
      </c>
      <c r="E974" t="s">
        <v>241</v>
      </c>
      <c r="F974" t="s">
        <v>205</v>
      </c>
      <c r="G974" t="s">
        <v>208</v>
      </c>
      <c r="H974">
        <v>9</v>
      </c>
      <c r="I974">
        <v>41373.440000000002</v>
      </c>
      <c r="J974">
        <v>10</v>
      </c>
      <c r="K974">
        <v>335124.86</v>
      </c>
      <c r="L974">
        <v>247875.54</v>
      </c>
      <c r="M974">
        <v>722.73</v>
      </c>
      <c r="N974" t="s">
        <v>42</v>
      </c>
      <c r="O974" t="s">
        <v>28</v>
      </c>
      <c r="P974" s="1">
        <v>45354</v>
      </c>
    </row>
    <row r="975" spans="1:16" x14ac:dyDescent="0.3">
      <c r="A975" t="s">
        <v>700</v>
      </c>
      <c r="B975" t="s">
        <v>29</v>
      </c>
      <c r="C975" t="s">
        <v>46</v>
      </c>
      <c r="D975" t="s">
        <v>102</v>
      </c>
      <c r="E975" t="s">
        <v>273</v>
      </c>
      <c r="F975" t="s">
        <v>25</v>
      </c>
      <c r="G975" t="s">
        <v>32</v>
      </c>
      <c r="H975">
        <v>19</v>
      </c>
      <c r="I975">
        <v>2030.45</v>
      </c>
      <c r="J975">
        <v>10</v>
      </c>
      <c r="K975">
        <v>34720.699999999997</v>
      </c>
      <c r="L975">
        <v>19154.62</v>
      </c>
      <c r="M975">
        <v>267.51</v>
      </c>
      <c r="N975" t="s">
        <v>33</v>
      </c>
      <c r="O975" t="s">
        <v>28</v>
      </c>
      <c r="P975" s="1">
        <v>45211</v>
      </c>
    </row>
    <row r="976" spans="1:16" x14ac:dyDescent="0.3">
      <c r="A976" t="s">
        <v>301</v>
      </c>
      <c r="B976" t="s">
        <v>34</v>
      </c>
      <c r="C976" t="s">
        <v>35</v>
      </c>
      <c r="D976" t="s">
        <v>270</v>
      </c>
      <c r="E976" t="s">
        <v>241</v>
      </c>
      <c r="F976" t="s">
        <v>205</v>
      </c>
      <c r="G976" t="s">
        <v>206</v>
      </c>
      <c r="H976">
        <v>29</v>
      </c>
      <c r="I976">
        <v>19821.05</v>
      </c>
      <c r="J976">
        <v>10</v>
      </c>
      <c r="K976">
        <v>517329.4</v>
      </c>
      <c r="L976">
        <v>374064.72</v>
      </c>
      <c r="M976">
        <v>627.98</v>
      </c>
      <c r="N976" t="s">
        <v>42</v>
      </c>
      <c r="O976" t="s">
        <v>28</v>
      </c>
      <c r="P976" s="1">
        <v>45251</v>
      </c>
    </row>
    <row r="977" spans="1:16" x14ac:dyDescent="0.3">
      <c r="A977" t="s">
        <v>701</v>
      </c>
      <c r="B977" t="s">
        <v>39</v>
      </c>
      <c r="C977" t="s">
        <v>40</v>
      </c>
      <c r="D977" t="s">
        <v>167</v>
      </c>
      <c r="E977" t="s">
        <v>24</v>
      </c>
      <c r="F977" t="s">
        <v>165</v>
      </c>
      <c r="G977" t="s">
        <v>170</v>
      </c>
      <c r="H977">
        <v>23</v>
      </c>
      <c r="I977">
        <v>1707.73</v>
      </c>
      <c r="J977">
        <v>10</v>
      </c>
      <c r="K977">
        <v>35350.01</v>
      </c>
      <c r="L977">
        <v>18706.86</v>
      </c>
      <c r="M977">
        <v>100.57</v>
      </c>
      <c r="N977" t="s">
        <v>42</v>
      </c>
      <c r="O977" t="s">
        <v>28</v>
      </c>
      <c r="P977" s="1">
        <v>45323</v>
      </c>
    </row>
    <row r="978" spans="1:16" x14ac:dyDescent="0.3">
      <c r="A978" t="s">
        <v>702</v>
      </c>
      <c r="B978" t="s">
        <v>34</v>
      </c>
      <c r="C978" t="s">
        <v>35</v>
      </c>
      <c r="D978" t="s">
        <v>67</v>
      </c>
      <c r="E978" t="s">
        <v>273</v>
      </c>
      <c r="F978" t="s">
        <v>201</v>
      </c>
      <c r="G978" t="s">
        <v>203</v>
      </c>
      <c r="H978">
        <v>20</v>
      </c>
      <c r="I978">
        <v>1249.18</v>
      </c>
      <c r="J978">
        <v>10</v>
      </c>
      <c r="K978">
        <v>22485.24</v>
      </c>
      <c r="L978">
        <v>13774.21</v>
      </c>
      <c r="M978">
        <v>604.05999999999995</v>
      </c>
      <c r="N978" t="s">
        <v>42</v>
      </c>
      <c r="O978" t="s">
        <v>28</v>
      </c>
      <c r="P978" s="1">
        <v>45070</v>
      </c>
    </row>
    <row r="979" spans="1:16" x14ac:dyDescent="0.3">
      <c r="A979" t="s">
        <v>703</v>
      </c>
      <c r="B979" t="s">
        <v>21</v>
      </c>
      <c r="C979" t="s">
        <v>48</v>
      </c>
      <c r="D979" t="s">
        <v>77</v>
      </c>
      <c r="E979" t="s">
        <v>273</v>
      </c>
      <c r="F979" t="s">
        <v>25</v>
      </c>
      <c r="G979" t="s">
        <v>45</v>
      </c>
      <c r="H979">
        <v>21</v>
      </c>
      <c r="I979">
        <v>587.55999999999995</v>
      </c>
      <c r="J979">
        <v>10</v>
      </c>
      <c r="K979">
        <v>11104.88</v>
      </c>
      <c r="L979">
        <v>6550.44</v>
      </c>
      <c r="M979">
        <v>357.22</v>
      </c>
      <c r="N979" t="s">
        <v>42</v>
      </c>
      <c r="O979" t="s">
        <v>28</v>
      </c>
      <c r="P979" s="1">
        <v>45093</v>
      </c>
    </row>
    <row r="980" spans="1:16" x14ac:dyDescent="0.3">
      <c r="A980" t="s">
        <v>704</v>
      </c>
      <c r="B980" t="s">
        <v>21</v>
      </c>
      <c r="C980" t="s">
        <v>43</v>
      </c>
      <c r="D980" t="s">
        <v>146</v>
      </c>
      <c r="E980" t="s">
        <v>273</v>
      </c>
      <c r="F980" t="s">
        <v>165</v>
      </c>
      <c r="G980" t="s">
        <v>173</v>
      </c>
      <c r="H980">
        <v>24</v>
      </c>
      <c r="I980">
        <v>739.58</v>
      </c>
      <c r="J980">
        <v>10</v>
      </c>
      <c r="K980">
        <v>15974.93</v>
      </c>
      <c r="L980">
        <v>8644</v>
      </c>
      <c r="M980">
        <v>157.79</v>
      </c>
      <c r="N980" t="s">
        <v>38</v>
      </c>
      <c r="O980" t="s">
        <v>28</v>
      </c>
      <c r="P980" s="1">
        <v>45155</v>
      </c>
    </row>
    <row r="981" spans="1:16" x14ac:dyDescent="0.3">
      <c r="A981" t="s">
        <v>705</v>
      </c>
      <c r="B981" t="s">
        <v>29</v>
      </c>
      <c r="C981" t="s">
        <v>78</v>
      </c>
      <c r="D981" t="s">
        <v>223</v>
      </c>
      <c r="E981" t="s">
        <v>273</v>
      </c>
      <c r="F981" t="s">
        <v>201</v>
      </c>
      <c r="G981" t="s">
        <v>203</v>
      </c>
      <c r="H981">
        <v>39</v>
      </c>
      <c r="I981">
        <v>5703.39</v>
      </c>
      <c r="J981">
        <v>10</v>
      </c>
      <c r="K981">
        <v>200188.99</v>
      </c>
      <c r="L981">
        <v>121007.47</v>
      </c>
      <c r="M981">
        <v>105.83</v>
      </c>
      <c r="N981" t="s">
        <v>33</v>
      </c>
      <c r="O981" t="s">
        <v>28</v>
      </c>
      <c r="P981" s="1">
        <v>45145</v>
      </c>
    </row>
    <row r="982" spans="1:16" x14ac:dyDescent="0.3">
      <c r="A982" t="s">
        <v>706</v>
      </c>
      <c r="B982" t="s">
        <v>21</v>
      </c>
      <c r="C982" t="s">
        <v>59</v>
      </c>
      <c r="D982" t="s">
        <v>194</v>
      </c>
      <c r="E982" t="s">
        <v>24</v>
      </c>
      <c r="F982" t="s">
        <v>165</v>
      </c>
      <c r="G982" t="s">
        <v>173</v>
      </c>
      <c r="H982">
        <v>37</v>
      </c>
      <c r="I982">
        <v>2784.67</v>
      </c>
      <c r="J982">
        <v>10</v>
      </c>
      <c r="K982">
        <v>92729.51</v>
      </c>
      <c r="L982">
        <v>49472.14</v>
      </c>
      <c r="M982">
        <v>724.06</v>
      </c>
      <c r="N982" t="s">
        <v>33</v>
      </c>
      <c r="O982" t="s">
        <v>28</v>
      </c>
      <c r="P982" s="1">
        <v>45294</v>
      </c>
    </row>
    <row r="983" spans="1:16" x14ac:dyDescent="0.3">
      <c r="A983" t="s">
        <v>707</v>
      </c>
      <c r="B983" t="s">
        <v>34</v>
      </c>
      <c r="C983" t="s">
        <v>52</v>
      </c>
      <c r="D983" t="s">
        <v>60</v>
      </c>
      <c r="E983" t="s">
        <v>241</v>
      </c>
      <c r="F983" t="s">
        <v>119</v>
      </c>
      <c r="G983" t="s">
        <v>120</v>
      </c>
      <c r="H983">
        <v>9</v>
      </c>
      <c r="I983">
        <v>1754.04</v>
      </c>
      <c r="J983">
        <v>10</v>
      </c>
      <c r="K983">
        <v>14207.72</v>
      </c>
      <c r="L983">
        <v>8386.2999999999993</v>
      </c>
      <c r="M983">
        <v>601.57000000000005</v>
      </c>
      <c r="N983" t="s">
        <v>27</v>
      </c>
      <c r="O983" t="s">
        <v>28</v>
      </c>
      <c r="P983" s="1">
        <v>45348</v>
      </c>
    </row>
    <row r="984" spans="1:16" x14ac:dyDescent="0.3">
      <c r="A984" t="s">
        <v>708</v>
      </c>
      <c r="B984" t="s">
        <v>39</v>
      </c>
      <c r="C984" t="s">
        <v>54</v>
      </c>
      <c r="D984" t="s">
        <v>158</v>
      </c>
      <c r="E984" t="s">
        <v>273</v>
      </c>
      <c r="F984" t="s">
        <v>119</v>
      </c>
      <c r="G984" t="s">
        <v>129</v>
      </c>
      <c r="H984">
        <v>26</v>
      </c>
      <c r="I984">
        <v>1039.46</v>
      </c>
      <c r="J984">
        <v>10</v>
      </c>
      <c r="K984">
        <v>24323.360000000001</v>
      </c>
      <c r="L984">
        <v>13955.21</v>
      </c>
      <c r="M984">
        <v>546.83000000000004</v>
      </c>
      <c r="N984" t="s">
        <v>33</v>
      </c>
      <c r="O984" t="s">
        <v>28</v>
      </c>
      <c r="P984" s="1">
        <v>45343</v>
      </c>
    </row>
    <row r="985" spans="1:16" x14ac:dyDescent="0.3">
      <c r="A985" t="s">
        <v>709</v>
      </c>
      <c r="B985" t="s">
        <v>34</v>
      </c>
      <c r="C985" t="s">
        <v>52</v>
      </c>
      <c r="D985" t="s">
        <v>134</v>
      </c>
      <c r="E985" t="s">
        <v>24</v>
      </c>
      <c r="F985" t="s">
        <v>201</v>
      </c>
      <c r="G985" t="s">
        <v>204</v>
      </c>
      <c r="H985">
        <v>9</v>
      </c>
      <c r="I985">
        <v>5210.46</v>
      </c>
      <c r="J985">
        <v>10</v>
      </c>
      <c r="K985">
        <v>42204.73</v>
      </c>
      <c r="L985">
        <v>25118.76</v>
      </c>
      <c r="M985">
        <v>205.84</v>
      </c>
      <c r="N985" t="s">
        <v>38</v>
      </c>
      <c r="O985" t="s">
        <v>28</v>
      </c>
      <c r="P985" s="1">
        <v>45229</v>
      </c>
    </row>
    <row r="986" spans="1:16" x14ac:dyDescent="0.3">
      <c r="A986" t="s">
        <v>710</v>
      </c>
      <c r="B986" t="s">
        <v>34</v>
      </c>
      <c r="C986" t="s">
        <v>35</v>
      </c>
      <c r="D986" t="s">
        <v>90</v>
      </c>
      <c r="E986" t="s">
        <v>24</v>
      </c>
      <c r="F986" t="s">
        <v>165</v>
      </c>
      <c r="G986" t="s">
        <v>173</v>
      </c>
      <c r="H986">
        <v>28</v>
      </c>
      <c r="I986">
        <v>2730.48</v>
      </c>
      <c r="J986">
        <v>10</v>
      </c>
      <c r="K986">
        <v>68808.100000000006</v>
      </c>
      <c r="L986">
        <v>39130.660000000003</v>
      </c>
      <c r="M986">
        <v>131.52000000000001</v>
      </c>
      <c r="N986" t="s">
        <v>42</v>
      </c>
      <c r="O986" t="s">
        <v>28</v>
      </c>
      <c r="P986" s="1">
        <v>45203</v>
      </c>
    </row>
    <row r="987" spans="1:16" x14ac:dyDescent="0.3">
      <c r="A987" t="s">
        <v>711</v>
      </c>
      <c r="B987" t="s">
        <v>21</v>
      </c>
      <c r="C987" t="s">
        <v>48</v>
      </c>
      <c r="D987" t="s">
        <v>111</v>
      </c>
      <c r="E987" t="s">
        <v>241</v>
      </c>
      <c r="F987" t="s">
        <v>119</v>
      </c>
      <c r="G987" t="s">
        <v>127</v>
      </c>
      <c r="H987">
        <v>38</v>
      </c>
      <c r="I987">
        <v>1258.4000000000001</v>
      </c>
      <c r="J987">
        <v>10</v>
      </c>
      <c r="K987">
        <v>43037.279999999999</v>
      </c>
      <c r="L987">
        <v>25138.81</v>
      </c>
      <c r="M987">
        <v>651.02</v>
      </c>
      <c r="N987" t="s">
        <v>42</v>
      </c>
      <c r="O987" t="s">
        <v>28</v>
      </c>
      <c r="P987" s="1">
        <v>45335</v>
      </c>
    </row>
    <row r="988" spans="1:16" x14ac:dyDescent="0.3">
      <c r="A988" t="s">
        <v>300</v>
      </c>
      <c r="B988" t="s">
        <v>21</v>
      </c>
      <c r="C988" t="s">
        <v>48</v>
      </c>
      <c r="D988" t="s">
        <v>197</v>
      </c>
      <c r="E988" t="s">
        <v>241</v>
      </c>
      <c r="F988" t="s">
        <v>25</v>
      </c>
      <c r="G988" t="s">
        <v>37</v>
      </c>
      <c r="H988">
        <v>36</v>
      </c>
      <c r="I988">
        <v>1649.27</v>
      </c>
      <c r="J988">
        <v>10</v>
      </c>
      <c r="K988">
        <v>53436.35</v>
      </c>
      <c r="L988">
        <v>30787.49</v>
      </c>
      <c r="M988">
        <v>263.77</v>
      </c>
      <c r="N988" t="s">
        <v>42</v>
      </c>
      <c r="O988" t="s">
        <v>28</v>
      </c>
      <c r="P988" s="1">
        <v>45107</v>
      </c>
    </row>
    <row r="989" spans="1:16" x14ac:dyDescent="0.3">
      <c r="A989" t="s">
        <v>712</v>
      </c>
      <c r="B989" t="s">
        <v>21</v>
      </c>
      <c r="C989" t="s">
        <v>43</v>
      </c>
      <c r="D989" t="s">
        <v>102</v>
      </c>
      <c r="E989" t="s">
        <v>24</v>
      </c>
      <c r="F989" t="s">
        <v>25</v>
      </c>
      <c r="G989" t="s">
        <v>32</v>
      </c>
      <c r="H989">
        <v>12</v>
      </c>
      <c r="I989">
        <v>626.37</v>
      </c>
      <c r="J989">
        <v>10</v>
      </c>
      <c r="K989">
        <v>6764.8</v>
      </c>
      <c r="L989">
        <v>3884.18</v>
      </c>
      <c r="M989">
        <v>477.6</v>
      </c>
      <c r="N989" t="s">
        <v>42</v>
      </c>
      <c r="O989" t="s">
        <v>28</v>
      </c>
      <c r="P989" s="1">
        <v>45324</v>
      </c>
    </row>
    <row r="990" spans="1:16" x14ac:dyDescent="0.3">
      <c r="A990" t="s">
        <v>713</v>
      </c>
      <c r="B990" t="s">
        <v>29</v>
      </c>
      <c r="C990" t="s">
        <v>57</v>
      </c>
      <c r="D990" t="s">
        <v>263</v>
      </c>
      <c r="E990" t="s">
        <v>24</v>
      </c>
      <c r="F990" t="s">
        <v>201</v>
      </c>
      <c r="G990" t="s">
        <v>204</v>
      </c>
      <c r="H990">
        <v>18</v>
      </c>
      <c r="I990">
        <v>5682.21</v>
      </c>
      <c r="J990">
        <v>10</v>
      </c>
      <c r="K990">
        <v>92051.8</v>
      </c>
      <c r="L990">
        <v>55796.76</v>
      </c>
      <c r="M990">
        <v>302.47000000000003</v>
      </c>
      <c r="N990" t="s">
        <v>42</v>
      </c>
      <c r="O990" t="s">
        <v>28</v>
      </c>
      <c r="P990" s="1">
        <v>45149</v>
      </c>
    </row>
    <row r="991" spans="1:16" x14ac:dyDescent="0.3">
      <c r="A991" t="s">
        <v>714</v>
      </c>
      <c r="B991" t="s">
        <v>21</v>
      </c>
      <c r="C991" t="s">
        <v>22</v>
      </c>
      <c r="D991" t="s">
        <v>227</v>
      </c>
      <c r="E991" t="s">
        <v>273</v>
      </c>
      <c r="F991" t="s">
        <v>25</v>
      </c>
      <c r="G991" t="s">
        <v>26</v>
      </c>
      <c r="H991">
        <v>15</v>
      </c>
      <c r="I991">
        <v>1120.98</v>
      </c>
      <c r="J991">
        <v>10</v>
      </c>
      <c r="K991">
        <v>15133.23</v>
      </c>
      <c r="L991">
        <v>9033.0400000000009</v>
      </c>
      <c r="M991">
        <v>327.54000000000002</v>
      </c>
      <c r="N991" t="s">
        <v>27</v>
      </c>
      <c r="O991" t="s">
        <v>28</v>
      </c>
      <c r="P991" s="1">
        <v>45372</v>
      </c>
    </row>
    <row r="992" spans="1:16" x14ac:dyDescent="0.3">
      <c r="A992" t="s">
        <v>715</v>
      </c>
      <c r="B992" t="s">
        <v>34</v>
      </c>
      <c r="C992" t="s">
        <v>35</v>
      </c>
      <c r="D992" t="s">
        <v>53</v>
      </c>
      <c r="E992" t="s">
        <v>241</v>
      </c>
      <c r="F992" t="s">
        <v>205</v>
      </c>
      <c r="G992" t="s">
        <v>208</v>
      </c>
      <c r="H992">
        <v>8</v>
      </c>
      <c r="I992">
        <v>33236.28</v>
      </c>
      <c r="J992">
        <v>10</v>
      </c>
      <c r="K992">
        <v>239301.22</v>
      </c>
      <c r="L992">
        <v>169825.82</v>
      </c>
      <c r="M992">
        <v>343.81</v>
      </c>
      <c r="N992" t="s">
        <v>38</v>
      </c>
      <c r="O992" t="s">
        <v>28</v>
      </c>
      <c r="P992" s="1">
        <v>45290</v>
      </c>
    </row>
    <row r="993" spans="1:16" x14ac:dyDescent="0.3">
      <c r="A993" t="s">
        <v>716</v>
      </c>
      <c r="B993" t="s">
        <v>39</v>
      </c>
      <c r="C993" t="s">
        <v>40</v>
      </c>
      <c r="D993" t="s">
        <v>189</v>
      </c>
      <c r="E993" t="s">
        <v>241</v>
      </c>
      <c r="F993" t="s">
        <v>205</v>
      </c>
      <c r="G993" t="s">
        <v>207</v>
      </c>
      <c r="H993">
        <v>40</v>
      </c>
      <c r="I993">
        <v>26433.45</v>
      </c>
      <c r="J993">
        <v>10</v>
      </c>
      <c r="K993">
        <v>951604.2</v>
      </c>
      <c r="L993">
        <v>669075.23</v>
      </c>
      <c r="M993">
        <v>308.94</v>
      </c>
      <c r="N993" t="s">
        <v>33</v>
      </c>
      <c r="O993" t="s">
        <v>28</v>
      </c>
      <c r="P993" s="1">
        <v>45113</v>
      </c>
    </row>
    <row r="994" spans="1:16" x14ac:dyDescent="0.3">
      <c r="A994" t="s">
        <v>717</v>
      </c>
      <c r="B994" t="s">
        <v>39</v>
      </c>
      <c r="C994" t="s">
        <v>40</v>
      </c>
      <c r="D994" t="s">
        <v>267</v>
      </c>
      <c r="E994" t="s">
        <v>24</v>
      </c>
      <c r="F994" t="s">
        <v>119</v>
      </c>
      <c r="G994" t="s">
        <v>123</v>
      </c>
      <c r="H994">
        <v>17</v>
      </c>
      <c r="I994">
        <v>2117.7600000000002</v>
      </c>
      <c r="J994">
        <v>10</v>
      </c>
      <c r="K994">
        <v>32401.73</v>
      </c>
      <c r="L994">
        <v>20186.55</v>
      </c>
      <c r="M994">
        <v>297.85000000000002</v>
      </c>
      <c r="N994" t="s">
        <v>27</v>
      </c>
      <c r="O994" t="s">
        <v>28</v>
      </c>
      <c r="P994" s="1">
        <v>45039</v>
      </c>
    </row>
    <row r="995" spans="1:16" x14ac:dyDescent="0.3">
      <c r="A995" t="s">
        <v>718</v>
      </c>
      <c r="B995" t="s">
        <v>21</v>
      </c>
      <c r="C995" t="s">
        <v>22</v>
      </c>
      <c r="D995" t="s">
        <v>177</v>
      </c>
      <c r="E995" t="s">
        <v>273</v>
      </c>
      <c r="F995" t="s">
        <v>119</v>
      </c>
      <c r="G995" t="s">
        <v>123</v>
      </c>
      <c r="H995">
        <v>23</v>
      </c>
      <c r="I995">
        <v>1408.62</v>
      </c>
      <c r="J995">
        <v>10</v>
      </c>
      <c r="K995">
        <v>29158.43</v>
      </c>
      <c r="L995">
        <v>18305.759999999998</v>
      </c>
      <c r="M995">
        <v>449.18</v>
      </c>
      <c r="N995" t="s">
        <v>33</v>
      </c>
      <c r="O995" t="s">
        <v>28</v>
      </c>
      <c r="P995" s="1">
        <v>45157</v>
      </c>
    </row>
    <row r="996" spans="1:16" x14ac:dyDescent="0.3">
      <c r="A996" t="s">
        <v>719</v>
      </c>
      <c r="B996" t="s">
        <v>39</v>
      </c>
      <c r="C996" t="s">
        <v>40</v>
      </c>
      <c r="D996" t="s">
        <v>179</v>
      </c>
      <c r="E996" t="s">
        <v>24</v>
      </c>
      <c r="F996" t="s">
        <v>201</v>
      </c>
      <c r="G996" t="s">
        <v>212</v>
      </c>
      <c r="H996">
        <v>3</v>
      </c>
      <c r="I996">
        <v>5514.88</v>
      </c>
      <c r="J996">
        <v>10</v>
      </c>
      <c r="K996">
        <v>14890.18</v>
      </c>
      <c r="L996">
        <v>9631.7900000000009</v>
      </c>
      <c r="M996">
        <v>543.79999999999995</v>
      </c>
      <c r="N996" t="s">
        <v>42</v>
      </c>
      <c r="O996" t="s">
        <v>28</v>
      </c>
      <c r="P996" s="1">
        <v>45349</v>
      </c>
    </row>
    <row r="997" spans="1:16" x14ac:dyDescent="0.3">
      <c r="A997" t="s">
        <v>720</v>
      </c>
      <c r="B997" t="s">
        <v>39</v>
      </c>
      <c r="C997" t="s">
        <v>40</v>
      </c>
      <c r="D997" t="s">
        <v>111</v>
      </c>
      <c r="E997" t="s">
        <v>273</v>
      </c>
      <c r="F997" t="s">
        <v>119</v>
      </c>
      <c r="G997" t="s">
        <v>129</v>
      </c>
      <c r="H997">
        <v>32</v>
      </c>
      <c r="I997">
        <v>2470.0100000000002</v>
      </c>
      <c r="J997">
        <v>10</v>
      </c>
      <c r="K997">
        <v>71136.289999999994</v>
      </c>
      <c r="L997">
        <v>40608.92</v>
      </c>
      <c r="M997">
        <v>150.44999999999999</v>
      </c>
      <c r="N997" t="s">
        <v>42</v>
      </c>
      <c r="O997" t="s">
        <v>28</v>
      </c>
      <c r="P997" s="1">
        <v>45228</v>
      </c>
    </row>
    <row r="998" spans="1:16" x14ac:dyDescent="0.3">
      <c r="A998" t="s">
        <v>721</v>
      </c>
      <c r="B998" t="s">
        <v>29</v>
      </c>
      <c r="C998" t="s">
        <v>46</v>
      </c>
      <c r="D998" t="s">
        <v>103</v>
      </c>
      <c r="E998" t="s">
        <v>24</v>
      </c>
      <c r="F998" t="s">
        <v>201</v>
      </c>
      <c r="G998" t="s">
        <v>203</v>
      </c>
      <c r="H998">
        <v>25</v>
      </c>
      <c r="I998">
        <v>3570.5</v>
      </c>
      <c r="J998">
        <v>10</v>
      </c>
      <c r="K998">
        <v>80336.25</v>
      </c>
      <c r="L998">
        <v>48124.95</v>
      </c>
      <c r="M998">
        <v>127.44</v>
      </c>
      <c r="N998" t="s">
        <v>27</v>
      </c>
      <c r="O998" t="s">
        <v>28</v>
      </c>
      <c r="P998" s="1">
        <v>45120</v>
      </c>
    </row>
    <row r="999" spans="1:16" x14ac:dyDescent="0.3">
      <c r="A999" t="s">
        <v>722</v>
      </c>
      <c r="B999" t="s">
        <v>29</v>
      </c>
      <c r="C999" t="s">
        <v>57</v>
      </c>
      <c r="D999" t="s">
        <v>109</v>
      </c>
      <c r="E999" t="s">
        <v>241</v>
      </c>
      <c r="F999" t="s">
        <v>201</v>
      </c>
      <c r="G999" t="s">
        <v>204</v>
      </c>
      <c r="H999">
        <v>16</v>
      </c>
      <c r="I999">
        <v>2671.16</v>
      </c>
      <c r="J999">
        <v>10</v>
      </c>
      <c r="K999">
        <v>38464.699999999997</v>
      </c>
      <c r="L999">
        <v>24147.95</v>
      </c>
      <c r="M999">
        <v>293.38</v>
      </c>
      <c r="N999" t="s">
        <v>33</v>
      </c>
      <c r="O999" t="s">
        <v>28</v>
      </c>
      <c r="P999" s="1">
        <v>45262</v>
      </c>
    </row>
    <row r="1000" spans="1:16" x14ac:dyDescent="0.3">
      <c r="A1000" t="s">
        <v>723</v>
      </c>
      <c r="B1000" t="s">
        <v>39</v>
      </c>
      <c r="C1000" t="s">
        <v>54</v>
      </c>
      <c r="D1000" t="s">
        <v>76</v>
      </c>
      <c r="E1000" t="s">
        <v>241</v>
      </c>
      <c r="F1000" t="s">
        <v>205</v>
      </c>
      <c r="G1000" t="s">
        <v>207</v>
      </c>
      <c r="H1000">
        <v>22</v>
      </c>
      <c r="I1000">
        <v>37746.74</v>
      </c>
      <c r="J1000">
        <v>10</v>
      </c>
      <c r="K1000">
        <v>747385.45</v>
      </c>
      <c r="L1000">
        <v>536188.76</v>
      </c>
      <c r="M1000">
        <v>504.7</v>
      </c>
      <c r="N1000" t="s">
        <v>33</v>
      </c>
      <c r="O1000" t="s">
        <v>28</v>
      </c>
      <c r="P1000" s="1">
        <v>45382</v>
      </c>
    </row>
    <row r="1001" spans="1:16" x14ac:dyDescent="0.3">
      <c r="A1001" t="s">
        <v>724</v>
      </c>
      <c r="B1001" t="s">
        <v>21</v>
      </c>
      <c r="C1001" t="s">
        <v>48</v>
      </c>
      <c r="D1001" t="s">
        <v>82</v>
      </c>
      <c r="E1001" t="s">
        <v>241</v>
      </c>
      <c r="F1001" t="s">
        <v>25</v>
      </c>
      <c r="G1001" t="s">
        <v>32</v>
      </c>
      <c r="H1001">
        <v>31</v>
      </c>
      <c r="I1001">
        <v>1116.77</v>
      </c>
      <c r="J1001">
        <v>10</v>
      </c>
      <c r="K1001">
        <v>31157.88</v>
      </c>
      <c r="L1001">
        <v>17457</v>
      </c>
      <c r="M1001">
        <v>249.51</v>
      </c>
      <c r="N1001" t="s">
        <v>42</v>
      </c>
      <c r="O1001" t="s">
        <v>28</v>
      </c>
      <c r="P1001" s="1">
        <v>45142</v>
      </c>
    </row>
    <row r="1002" spans="1:16" x14ac:dyDescent="0.3">
      <c r="A1002" t="s">
        <v>725</v>
      </c>
      <c r="B1002" t="s">
        <v>21</v>
      </c>
      <c r="C1002" t="s">
        <v>59</v>
      </c>
      <c r="D1002" t="s">
        <v>112</v>
      </c>
      <c r="E1002" t="s">
        <v>24</v>
      </c>
      <c r="F1002" t="s">
        <v>25</v>
      </c>
      <c r="G1002" t="s">
        <v>45</v>
      </c>
      <c r="H1002">
        <v>21</v>
      </c>
      <c r="I1002">
        <v>1966.84</v>
      </c>
      <c r="J1002">
        <v>10</v>
      </c>
      <c r="K1002">
        <v>37173.279999999999</v>
      </c>
      <c r="L1002">
        <v>22293.48</v>
      </c>
      <c r="M1002">
        <v>761.12</v>
      </c>
      <c r="N1002" t="s">
        <v>27</v>
      </c>
      <c r="O1002" t="s">
        <v>28</v>
      </c>
      <c r="P1002" s="1">
        <v>45282</v>
      </c>
    </row>
    <row r="1003" spans="1:16" x14ac:dyDescent="0.3">
      <c r="A1003" t="s">
        <v>726</v>
      </c>
      <c r="B1003" t="s">
        <v>34</v>
      </c>
      <c r="C1003" t="s">
        <v>89</v>
      </c>
      <c r="D1003" t="s">
        <v>122</v>
      </c>
      <c r="E1003" t="s">
        <v>24</v>
      </c>
      <c r="F1003" t="s">
        <v>119</v>
      </c>
      <c r="G1003" t="s">
        <v>127</v>
      </c>
      <c r="H1003">
        <v>8</v>
      </c>
      <c r="I1003">
        <v>1378.13</v>
      </c>
      <c r="J1003">
        <v>10</v>
      </c>
      <c r="K1003">
        <v>9922.5400000000009</v>
      </c>
      <c r="L1003">
        <v>6069.75</v>
      </c>
      <c r="M1003">
        <v>53.99</v>
      </c>
      <c r="N1003" t="s">
        <v>38</v>
      </c>
      <c r="O1003" t="s">
        <v>28</v>
      </c>
      <c r="P1003" s="1">
        <v>45123</v>
      </c>
    </row>
    <row r="1004" spans="1:16" x14ac:dyDescent="0.3">
      <c r="A1004" t="s">
        <v>727</v>
      </c>
      <c r="B1004" t="s">
        <v>21</v>
      </c>
      <c r="C1004" t="s">
        <v>22</v>
      </c>
      <c r="D1004" t="s">
        <v>73</v>
      </c>
      <c r="E1004" t="s">
        <v>24</v>
      </c>
      <c r="F1004" t="s">
        <v>165</v>
      </c>
      <c r="G1004" t="s">
        <v>166</v>
      </c>
      <c r="H1004">
        <v>31</v>
      </c>
      <c r="I1004">
        <v>2319.6</v>
      </c>
      <c r="J1004">
        <v>10</v>
      </c>
      <c r="K1004">
        <v>64716.84</v>
      </c>
      <c r="L1004">
        <v>34030.879999999997</v>
      </c>
      <c r="M1004">
        <v>649.1</v>
      </c>
      <c r="N1004" t="s">
        <v>38</v>
      </c>
      <c r="O1004" t="s">
        <v>28</v>
      </c>
      <c r="P1004" s="1">
        <v>45231</v>
      </c>
    </row>
    <row r="1005" spans="1:16" x14ac:dyDescent="0.3">
      <c r="A1005" t="s">
        <v>728</v>
      </c>
      <c r="B1005" t="s">
        <v>39</v>
      </c>
      <c r="C1005" t="s">
        <v>40</v>
      </c>
      <c r="D1005" t="s">
        <v>148</v>
      </c>
      <c r="E1005" t="s">
        <v>241</v>
      </c>
      <c r="F1005" t="s">
        <v>119</v>
      </c>
      <c r="G1005" t="s">
        <v>127</v>
      </c>
      <c r="H1005">
        <v>32</v>
      </c>
      <c r="I1005">
        <v>2728.09</v>
      </c>
      <c r="J1005">
        <v>10</v>
      </c>
      <c r="K1005">
        <v>78568.990000000005</v>
      </c>
      <c r="L1005">
        <v>47523.38</v>
      </c>
      <c r="M1005">
        <v>327.2</v>
      </c>
      <c r="N1005" t="s">
        <v>42</v>
      </c>
      <c r="O1005" t="s">
        <v>28</v>
      </c>
      <c r="P1005" s="1">
        <v>45181</v>
      </c>
    </row>
    <row r="1006" spans="1:16" x14ac:dyDescent="0.3">
      <c r="A1006" t="s">
        <v>729</v>
      </c>
      <c r="B1006" t="s">
        <v>29</v>
      </c>
      <c r="C1006" t="s">
        <v>30</v>
      </c>
      <c r="D1006" t="s">
        <v>224</v>
      </c>
      <c r="E1006" t="s">
        <v>273</v>
      </c>
      <c r="F1006" t="s">
        <v>165</v>
      </c>
      <c r="G1006" t="s">
        <v>173</v>
      </c>
      <c r="H1006">
        <v>40</v>
      </c>
      <c r="I1006">
        <v>1826.25</v>
      </c>
      <c r="J1006">
        <v>10</v>
      </c>
      <c r="K1006">
        <v>65745</v>
      </c>
      <c r="L1006">
        <v>37436.6</v>
      </c>
      <c r="M1006">
        <v>785.85</v>
      </c>
      <c r="N1006" t="s">
        <v>27</v>
      </c>
      <c r="O1006" t="s">
        <v>28</v>
      </c>
      <c r="P1006" s="1">
        <v>45128</v>
      </c>
    </row>
    <row r="1007" spans="1:16" x14ac:dyDescent="0.3">
      <c r="A1007" t="s">
        <v>730</v>
      </c>
      <c r="B1007" t="s">
        <v>21</v>
      </c>
      <c r="C1007" t="s">
        <v>59</v>
      </c>
      <c r="D1007" t="s">
        <v>221</v>
      </c>
      <c r="E1007" t="s">
        <v>24</v>
      </c>
      <c r="F1007" t="s">
        <v>119</v>
      </c>
      <c r="G1007" t="s">
        <v>127</v>
      </c>
      <c r="H1007">
        <v>25</v>
      </c>
      <c r="I1007">
        <v>3644.38</v>
      </c>
      <c r="J1007">
        <v>10</v>
      </c>
      <c r="K1007">
        <v>81998.55</v>
      </c>
      <c r="L1007">
        <v>51293.1</v>
      </c>
      <c r="M1007">
        <v>524.61</v>
      </c>
      <c r="N1007" t="s">
        <v>42</v>
      </c>
      <c r="O1007" t="s">
        <v>28</v>
      </c>
      <c r="P1007" s="1">
        <v>45347</v>
      </c>
    </row>
    <row r="1008" spans="1:16" x14ac:dyDescent="0.3">
      <c r="A1008" t="s">
        <v>731</v>
      </c>
      <c r="B1008" t="s">
        <v>21</v>
      </c>
      <c r="C1008" t="s">
        <v>22</v>
      </c>
      <c r="D1008" t="s">
        <v>144</v>
      </c>
      <c r="E1008" t="s">
        <v>24</v>
      </c>
      <c r="F1008" t="s">
        <v>201</v>
      </c>
      <c r="G1008" t="s">
        <v>203</v>
      </c>
      <c r="H1008">
        <v>12</v>
      </c>
      <c r="I1008">
        <v>3614.87</v>
      </c>
      <c r="J1008">
        <v>10</v>
      </c>
      <c r="K1008">
        <v>39040.6</v>
      </c>
      <c r="L1008">
        <v>24465.24</v>
      </c>
      <c r="M1008">
        <v>715.57</v>
      </c>
      <c r="N1008" t="s">
        <v>27</v>
      </c>
      <c r="O1008" t="s">
        <v>28</v>
      </c>
      <c r="P1008" s="1">
        <v>45257</v>
      </c>
    </row>
    <row r="1009" spans="1:16" x14ac:dyDescent="0.3">
      <c r="A1009" t="s">
        <v>732</v>
      </c>
      <c r="B1009" t="s">
        <v>29</v>
      </c>
      <c r="C1009" t="s">
        <v>30</v>
      </c>
      <c r="D1009" t="s">
        <v>55</v>
      </c>
      <c r="E1009" t="s">
        <v>273</v>
      </c>
      <c r="F1009" t="s">
        <v>119</v>
      </c>
      <c r="G1009" t="s">
        <v>127</v>
      </c>
      <c r="H1009">
        <v>24</v>
      </c>
      <c r="I1009">
        <v>2844.23</v>
      </c>
      <c r="J1009">
        <v>10</v>
      </c>
      <c r="K1009">
        <v>61435.37</v>
      </c>
      <c r="L1009">
        <v>35914.21</v>
      </c>
      <c r="M1009">
        <v>796.52</v>
      </c>
      <c r="N1009" t="s">
        <v>42</v>
      </c>
      <c r="O1009" t="s">
        <v>28</v>
      </c>
      <c r="P1009" s="1">
        <v>45120</v>
      </c>
    </row>
    <row r="1010" spans="1:16" x14ac:dyDescent="0.3">
      <c r="A1010" t="s">
        <v>733</v>
      </c>
      <c r="B1010" t="s">
        <v>29</v>
      </c>
      <c r="C1010" t="s">
        <v>30</v>
      </c>
      <c r="D1010" t="s">
        <v>264</v>
      </c>
      <c r="E1010" t="s">
        <v>273</v>
      </c>
      <c r="F1010" t="s">
        <v>119</v>
      </c>
      <c r="G1010" t="s">
        <v>123</v>
      </c>
      <c r="H1010">
        <v>23</v>
      </c>
      <c r="I1010">
        <v>2259.42</v>
      </c>
      <c r="J1010">
        <v>10</v>
      </c>
      <c r="K1010">
        <v>46769.99</v>
      </c>
      <c r="L1010">
        <v>27826.69</v>
      </c>
      <c r="M1010">
        <v>768.64</v>
      </c>
      <c r="N1010" t="s">
        <v>27</v>
      </c>
      <c r="O1010" t="s">
        <v>28</v>
      </c>
      <c r="P1010" s="1">
        <v>45118</v>
      </c>
    </row>
    <row r="1011" spans="1:16" x14ac:dyDescent="0.3">
      <c r="A1011" t="s">
        <v>734</v>
      </c>
      <c r="B1011" t="s">
        <v>34</v>
      </c>
      <c r="C1011" t="s">
        <v>89</v>
      </c>
      <c r="D1011" t="s">
        <v>116</v>
      </c>
      <c r="E1011" t="s">
        <v>24</v>
      </c>
      <c r="F1011" t="s">
        <v>205</v>
      </c>
      <c r="G1011" t="s">
        <v>208</v>
      </c>
      <c r="H1011">
        <v>12</v>
      </c>
      <c r="I1011">
        <v>34073.07</v>
      </c>
      <c r="J1011">
        <v>10</v>
      </c>
      <c r="K1011">
        <v>367989.16</v>
      </c>
      <c r="L1011">
        <v>267810.82</v>
      </c>
      <c r="M1011">
        <v>567.59</v>
      </c>
      <c r="N1011" t="s">
        <v>38</v>
      </c>
      <c r="O1011" t="s">
        <v>28</v>
      </c>
      <c r="P1011" s="1">
        <v>45217</v>
      </c>
    </row>
    <row r="1012" spans="1:16" x14ac:dyDescent="0.3">
      <c r="A1012" t="s">
        <v>735</v>
      </c>
      <c r="B1012" t="s">
        <v>39</v>
      </c>
      <c r="C1012" t="s">
        <v>50</v>
      </c>
      <c r="D1012" t="s">
        <v>131</v>
      </c>
      <c r="E1012" t="s">
        <v>273</v>
      </c>
      <c r="F1012" t="s">
        <v>201</v>
      </c>
      <c r="G1012" t="s">
        <v>212</v>
      </c>
      <c r="H1012">
        <v>28</v>
      </c>
      <c r="I1012">
        <v>5867.95</v>
      </c>
      <c r="J1012">
        <v>10</v>
      </c>
      <c r="K1012">
        <v>147872.34</v>
      </c>
      <c r="L1012">
        <v>94753.07</v>
      </c>
      <c r="M1012">
        <v>510.43</v>
      </c>
      <c r="N1012" t="s">
        <v>42</v>
      </c>
      <c r="O1012" t="s">
        <v>28</v>
      </c>
      <c r="P1012" s="1">
        <v>45212</v>
      </c>
    </row>
    <row r="1013" spans="1:16" x14ac:dyDescent="0.3">
      <c r="A1013" t="s">
        <v>736</v>
      </c>
      <c r="B1013" t="s">
        <v>29</v>
      </c>
      <c r="C1013" t="s">
        <v>30</v>
      </c>
      <c r="D1013" t="s">
        <v>51</v>
      </c>
      <c r="E1013" t="s">
        <v>24</v>
      </c>
      <c r="F1013" t="s">
        <v>119</v>
      </c>
      <c r="G1013" t="s">
        <v>123</v>
      </c>
      <c r="H1013">
        <v>37</v>
      </c>
      <c r="I1013">
        <v>1905.81</v>
      </c>
      <c r="J1013">
        <v>10</v>
      </c>
      <c r="K1013">
        <v>63463.47</v>
      </c>
      <c r="L1013">
        <v>38837.03</v>
      </c>
      <c r="M1013">
        <v>188.87</v>
      </c>
      <c r="N1013" t="s">
        <v>33</v>
      </c>
      <c r="O1013" t="s">
        <v>28</v>
      </c>
      <c r="P1013" s="1">
        <v>45202</v>
      </c>
    </row>
    <row r="1014" spans="1:16" x14ac:dyDescent="0.3">
      <c r="A1014" t="s">
        <v>737</v>
      </c>
      <c r="B1014" t="s">
        <v>29</v>
      </c>
      <c r="C1014" t="s">
        <v>46</v>
      </c>
      <c r="D1014" t="s">
        <v>255</v>
      </c>
      <c r="E1014" t="s">
        <v>24</v>
      </c>
      <c r="F1014" t="s">
        <v>205</v>
      </c>
      <c r="G1014" t="s">
        <v>206</v>
      </c>
      <c r="H1014">
        <v>3</v>
      </c>
      <c r="I1014">
        <v>10431.15</v>
      </c>
      <c r="J1014">
        <v>10</v>
      </c>
      <c r="K1014">
        <v>28164.1</v>
      </c>
      <c r="L1014">
        <v>20866.599999999999</v>
      </c>
      <c r="M1014">
        <v>404.39</v>
      </c>
      <c r="N1014" t="s">
        <v>33</v>
      </c>
      <c r="O1014" t="s">
        <v>28</v>
      </c>
      <c r="P1014" s="1">
        <v>45301</v>
      </c>
    </row>
    <row r="1015" spans="1:16" x14ac:dyDescent="0.3">
      <c r="A1015" t="s">
        <v>738</v>
      </c>
      <c r="B1015" t="s">
        <v>29</v>
      </c>
      <c r="C1015" t="s">
        <v>57</v>
      </c>
      <c r="D1015" t="s">
        <v>56</v>
      </c>
      <c r="E1015" t="s">
        <v>273</v>
      </c>
      <c r="F1015" t="s">
        <v>201</v>
      </c>
      <c r="G1015" t="s">
        <v>202</v>
      </c>
      <c r="H1015">
        <v>38</v>
      </c>
      <c r="I1015">
        <v>2107.69</v>
      </c>
      <c r="J1015">
        <v>10</v>
      </c>
      <c r="K1015">
        <v>72083</v>
      </c>
      <c r="L1015">
        <v>43801.3</v>
      </c>
      <c r="M1015">
        <v>161.43</v>
      </c>
      <c r="N1015" t="s">
        <v>27</v>
      </c>
      <c r="O1015" t="s">
        <v>28</v>
      </c>
      <c r="P1015" s="1">
        <v>45332</v>
      </c>
    </row>
    <row r="1016" spans="1:16" x14ac:dyDescent="0.3">
      <c r="A1016" t="s">
        <v>739</v>
      </c>
      <c r="B1016" t="s">
        <v>29</v>
      </c>
      <c r="C1016" t="s">
        <v>46</v>
      </c>
      <c r="D1016" t="s">
        <v>76</v>
      </c>
      <c r="E1016" t="s">
        <v>273</v>
      </c>
      <c r="F1016" t="s">
        <v>205</v>
      </c>
      <c r="G1016" t="s">
        <v>206</v>
      </c>
      <c r="H1016">
        <v>34</v>
      </c>
      <c r="I1016">
        <v>17459.11</v>
      </c>
      <c r="J1016">
        <v>10</v>
      </c>
      <c r="K1016">
        <v>534248.77</v>
      </c>
      <c r="L1016">
        <v>381577.84</v>
      </c>
      <c r="M1016">
        <v>550.16999999999996</v>
      </c>
      <c r="N1016" t="s">
        <v>38</v>
      </c>
      <c r="O1016" t="s">
        <v>28</v>
      </c>
      <c r="P1016" s="1">
        <v>45209</v>
      </c>
    </row>
    <row r="1017" spans="1:16" x14ac:dyDescent="0.3">
      <c r="A1017" t="s">
        <v>740</v>
      </c>
      <c r="B1017" t="s">
        <v>39</v>
      </c>
      <c r="C1017" t="s">
        <v>50</v>
      </c>
      <c r="D1017" t="s">
        <v>174</v>
      </c>
      <c r="E1017" t="s">
        <v>24</v>
      </c>
      <c r="F1017" t="s">
        <v>25</v>
      </c>
      <c r="G1017" t="s">
        <v>26</v>
      </c>
      <c r="H1017">
        <v>10</v>
      </c>
      <c r="I1017">
        <v>2173.5300000000002</v>
      </c>
      <c r="J1017">
        <v>10</v>
      </c>
      <c r="K1017">
        <v>19561.77</v>
      </c>
      <c r="L1017">
        <v>11128.38</v>
      </c>
      <c r="M1017">
        <v>526.20000000000005</v>
      </c>
      <c r="N1017" t="s">
        <v>27</v>
      </c>
      <c r="O1017" t="s">
        <v>28</v>
      </c>
      <c r="P1017" s="1">
        <v>45267</v>
      </c>
    </row>
    <row r="1018" spans="1:16" x14ac:dyDescent="0.3">
      <c r="A1018" t="s">
        <v>741</v>
      </c>
      <c r="B1018" t="s">
        <v>39</v>
      </c>
      <c r="C1018" t="s">
        <v>65</v>
      </c>
      <c r="D1018" t="s">
        <v>190</v>
      </c>
      <c r="E1018" t="s">
        <v>24</v>
      </c>
      <c r="F1018" t="s">
        <v>165</v>
      </c>
      <c r="G1018" t="s">
        <v>173</v>
      </c>
      <c r="H1018">
        <v>35</v>
      </c>
      <c r="I1018">
        <v>746.79</v>
      </c>
      <c r="J1018">
        <v>10</v>
      </c>
      <c r="K1018">
        <v>23523.88</v>
      </c>
      <c r="L1018">
        <v>13295.97</v>
      </c>
      <c r="M1018">
        <v>642.22</v>
      </c>
      <c r="N1018" t="s">
        <v>38</v>
      </c>
      <c r="O1018" t="s">
        <v>28</v>
      </c>
      <c r="P1018" s="1">
        <v>45022</v>
      </c>
    </row>
    <row r="1019" spans="1:16" x14ac:dyDescent="0.3">
      <c r="A1019" t="s">
        <v>742</v>
      </c>
      <c r="B1019" t="s">
        <v>21</v>
      </c>
      <c r="C1019" t="s">
        <v>43</v>
      </c>
      <c r="D1019" t="s">
        <v>160</v>
      </c>
      <c r="E1019" t="s">
        <v>24</v>
      </c>
      <c r="F1019" t="s">
        <v>201</v>
      </c>
      <c r="G1019" t="s">
        <v>203</v>
      </c>
      <c r="H1019">
        <v>26</v>
      </c>
      <c r="I1019">
        <v>4813.2</v>
      </c>
      <c r="J1019">
        <v>10</v>
      </c>
      <c r="K1019">
        <v>112628.88</v>
      </c>
      <c r="L1019">
        <v>67029.33</v>
      </c>
      <c r="M1019">
        <v>500.43</v>
      </c>
      <c r="N1019" t="s">
        <v>33</v>
      </c>
      <c r="O1019" t="s">
        <v>28</v>
      </c>
      <c r="P1019" s="1">
        <v>45249</v>
      </c>
    </row>
    <row r="1020" spans="1:16" x14ac:dyDescent="0.3">
      <c r="A1020" t="s">
        <v>743</v>
      </c>
      <c r="B1020" t="s">
        <v>29</v>
      </c>
      <c r="C1020" t="s">
        <v>30</v>
      </c>
      <c r="D1020" t="s">
        <v>169</v>
      </c>
      <c r="E1020" t="s">
        <v>241</v>
      </c>
      <c r="F1020" t="s">
        <v>25</v>
      </c>
      <c r="G1020" t="s">
        <v>26</v>
      </c>
      <c r="H1020">
        <v>33</v>
      </c>
      <c r="I1020">
        <v>1573.61</v>
      </c>
      <c r="J1020">
        <v>10</v>
      </c>
      <c r="K1020">
        <v>46736.22</v>
      </c>
      <c r="L1020">
        <v>27131.29</v>
      </c>
      <c r="M1020">
        <v>432.84</v>
      </c>
      <c r="N1020" t="s">
        <v>42</v>
      </c>
      <c r="O1020" t="s">
        <v>28</v>
      </c>
      <c r="P1020" s="1">
        <v>45129</v>
      </c>
    </row>
    <row r="1021" spans="1:16" x14ac:dyDescent="0.3">
      <c r="A1021" t="s">
        <v>744</v>
      </c>
      <c r="B1021" t="s">
        <v>39</v>
      </c>
      <c r="C1021" t="s">
        <v>65</v>
      </c>
      <c r="D1021" t="s">
        <v>117</v>
      </c>
      <c r="E1021" t="s">
        <v>24</v>
      </c>
      <c r="F1021" t="s">
        <v>25</v>
      </c>
      <c r="G1021" t="s">
        <v>45</v>
      </c>
      <c r="H1021">
        <v>27</v>
      </c>
      <c r="I1021">
        <v>1470.68</v>
      </c>
      <c r="J1021">
        <v>10</v>
      </c>
      <c r="K1021">
        <v>35737.519999999997</v>
      </c>
      <c r="L1021">
        <v>21687.03</v>
      </c>
      <c r="M1021">
        <v>383.18</v>
      </c>
      <c r="N1021" t="s">
        <v>33</v>
      </c>
      <c r="O1021" t="s">
        <v>28</v>
      </c>
      <c r="P1021" s="1">
        <v>45107</v>
      </c>
    </row>
    <row r="1022" spans="1:16" x14ac:dyDescent="0.3">
      <c r="A1022" t="s">
        <v>745</v>
      </c>
      <c r="B1022" t="s">
        <v>21</v>
      </c>
      <c r="C1022" t="s">
        <v>43</v>
      </c>
      <c r="D1022" t="s">
        <v>189</v>
      </c>
      <c r="E1022" t="s">
        <v>24</v>
      </c>
      <c r="F1022" t="s">
        <v>205</v>
      </c>
      <c r="G1022" t="s">
        <v>206</v>
      </c>
      <c r="H1022">
        <v>9</v>
      </c>
      <c r="I1022">
        <v>38080.43</v>
      </c>
      <c r="J1022">
        <v>10</v>
      </c>
      <c r="K1022">
        <v>308451.48</v>
      </c>
      <c r="L1022">
        <v>214986.32</v>
      </c>
      <c r="M1022">
        <v>767.48</v>
      </c>
      <c r="N1022" t="s">
        <v>33</v>
      </c>
      <c r="O1022" t="s">
        <v>28</v>
      </c>
      <c r="P1022" s="1">
        <v>45095</v>
      </c>
    </row>
    <row r="1023" spans="1:16" x14ac:dyDescent="0.3">
      <c r="A1023" t="s">
        <v>746</v>
      </c>
      <c r="B1023" t="s">
        <v>21</v>
      </c>
      <c r="C1023" t="s">
        <v>22</v>
      </c>
      <c r="D1023" t="s">
        <v>223</v>
      </c>
      <c r="E1023" t="s">
        <v>241</v>
      </c>
      <c r="F1023" t="s">
        <v>205</v>
      </c>
      <c r="G1023" t="s">
        <v>206</v>
      </c>
      <c r="H1023">
        <v>6</v>
      </c>
      <c r="I1023">
        <v>40678.089999999997</v>
      </c>
      <c r="J1023">
        <v>10</v>
      </c>
      <c r="K1023">
        <v>219661.69</v>
      </c>
      <c r="L1023">
        <v>155136.51999999999</v>
      </c>
      <c r="M1023">
        <v>243.61</v>
      </c>
      <c r="N1023" t="s">
        <v>33</v>
      </c>
      <c r="O1023" t="s">
        <v>28</v>
      </c>
      <c r="P1023" s="1">
        <v>45326</v>
      </c>
    </row>
    <row r="1024" spans="1:16" x14ac:dyDescent="0.3">
      <c r="A1024" t="s">
        <v>747</v>
      </c>
      <c r="B1024" t="s">
        <v>39</v>
      </c>
      <c r="C1024" t="s">
        <v>40</v>
      </c>
      <c r="D1024" t="s">
        <v>244</v>
      </c>
      <c r="E1024" t="s">
        <v>241</v>
      </c>
      <c r="F1024" t="s">
        <v>119</v>
      </c>
      <c r="G1024" t="s">
        <v>129</v>
      </c>
      <c r="H1024">
        <v>17</v>
      </c>
      <c r="I1024">
        <v>2802.94</v>
      </c>
      <c r="J1024">
        <v>10</v>
      </c>
      <c r="K1024">
        <v>42884.98</v>
      </c>
      <c r="L1024">
        <v>24688.49</v>
      </c>
      <c r="M1024">
        <v>566.97</v>
      </c>
      <c r="N1024" t="s">
        <v>38</v>
      </c>
      <c r="O1024" t="s">
        <v>28</v>
      </c>
      <c r="P1024" s="1">
        <v>45209</v>
      </c>
    </row>
    <row r="1025" spans="1:16" x14ac:dyDescent="0.3">
      <c r="A1025" t="s">
        <v>748</v>
      </c>
      <c r="B1025" t="s">
        <v>34</v>
      </c>
      <c r="C1025" t="s">
        <v>52</v>
      </c>
      <c r="D1025" t="s">
        <v>44</v>
      </c>
      <c r="E1025" t="s">
        <v>24</v>
      </c>
      <c r="F1025" t="s">
        <v>201</v>
      </c>
      <c r="G1025" t="s">
        <v>204</v>
      </c>
      <c r="H1025">
        <v>11</v>
      </c>
      <c r="I1025">
        <v>4874.0200000000004</v>
      </c>
      <c r="J1025">
        <v>10</v>
      </c>
      <c r="K1025">
        <v>48252.800000000003</v>
      </c>
      <c r="L1025">
        <v>29386.639999999999</v>
      </c>
      <c r="M1025">
        <v>611.97</v>
      </c>
      <c r="N1025" t="s">
        <v>42</v>
      </c>
      <c r="O1025" t="s">
        <v>28</v>
      </c>
      <c r="P1025" s="1">
        <v>45338</v>
      </c>
    </row>
    <row r="1026" spans="1:16" x14ac:dyDescent="0.3">
      <c r="A1026" t="s">
        <v>749</v>
      </c>
      <c r="B1026" t="s">
        <v>21</v>
      </c>
      <c r="C1026" t="s">
        <v>22</v>
      </c>
      <c r="D1026" t="s">
        <v>94</v>
      </c>
      <c r="E1026" t="s">
        <v>273</v>
      </c>
      <c r="F1026" t="s">
        <v>205</v>
      </c>
      <c r="G1026" t="s">
        <v>206</v>
      </c>
      <c r="H1026">
        <v>30</v>
      </c>
      <c r="I1026">
        <v>32919.49</v>
      </c>
      <c r="J1026">
        <v>10</v>
      </c>
      <c r="K1026">
        <v>888826.23</v>
      </c>
      <c r="L1026">
        <v>635908.67000000004</v>
      </c>
      <c r="M1026">
        <v>334.46</v>
      </c>
      <c r="N1026" t="s">
        <v>33</v>
      </c>
      <c r="O1026" t="s">
        <v>28</v>
      </c>
      <c r="P1026" s="1">
        <v>45169</v>
      </c>
    </row>
    <row r="1027" spans="1:16" x14ac:dyDescent="0.3">
      <c r="A1027" t="s">
        <v>750</v>
      </c>
      <c r="B1027" t="s">
        <v>34</v>
      </c>
      <c r="C1027" t="s">
        <v>62</v>
      </c>
      <c r="D1027" t="s">
        <v>115</v>
      </c>
      <c r="E1027" t="s">
        <v>241</v>
      </c>
      <c r="F1027" t="s">
        <v>201</v>
      </c>
      <c r="G1027" t="s">
        <v>203</v>
      </c>
      <c r="H1027">
        <v>37</v>
      </c>
      <c r="I1027">
        <v>5577.45</v>
      </c>
      <c r="J1027">
        <v>10</v>
      </c>
      <c r="K1027">
        <v>185729.08</v>
      </c>
      <c r="L1027">
        <v>114551.02</v>
      </c>
      <c r="M1027">
        <v>61</v>
      </c>
      <c r="N1027" t="s">
        <v>38</v>
      </c>
      <c r="O1027" t="s">
        <v>28</v>
      </c>
      <c r="P1027" s="1">
        <v>45315</v>
      </c>
    </row>
    <row r="1028" spans="1:16" x14ac:dyDescent="0.3">
      <c r="A1028" t="s">
        <v>751</v>
      </c>
      <c r="B1028" t="s">
        <v>29</v>
      </c>
      <c r="C1028" t="s">
        <v>30</v>
      </c>
      <c r="D1028" t="s">
        <v>83</v>
      </c>
      <c r="E1028" t="s">
        <v>273</v>
      </c>
      <c r="F1028" t="s">
        <v>25</v>
      </c>
      <c r="G1028" t="s">
        <v>26</v>
      </c>
      <c r="H1028">
        <v>20</v>
      </c>
      <c r="I1028">
        <v>2329.23</v>
      </c>
      <c r="J1028">
        <v>10</v>
      </c>
      <c r="K1028">
        <v>41926.14</v>
      </c>
      <c r="L1028">
        <v>23272.58</v>
      </c>
      <c r="M1028">
        <v>150.46</v>
      </c>
      <c r="N1028" t="s">
        <v>33</v>
      </c>
      <c r="O1028" t="s">
        <v>28</v>
      </c>
      <c r="P1028" s="1">
        <v>45361</v>
      </c>
    </row>
    <row r="1029" spans="1:16" x14ac:dyDescent="0.3">
      <c r="A1029" t="s">
        <v>752</v>
      </c>
      <c r="B1029" t="s">
        <v>21</v>
      </c>
      <c r="C1029" t="s">
        <v>48</v>
      </c>
      <c r="D1029" t="s">
        <v>194</v>
      </c>
      <c r="E1029" t="s">
        <v>24</v>
      </c>
      <c r="F1029" t="s">
        <v>25</v>
      </c>
      <c r="G1029" t="s">
        <v>45</v>
      </c>
      <c r="H1029">
        <v>27</v>
      </c>
      <c r="I1029">
        <v>1801.47</v>
      </c>
      <c r="J1029">
        <v>10</v>
      </c>
      <c r="K1029">
        <v>43775.72</v>
      </c>
      <c r="L1029">
        <v>26163.63</v>
      </c>
      <c r="M1029">
        <v>552.41</v>
      </c>
      <c r="N1029" t="s">
        <v>38</v>
      </c>
      <c r="O1029" t="s">
        <v>28</v>
      </c>
      <c r="P1029" s="1">
        <v>45045</v>
      </c>
    </row>
    <row r="1030" spans="1:16" x14ac:dyDescent="0.3">
      <c r="A1030" t="s">
        <v>486</v>
      </c>
      <c r="B1030" t="s">
        <v>34</v>
      </c>
      <c r="C1030" t="s">
        <v>89</v>
      </c>
      <c r="D1030" t="s">
        <v>56</v>
      </c>
      <c r="E1030" t="s">
        <v>24</v>
      </c>
      <c r="F1030" t="s">
        <v>165</v>
      </c>
      <c r="G1030" t="s">
        <v>173</v>
      </c>
      <c r="H1030">
        <v>30</v>
      </c>
      <c r="I1030">
        <v>1204.47</v>
      </c>
      <c r="J1030">
        <v>10</v>
      </c>
      <c r="K1030">
        <v>32520.69</v>
      </c>
      <c r="L1030">
        <v>18721.84</v>
      </c>
      <c r="M1030">
        <v>338.13</v>
      </c>
      <c r="N1030" t="s">
        <v>42</v>
      </c>
      <c r="O1030" t="s">
        <v>28</v>
      </c>
      <c r="P1030" s="1">
        <v>45178</v>
      </c>
    </row>
    <row r="1031" spans="1:16" x14ac:dyDescent="0.3">
      <c r="A1031" t="s">
        <v>299</v>
      </c>
      <c r="B1031" t="s">
        <v>34</v>
      </c>
      <c r="C1031" t="s">
        <v>89</v>
      </c>
      <c r="D1031" t="s">
        <v>93</v>
      </c>
      <c r="E1031" t="s">
        <v>241</v>
      </c>
      <c r="F1031" t="s">
        <v>165</v>
      </c>
      <c r="G1031" t="s">
        <v>173</v>
      </c>
      <c r="H1031">
        <v>34</v>
      </c>
      <c r="I1031">
        <v>2019.34</v>
      </c>
      <c r="J1031">
        <v>10</v>
      </c>
      <c r="K1031">
        <v>61791.8</v>
      </c>
      <c r="L1031">
        <v>33722.82</v>
      </c>
      <c r="M1031">
        <v>332.95</v>
      </c>
      <c r="N1031" t="s">
        <v>27</v>
      </c>
      <c r="O1031" t="s">
        <v>28</v>
      </c>
      <c r="P1031" s="1">
        <v>45095</v>
      </c>
    </row>
    <row r="1032" spans="1:16" x14ac:dyDescent="0.3">
      <c r="A1032" t="s">
        <v>753</v>
      </c>
      <c r="B1032" t="s">
        <v>29</v>
      </c>
      <c r="C1032" t="s">
        <v>46</v>
      </c>
      <c r="D1032" t="s">
        <v>172</v>
      </c>
      <c r="E1032" t="s">
        <v>273</v>
      </c>
      <c r="F1032" t="s">
        <v>205</v>
      </c>
      <c r="G1032" t="s">
        <v>207</v>
      </c>
      <c r="H1032">
        <v>5</v>
      </c>
      <c r="I1032">
        <v>25238.61</v>
      </c>
      <c r="J1032">
        <v>10</v>
      </c>
      <c r="K1032">
        <v>113573.75</v>
      </c>
      <c r="L1032">
        <v>79126.69</v>
      </c>
      <c r="M1032">
        <v>403.61</v>
      </c>
      <c r="N1032" t="s">
        <v>42</v>
      </c>
      <c r="O1032" t="s">
        <v>28</v>
      </c>
      <c r="P1032" s="1">
        <v>45372</v>
      </c>
    </row>
    <row r="1033" spans="1:16" x14ac:dyDescent="0.3">
      <c r="A1033" t="s">
        <v>754</v>
      </c>
      <c r="B1033" t="s">
        <v>21</v>
      </c>
      <c r="C1033" t="s">
        <v>59</v>
      </c>
      <c r="D1033" t="s">
        <v>194</v>
      </c>
      <c r="E1033" t="s">
        <v>24</v>
      </c>
      <c r="F1033" t="s">
        <v>201</v>
      </c>
      <c r="G1033" t="s">
        <v>202</v>
      </c>
      <c r="H1033">
        <v>28</v>
      </c>
      <c r="I1033">
        <v>5248.69</v>
      </c>
      <c r="J1033">
        <v>10</v>
      </c>
      <c r="K1033">
        <v>132266.99</v>
      </c>
      <c r="L1033">
        <v>83896.33</v>
      </c>
      <c r="M1033">
        <v>317.20999999999998</v>
      </c>
      <c r="N1033" t="s">
        <v>38</v>
      </c>
      <c r="O1033" t="s">
        <v>28</v>
      </c>
      <c r="P1033" s="1">
        <v>45189</v>
      </c>
    </row>
    <row r="1034" spans="1:16" x14ac:dyDescent="0.3">
      <c r="A1034" t="s">
        <v>755</v>
      </c>
      <c r="B1034" t="s">
        <v>21</v>
      </c>
      <c r="C1034" t="s">
        <v>59</v>
      </c>
      <c r="D1034" t="s">
        <v>246</v>
      </c>
      <c r="E1034" t="s">
        <v>24</v>
      </c>
      <c r="F1034" t="s">
        <v>119</v>
      </c>
      <c r="G1034" t="s">
        <v>129</v>
      </c>
      <c r="H1034">
        <v>15</v>
      </c>
      <c r="I1034">
        <v>2598.44</v>
      </c>
      <c r="J1034">
        <v>10</v>
      </c>
      <c r="K1034">
        <v>35078.94</v>
      </c>
      <c r="L1034">
        <v>20604.34</v>
      </c>
      <c r="M1034">
        <v>128.44999999999999</v>
      </c>
      <c r="N1034" t="s">
        <v>42</v>
      </c>
      <c r="O1034" t="s">
        <v>28</v>
      </c>
      <c r="P1034" s="1">
        <v>45044</v>
      </c>
    </row>
    <row r="1035" spans="1:16" x14ac:dyDescent="0.3">
      <c r="A1035" t="s">
        <v>756</v>
      </c>
      <c r="B1035" t="s">
        <v>21</v>
      </c>
      <c r="C1035" t="s">
        <v>48</v>
      </c>
      <c r="D1035" t="s">
        <v>235</v>
      </c>
      <c r="E1035" t="s">
        <v>241</v>
      </c>
      <c r="F1035" t="s">
        <v>205</v>
      </c>
      <c r="G1035" t="s">
        <v>209</v>
      </c>
      <c r="H1035">
        <v>35</v>
      </c>
      <c r="I1035">
        <v>21093.759999999998</v>
      </c>
      <c r="J1035">
        <v>10</v>
      </c>
      <c r="K1035">
        <v>664453.43999999994</v>
      </c>
      <c r="L1035">
        <v>481087.84</v>
      </c>
      <c r="M1035">
        <v>294.45999999999998</v>
      </c>
      <c r="N1035" t="s">
        <v>27</v>
      </c>
      <c r="O1035" t="s">
        <v>28</v>
      </c>
      <c r="P1035" s="1">
        <v>45376</v>
      </c>
    </row>
    <row r="1036" spans="1:16" x14ac:dyDescent="0.3">
      <c r="A1036" t="s">
        <v>757</v>
      </c>
      <c r="B1036" t="s">
        <v>34</v>
      </c>
      <c r="C1036" t="s">
        <v>52</v>
      </c>
      <c r="D1036" t="s">
        <v>239</v>
      </c>
      <c r="E1036" t="s">
        <v>241</v>
      </c>
      <c r="F1036" t="s">
        <v>25</v>
      </c>
      <c r="G1036" t="s">
        <v>32</v>
      </c>
      <c r="H1036">
        <v>7</v>
      </c>
      <c r="I1036">
        <v>943.35</v>
      </c>
      <c r="J1036">
        <v>10</v>
      </c>
      <c r="K1036">
        <v>5943.1</v>
      </c>
      <c r="L1036">
        <v>3535.02</v>
      </c>
      <c r="M1036">
        <v>468.5</v>
      </c>
      <c r="N1036" t="s">
        <v>33</v>
      </c>
      <c r="O1036" t="s">
        <v>28</v>
      </c>
      <c r="P1036" s="1">
        <v>45022</v>
      </c>
    </row>
    <row r="1037" spans="1:16" x14ac:dyDescent="0.3">
      <c r="A1037" t="s">
        <v>758</v>
      </c>
      <c r="B1037" t="s">
        <v>29</v>
      </c>
      <c r="C1037" t="s">
        <v>30</v>
      </c>
      <c r="D1037" t="s">
        <v>258</v>
      </c>
      <c r="E1037" t="s">
        <v>241</v>
      </c>
      <c r="F1037" t="s">
        <v>165</v>
      </c>
      <c r="G1037" t="s">
        <v>170</v>
      </c>
      <c r="H1037">
        <v>1</v>
      </c>
      <c r="I1037">
        <v>1890.7</v>
      </c>
      <c r="J1037">
        <v>10</v>
      </c>
      <c r="K1037">
        <v>1701.63</v>
      </c>
      <c r="L1037">
        <v>943.36</v>
      </c>
      <c r="M1037">
        <v>192.47</v>
      </c>
      <c r="N1037" t="s">
        <v>27</v>
      </c>
      <c r="O1037" t="s">
        <v>28</v>
      </c>
      <c r="P1037" s="1">
        <v>45130</v>
      </c>
    </row>
    <row r="1038" spans="1:16" x14ac:dyDescent="0.3">
      <c r="A1038" t="s">
        <v>759</v>
      </c>
      <c r="B1038" t="s">
        <v>29</v>
      </c>
      <c r="C1038" t="s">
        <v>57</v>
      </c>
      <c r="D1038" t="s">
        <v>183</v>
      </c>
      <c r="E1038" t="s">
        <v>24</v>
      </c>
      <c r="F1038" t="s">
        <v>201</v>
      </c>
      <c r="G1038" t="s">
        <v>204</v>
      </c>
      <c r="H1038">
        <v>16</v>
      </c>
      <c r="I1038">
        <v>4204.18</v>
      </c>
      <c r="J1038">
        <v>10</v>
      </c>
      <c r="K1038">
        <v>60540.19</v>
      </c>
      <c r="L1038">
        <v>37440</v>
      </c>
      <c r="M1038">
        <v>408.91</v>
      </c>
      <c r="N1038" t="s">
        <v>38</v>
      </c>
      <c r="O1038" t="s">
        <v>28</v>
      </c>
      <c r="P1038" s="1">
        <v>45283</v>
      </c>
    </row>
    <row r="1039" spans="1:16" x14ac:dyDescent="0.3">
      <c r="A1039" t="s">
        <v>760</v>
      </c>
      <c r="B1039" t="s">
        <v>21</v>
      </c>
      <c r="C1039" t="s">
        <v>48</v>
      </c>
      <c r="D1039" t="s">
        <v>265</v>
      </c>
      <c r="E1039" t="s">
        <v>24</v>
      </c>
      <c r="F1039" t="s">
        <v>165</v>
      </c>
      <c r="G1039" t="s">
        <v>170</v>
      </c>
      <c r="H1039">
        <v>23</v>
      </c>
      <c r="I1039">
        <v>2501.52</v>
      </c>
      <c r="J1039">
        <v>10</v>
      </c>
      <c r="K1039">
        <v>51781.46</v>
      </c>
      <c r="L1039">
        <v>29511.85</v>
      </c>
      <c r="M1039">
        <v>185.7</v>
      </c>
      <c r="N1039" t="s">
        <v>42</v>
      </c>
      <c r="O1039" t="s">
        <v>28</v>
      </c>
      <c r="P1039" s="1">
        <v>45155</v>
      </c>
    </row>
    <row r="1040" spans="1:16" x14ac:dyDescent="0.3">
      <c r="A1040" t="s">
        <v>761</v>
      </c>
      <c r="B1040" t="s">
        <v>34</v>
      </c>
      <c r="C1040" t="s">
        <v>52</v>
      </c>
      <c r="D1040" t="s">
        <v>256</v>
      </c>
      <c r="E1040" t="s">
        <v>24</v>
      </c>
      <c r="F1040" t="s">
        <v>201</v>
      </c>
      <c r="G1040" t="s">
        <v>203</v>
      </c>
      <c r="H1040">
        <v>19</v>
      </c>
      <c r="I1040">
        <v>4065.26</v>
      </c>
      <c r="J1040">
        <v>10</v>
      </c>
      <c r="K1040">
        <v>69515.95</v>
      </c>
      <c r="L1040">
        <v>44441.34</v>
      </c>
      <c r="M1040">
        <v>200.87</v>
      </c>
      <c r="N1040" t="s">
        <v>27</v>
      </c>
      <c r="O1040" t="s">
        <v>28</v>
      </c>
      <c r="P1040" s="1">
        <v>45069</v>
      </c>
    </row>
    <row r="1041" spans="1:16" x14ac:dyDescent="0.3">
      <c r="A1041" t="s">
        <v>762</v>
      </c>
      <c r="B1041" t="s">
        <v>21</v>
      </c>
      <c r="C1041" t="s">
        <v>48</v>
      </c>
      <c r="D1041" t="s">
        <v>185</v>
      </c>
      <c r="E1041" t="s">
        <v>241</v>
      </c>
      <c r="F1041" t="s">
        <v>201</v>
      </c>
      <c r="G1041" t="s">
        <v>203</v>
      </c>
      <c r="H1041">
        <v>38</v>
      </c>
      <c r="I1041">
        <v>2971.3</v>
      </c>
      <c r="J1041">
        <v>10</v>
      </c>
      <c r="K1041">
        <v>101618.46</v>
      </c>
      <c r="L1041">
        <v>63191.98</v>
      </c>
      <c r="M1041">
        <v>369.13</v>
      </c>
      <c r="N1041" t="s">
        <v>38</v>
      </c>
      <c r="O1041" t="s">
        <v>28</v>
      </c>
      <c r="P1041" s="1">
        <v>45356</v>
      </c>
    </row>
    <row r="1042" spans="1:16" x14ac:dyDescent="0.3">
      <c r="A1042" t="s">
        <v>763</v>
      </c>
      <c r="B1042" t="s">
        <v>39</v>
      </c>
      <c r="C1042" t="s">
        <v>65</v>
      </c>
      <c r="D1042" t="s">
        <v>270</v>
      </c>
      <c r="E1042" t="s">
        <v>24</v>
      </c>
      <c r="F1042" t="s">
        <v>165</v>
      </c>
      <c r="G1042" t="s">
        <v>173</v>
      </c>
      <c r="H1042">
        <v>20</v>
      </c>
      <c r="I1042">
        <v>1668.85</v>
      </c>
      <c r="J1042">
        <v>10</v>
      </c>
      <c r="K1042">
        <v>30039.3</v>
      </c>
      <c r="L1042">
        <v>16700.87</v>
      </c>
      <c r="M1042">
        <v>779.35</v>
      </c>
      <c r="N1042" t="s">
        <v>42</v>
      </c>
      <c r="O1042" t="s">
        <v>28</v>
      </c>
      <c r="P1042" s="1">
        <v>45222</v>
      </c>
    </row>
    <row r="1043" spans="1:16" x14ac:dyDescent="0.3">
      <c r="A1043" t="s">
        <v>764</v>
      </c>
      <c r="B1043" t="s">
        <v>29</v>
      </c>
      <c r="C1043" t="s">
        <v>57</v>
      </c>
      <c r="D1043" t="s">
        <v>131</v>
      </c>
      <c r="E1043" t="s">
        <v>273</v>
      </c>
      <c r="F1043" t="s">
        <v>205</v>
      </c>
      <c r="G1043" t="s">
        <v>209</v>
      </c>
      <c r="H1043">
        <v>37</v>
      </c>
      <c r="I1043">
        <v>40019.74</v>
      </c>
      <c r="J1043">
        <v>10</v>
      </c>
      <c r="K1043">
        <v>1332657.3400000001</v>
      </c>
      <c r="L1043">
        <v>941206.89</v>
      </c>
      <c r="M1043">
        <v>124.3</v>
      </c>
      <c r="N1043" t="s">
        <v>33</v>
      </c>
      <c r="O1043" t="s">
        <v>28</v>
      </c>
      <c r="P1043" s="1">
        <v>45375</v>
      </c>
    </row>
    <row r="1044" spans="1:16" x14ac:dyDescent="0.3">
      <c r="A1044" t="s">
        <v>765</v>
      </c>
      <c r="B1044" t="s">
        <v>39</v>
      </c>
      <c r="C1044" t="s">
        <v>54</v>
      </c>
      <c r="D1044" t="s">
        <v>85</v>
      </c>
      <c r="E1044" t="s">
        <v>273</v>
      </c>
      <c r="F1044" t="s">
        <v>201</v>
      </c>
      <c r="G1044" t="s">
        <v>203</v>
      </c>
      <c r="H1044">
        <v>11</v>
      </c>
      <c r="I1044">
        <v>4282.95</v>
      </c>
      <c r="J1044">
        <v>10</v>
      </c>
      <c r="K1044">
        <v>42401.21</v>
      </c>
      <c r="L1044">
        <v>27400.09</v>
      </c>
      <c r="M1044">
        <v>306.42</v>
      </c>
      <c r="N1044" t="s">
        <v>38</v>
      </c>
      <c r="O1044" t="s">
        <v>28</v>
      </c>
      <c r="P1044" s="1">
        <v>45320</v>
      </c>
    </row>
    <row r="1045" spans="1:16" x14ac:dyDescent="0.3">
      <c r="A1045" t="s">
        <v>766</v>
      </c>
      <c r="B1045" t="s">
        <v>39</v>
      </c>
      <c r="C1045" t="s">
        <v>40</v>
      </c>
      <c r="D1045" t="s">
        <v>197</v>
      </c>
      <c r="E1045" t="s">
        <v>24</v>
      </c>
      <c r="F1045" t="s">
        <v>25</v>
      </c>
      <c r="G1045" t="s">
        <v>45</v>
      </c>
      <c r="H1045">
        <v>5</v>
      </c>
      <c r="I1045">
        <v>981.75</v>
      </c>
      <c r="J1045">
        <v>10</v>
      </c>
      <c r="K1045">
        <v>4417.88</v>
      </c>
      <c r="L1045">
        <v>2472.08</v>
      </c>
      <c r="M1045">
        <v>451.03</v>
      </c>
      <c r="N1045" t="s">
        <v>42</v>
      </c>
      <c r="O1045" t="s">
        <v>28</v>
      </c>
      <c r="P1045" s="1">
        <v>45284</v>
      </c>
    </row>
    <row r="1046" spans="1:16" x14ac:dyDescent="0.3">
      <c r="A1046" t="s">
        <v>767</v>
      </c>
      <c r="B1046" t="s">
        <v>39</v>
      </c>
      <c r="C1046" t="s">
        <v>65</v>
      </c>
      <c r="D1046" t="s">
        <v>154</v>
      </c>
      <c r="E1046" t="s">
        <v>24</v>
      </c>
      <c r="F1046" t="s">
        <v>205</v>
      </c>
      <c r="G1046" t="s">
        <v>208</v>
      </c>
      <c r="H1046">
        <v>34</v>
      </c>
      <c r="I1046">
        <v>20188.650000000001</v>
      </c>
      <c r="J1046">
        <v>10</v>
      </c>
      <c r="K1046">
        <v>617772.68999999994</v>
      </c>
      <c r="L1046">
        <v>427620.93</v>
      </c>
      <c r="M1046">
        <v>685.91</v>
      </c>
      <c r="N1046" t="s">
        <v>27</v>
      </c>
      <c r="O1046" t="s">
        <v>28</v>
      </c>
      <c r="P1046" s="1">
        <v>45331</v>
      </c>
    </row>
    <row r="1047" spans="1:16" x14ac:dyDescent="0.3">
      <c r="A1047" t="s">
        <v>768</v>
      </c>
      <c r="B1047" t="s">
        <v>29</v>
      </c>
      <c r="C1047" t="s">
        <v>30</v>
      </c>
      <c r="D1047" t="s">
        <v>255</v>
      </c>
      <c r="E1047" t="s">
        <v>24</v>
      </c>
      <c r="F1047" t="s">
        <v>205</v>
      </c>
      <c r="G1047" t="s">
        <v>207</v>
      </c>
      <c r="H1047">
        <v>27</v>
      </c>
      <c r="I1047">
        <v>29520.79</v>
      </c>
      <c r="J1047">
        <v>10</v>
      </c>
      <c r="K1047">
        <v>717355.2</v>
      </c>
      <c r="L1047">
        <v>509612.04</v>
      </c>
      <c r="M1047">
        <v>765.45</v>
      </c>
      <c r="N1047" t="s">
        <v>27</v>
      </c>
      <c r="O1047" t="s">
        <v>28</v>
      </c>
      <c r="P1047" s="1">
        <v>45113</v>
      </c>
    </row>
    <row r="1048" spans="1:16" x14ac:dyDescent="0.3">
      <c r="A1048" t="s">
        <v>769</v>
      </c>
      <c r="B1048" t="s">
        <v>34</v>
      </c>
      <c r="C1048" t="s">
        <v>62</v>
      </c>
      <c r="D1048" t="s">
        <v>152</v>
      </c>
      <c r="E1048" t="s">
        <v>273</v>
      </c>
      <c r="F1048" t="s">
        <v>25</v>
      </c>
      <c r="G1048" t="s">
        <v>32</v>
      </c>
      <c r="H1048">
        <v>36</v>
      </c>
      <c r="I1048">
        <v>417.11</v>
      </c>
      <c r="J1048">
        <v>10</v>
      </c>
      <c r="K1048">
        <v>13514.36</v>
      </c>
      <c r="L1048">
        <v>7873.8</v>
      </c>
      <c r="M1048">
        <v>551.85</v>
      </c>
      <c r="N1048" t="s">
        <v>27</v>
      </c>
      <c r="O1048" t="s">
        <v>28</v>
      </c>
      <c r="P1048" s="1">
        <v>45023</v>
      </c>
    </row>
    <row r="1049" spans="1:16" x14ac:dyDescent="0.3">
      <c r="A1049" t="s">
        <v>770</v>
      </c>
      <c r="B1049" t="s">
        <v>21</v>
      </c>
      <c r="C1049" t="s">
        <v>59</v>
      </c>
      <c r="D1049" t="s">
        <v>172</v>
      </c>
      <c r="E1049" t="s">
        <v>241</v>
      </c>
      <c r="F1049" t="s">
        <v>201</v>
      </c>
      <c r="G1049" t="s">
        <v>212</v>
      </c>
      <c r="H1049">
        <v>13</v>
      </c>
      <c r="I1049">
        <v>5330.87</v>
      </c>
      <c r="J1049">
        <v>10</v>
      </c>
      <c r="K1049">
        <v>62371.18</v>
      </c>
      <c r="L1049">
        <v>39093.629999999997</v>
      </c>
      <c r="M1049">
        <v>622.17999999999995</v>
      </c>
      <c r="N1049" t="s">
        <v>27</v>
      </c>
      <c r="O1049" t="s">
        <v>28</v>
      </c>
      <c r="P1049" s="1">
        <v>45035</v>
      </c>
    </row>
    <row r="1050" spans="1:16" x14ac:dyDescent="0.3">
      <c r="A1050" t="s">
        <v>771</v>
      </c>
      <c r="B1050" t="s">
        <v>39</v>
      </c>
      <c r="C1050" t="s">
        <v>65</v>
      </c>
      <c r="D1050" t="s">
        <v>200</v>
      </c>
      <c r="E1050" t="s">
        <v>241</v>
      </c>
      <c r="F1050" t="s">
        <v>119</v>
      </c>
      <c r="G1050" t="s">
        <v>123</v>
      </c>
      <c r="H1050">
        <v>20</v>
      </c>
      <c r="I1050">
        <v>2268.98</v>
      </c>
      <c r="J1050">
        <v>10</v>
      </c>
      <c r="K1050">
        <v>40841.64</v>
      </c>
      <c r="L1050">
        <v>25168.5</v>
      </c>
      <c r="M1050">
        <v>728.35</v>
      </c>
      <c r="N1050" t="s">
        <v>27</v>
      </c>
      <c r="O1050" t="s">
        <v>28</v>
      </c>
      <c r="P1050" s="1">
        <v>45197</v>
      </c>
    </row>
    <row r="1051" spans="1:16" x14ac:dyDescent="0.3">
      <c r="A1051" t="s">
        <v>772</v>
      </c>
      <c r="B1051" t="s">
        <v>34</v>
      </c>
      <c r="C1051" t="s">
        <v>52</v>
      </c>
      <c r="D1051" t="s">
        <v>111</v>
      </c>
      <c r="E1051" t="s">
        <v>24</v>
      </c>
      <c r="F1051" t="s">
        <v>25</v>
      </c>
      <c r="G1051" t="s">
        <v>32</v>
      </c>
      <c r="H1051">
        <v>11</v>
      </c>
      <c r="I1051">
        <v>1640.79</v>
      </c>
      <c r="J1051">
        <v>10</v>
      </c>
      <c r="K1051">
        <v>16243.82</v>
      </c>
      <c r="L1051">
        <v>9806.42</v>
      </c>
      <c r="M1051">
        <v>235.68</v>
      </c>
      <c r="N1051" t="s">
        <v>33</v>
      </c>
      <c r="O1051" t="s">
        <v>28</v>
      </c>
      <c r="P1051" s="1">
        <v>45152</v>
      </c>
    </row>
    <row r="1052" spans="1:16" x14ac:dyDescent="0.3">
      <c r="A1052" t="s">
        <v>773</v>
      </c>
      <c r="B1052" t="s">
        <v>29</v>
      </c>
      <c r="C1052" t="s">
        <v>46</v>
      </c>
      <c r="D1052" t="s">
        <v>279</v>
      </c>
      <c r="E1052" t="s">
        <v>241</v>
      </c>
      <c r="F1052" t="s">
        <v>25</v>
      </c>
      <c r="G1052" t="s">
        <v>37</v>
      </c>
      <c r="H1052">
        <v>15</v>
      </c>
      <c r="I1052">
        <v>1466.04</v>
      </c>
      <c r="J1052">
        <v>10</v>
      </c>
      <c r="K1052">
        <v>19791.54</v>
      </c>
      <c r="L1052">
        <v>11964.86</v>
      </c>
      <c r="M1052">
        <v>304.36</v>
      </c>
      <c r="N1052" t="s">
        <v>42</v>
      </c>
      <c r="O1052" t="s">
        <v>28</v>
      </c>
      <c r="P1052" s="1">
        <v>45241</v>
      </c>
    </row>
    <row r="1053" spans="1:16" x14ac:dyDescent="0.3">
      <c r="A1053" t="s">
        <v>774</v>
      </c>
      <c r="B1053" t="s">
        <v>29</v>
      </c>
      <c r="C1053" t="s">
        <v>57</v>
      </c>
      <c r="D1053" t="s">
        <v>163</v>
      </c>
      <c r="E1053" t="s">
        <v>241</v>
      </c>
      <c r="F1053" t="s">
        <v>205</v>
      </c>
      <c r="G1053" t="s">
        <v>208</v>
      </c>
      <c r="H1053">
        <v>14</v>
      </c>
      <c r="I1053">
        <v>44889.35</v>
      </c>
      <c r="J1053">
        <v>10</v>
      </c>
      <c r="K1053">
        <v>565605.81000000006</v>
      </c>
      <c r="L1053">
        <v>392813.18</v>
      </c>
      <c r="M1053">
        <v>164.3</v>
      </c>
      <c r="N1053" t="s">
        <v>42</v>
      </c>
      <c r="O1053" t="s">
        <v>28</v>
      </c>
      <c r="P1053" s="1">
        <v>45139</v>
      </c>
    </row>
    <row r="1054" spans="1:16" x14ac:dyDescent="0.3">
      <c r="A1054" t="s">
        <v>775</v>
      </c>
      <c r="B1054" t="s">
        <v>29</v>
      </c>
      <c r="C1054" t="s">
        <v>46</v>
      </c>
      <c r="D1054" t="s">
        <v>84</v>
      </c>
      <c r="E1054" t="s">
        <v>24</v>
      </c>
      <c r="F1054" t="s">
        <v>25</v>
      </c>
      <c r="G1054" t="s">
        <v>32</v>
      </c>
      <c r="H1054">
        <v>12</v>
      </c>
      <c r="I1054">
        <v>1137.83</v>
      </c>
      <c r="J1054">
        <v>10</v>
      </c>
      <c r="K1054">
        <v>12288.56</v>
      </c>
      <c r="L1054">
        <v>7075.17</v>
      </c>
      <c r="M1054">
        <v>768.11</v>
      </c>
      <c r="N1054" t="s">
        <v>33</v>
      </c>
      <c r="O1054" t="s">
        <v>28</v>
      </c>
      <c r="P1054" s="1">
        <v>45377</v>
      </c>
    </row>
    <row r="1055" spans="1:16" x14ac:dyDescent="0.3">
      <c r="A1055" t="s">
        <v>776</v>
      </c>
      <c r="B1055" t="s">
        <v>34</v>
      </c>
      <c r="C1055" t="s">
        <v>35</v>
      </c>
      <c r="D1055" t="s">
        <v>223</v>
      </c>
      <c r="E1055" t="s">
        <v>241</v>
      </c>
      <c r="F1055" t="s">
        <v>119</v>
      </c>
      <c r="G1055" t="s">
        <v>120</v>
      </c>
      <c r="H1055">
        <v>7</v>
      </c>
      <c r="I1055">
        <v>1522.34</v>
      </c>
      <c r="J1055">
        <v>10</v>
      </c>
      <c r="K1055">
        <v>9590.74</v>
      </c>
      <c r="L1055">
        <v>5531.69</v>
      </c>
      <c r="M1055">
        <v>482.75</v>
      </c>
      <c r="N1055" t="s">
        <v>42</v>
      </c>
      <c r="O1055" t="s">
        <v>28</v>
      </c>
      <c r="P1055" s="1">
        <v>45029</v>
      </c>
    </row>
    <row r="1056" spans="1:16" x14ac:dyDescent="0.3">
      <c r="A1056" t="s">
        <v>777</v>
      </c>
      <c r="B1056" t="s">
        <v>29</v>
      </c>
      <c r="C1056" t="s">
        <v>30</v>
      </c>
      <c r="D1056" t="s">
        <v>164</v>
      </c>
      <c r="E1056" t="s">
        <v>24</v>
      </c>
      <c r="F1056" t="s">
        <v>119</v>
      </c>
      <c r="G1056" t="s">
        <v>127</v>
      </c>
      <c r="H1056">
        <v>8</v>
      </c>
      <c r="I1056">
        <v>961.85</v>
      </c>
      <c r="J1056">
        <v>10</v>
      </c>
      <c r="K1056">
        <v>6925.32</v>
      </c>
      <c r="L1056">
        <v>4149.2299999999996</v>
      </c>
      <c r="M1056">
        <v>400.52</v>
      </c>
      <c r="N1056" t="s">
        <v>27</v>
      </c>
      <c r="O1056" t="s">
        <v>28</v>
      </c>
      <c r="P1056" s="1">
        <v>45051</v>
      </c>
    </row>
    <row r="1057" spans="1:16" x14ac:dyDescent="0.3">
      <c r="A1057" t="s">
        <v>778</v>
      </c>
      <c r="B1057" t="s">
        <v>21</v>
      </c>
      <c r="C1057" t="s">
        <v>59</v>
      </c>
      <c r="D1057" t="s">
        <v>102</v>
      </c>
      <c r="E1057" t="s">
        <v>241</v>
      </c>
      <c r="F1057" t="s">
        <v>201</v>
      </c>
      <c r="G1057" t="s">
        <v>203</v>
      </c>
      <c r="H1057">
        <v>24</v>
      </c>
      <c r="I1057">
        <v>1235.1500000000001</v>
      </c>
      <c r="J1057">
        <v>10</v>
      </c>
      <c r="K1057">
        <v>26679.24</v>
      </c>
      <c r="L1057">
        <v>16233.22</v>
      </c>
      <c r="M1057">
        <v>358.51</v>
      </c>
      <c r="N1057" t="s">
        <v>27</v>
      </c>
      <c r="O1057" t="s">
        <v>28</v>
      </c>
      <c r="P1057" s="1">
        <v>45142</v>
      </c>
    </row>
    <row r="1058" spans="1:16" x14ac:dyDescent="0.3">
      <c r="A1058" t="s">
        <v>779</v>
      </c>
      <c r="B1058" t="s">
        <v>21</v>
      </c>
      <c r="C1058" t="s">
        <v>48</v>
      </c>
      <c r="D1058" t="s">
        <v>139</v>
      </c>
      <c r="E1058" t="s">
        <v>273</v>
      </c>
      <c r="F1058" t="s">
        <v>165</v>
      </c>
      <c r="G1058" t="s">
        <v>166</v>
      </c>
      <c r="H1058">
        <v>10</v>
      </c>
      <c r="I1058">
        <v>2799.74</v>
      </c>
      <c r="J1058">
        <v>10</v>
      </c>
      <c r="K1058">
        <v>25197.66</v>
      </c>
      <c r="L1058">
        <v>14140.77</v>
      </c>
      <c r="M1058">
        <v>694.97</v>
      </c>
      <c r="N1058" t="s">
        <v>27</v>
      </c>
      <c r="O1058" t="s">
        <v>28</v>
      </c>
      <c r="P1058" s="1">
        <v>45338</v>
      </c>
    </row>
    <row r="1059" spans="1:16" x14ac:dyDescent="0.3">
      <c r="A1059" t="s">
        <v>780</v>
      </c>
      <c r="B1059" t="s">
        <v>29</v>
      </c>
      <c r="C1059" t="s">
        <v>78</v>
      </c>
      <c r="D1059" t="s">
        <v>271</v>
      </c>
      <c r="E1059" t="s">
        <v>24</v>
      </c>
      <c r="F1059" t="s">
        <v>205</v>
      </c>
      <c r="G1059" t="s">
        <v>209</v>
      </c>
      <c r="H1059">
        <v>7</v>
      </c>
      <c r="I1059">
        <v>36551.35</v>
      </c>
      <c r="J1059">
        <v>10</v>
      </c>
      <c r="K1059">
        <v>230273.5</v>
      </c>
      <c r="L1059">
        <v>165397.75</v>
      </c>
      <c r="M1059">
        <v>545.32000000000005</v>
      </c>
      <c r="N1059" t="s">
        <v>27</v>
      </c>
      <c r="O1059" t="s">
        <v>28</v>
      </c>
      <c r="P1059" s="1">
        <v>45285</v>
      </c>
    </row>
    <row r="1060" spans="1:16" x14ac:dyDescent="0.3">
      <c r="A1060" t="s">
        <v>781</v>
      </c>
      <c r="B1060" t="s">
        <v>29</v>
      </c>
      <c r="C1060" t="s">
        <v>57</v>
      </c>
      <c r="D1060" t="s">
        <v>193</v>
      </c>
      <c r="E1060" t="s">
        <v>24</v>
      </c>
      <c r="F1060" t="s">
        <v>165</v>
      </c>
      <c r="G1060" t="s">
        <v>168</v>
      </c>
      <c r="H1060">
        <v>22</v>
      </c>
      <c r="I1060">
        <v>1258.74</v>
      </c>
      <c r="J1060">
        <v>10</v>
      </c>
      <c r="K1060">
        <v>24923.05</v>
      </c>
      <c r="L1060">
        <v>13865.14</v>
      </c>
      <c r="M1060">
        <v>739.5</v>
      </c>
      <c r="N1060" t="s">
        <v>42</v>
      </c>
      <c r="O1060" t="s">
        <v>28</v>
      </c>
      <c r="P1060" s="1">
        <v>45349</v>
      </c>
    </row>
    <row r="1061" spans="1:16" x14ac:dyDescent="0.3">
      <c r="A1061" t="s">
        <v>782</v>
      </c>
      <c r="B1061" t="s">
        <v>29</v>
      </c>
      <c r="C1061" t="s">
        <v>57</v>
      </c>
      <c r="D1061" t="s">
        <v>261</v>
      </c>
      <c r="E1061" t="s">
        <v>24</v>
      </c>
      <c r="F1061" t="s">
        <v>25</v>
      </c>
      <c r="G1061" t="s">
        <v>45</v>
      </c>
      <c r="H1061">
        <v>3</v>
      </c>
      <c r="I1061">
        <v>2464.21</v>
      </c>
      <c r="J1061">
        <v>10</v>
      </c>
      <c r="K1061">
        <v>6653.37</v>
      </c>
      <c r="L1061">
        <v>3665.86</v>
      </c>
      <c r="M1061">
        <v>151.31</v>
      </c>
      <c r="N1061" t="s">
        <v>27</v>
      </c>
      <c r="O1061" t="s">
        <v>28</v>
      </c>
      <c r="P1061" s="1">
        <v>45017</v>
      </c>
    </row>
    <row r="1062" spans="1:16" x14ac:dyDescent="0.3">
      <c r="A1062" t="s">
        <v>783</v>
      </c>
      <c r="B1062" t="s">
        <v>39</v>
      </c>
      <c r="C1062" t="s">
        <v>65</v>
      </c>
      <c r="D1062" t="s">
        <v>152</v>
      </c>
      <c r="E1062" t="s">
        <v>273</v>
      </c>
      <c r="F1062" t="s">
        <v>119</v>
      </c>
      <c r="G1062" t="s">
        <v>129</v>
      </c>
      <c r="H1062">
        <v>18</v>
      </c>
      <c r="I1062">
        <v>1006.3</v>
      </c>
      <c r="J1062">
        <v>10</v>
      </c>
      <c r="K1062">
        <v>16302.06</v>
      </c>
      <c r="L1062">
        <v>10153.69</v>
      </c>
      <c r="M1062">
        <v>500.1</v>
      </c>
      <c r="N1062" t="s">
        <v>27</v>
      </c>
      <c r="O1062" t="s">
        <v>28</v>
      </c>
      <c r="P1062" s="1">
        <v>45188</v>
      </c>
    </row>
    <row r="1063" spans="1:16" x14ac:dyDescent="0.3">
      <c r="A1063" t="s">
        <v>784</v>
      </c>
      <c r="B1063" t="s">
        <v>34</v>
      </c>
      <c r="C1063" t="s">
        <v>89</v>
      </c>
      <c r="D1063" t="s">
        <v>256</v>
      </c>
      <c r="E1063" t="s">
        <v>241</v>
      </c>
      <c r="F1063" t="s">
        <v>25</v>
      </c>
      <c r="G1063" t="s">
        <v>32</v>
      </c>
      <c r="H1063">
        <v>13</v>
      </c>
      <c r="I1063">
        <v>609.74</v>
      </c>
      <c r="J1063">
        <v>10</v>
      </c>
      <c r="K1063">
        <v>7133.96</v>
      </c>
      <c r="L1063">
        <v>4015.7</v>
      </c>
      <c r="M1063">
        <v>415.42</v>
      </c>
      <c r="N1063" t="s">
        <v>27</v>
      </c>
      <c r="O1063" t="s">
        <v>28</v>
      </c>
      <c r="P1063" s="1">
        <v>45260</v>
      </c>
    </row>
    <row r="1064" spans="1:16" x14ac:dyDescent="0.3">
      <c r="A1064" t="s">
        <v>785</v>
      </c>
      <c r="B1064" t="s">
        <v>21</v>
      </c>
      <c r="C1064" t="s">
        <v>43</v>
      </c>
      <c r="D1064" t="s">
        <v>122</v>
      </c>
      <c r="E1064" t="s">
        <v>241</v>
      </c>
      <c r="F1064" t="s">
        <v>165</v>
      </c>
      <c r="G1064" t="s">
        <v>170</v>
      </c>
      <c r="H1064">
        <v>25</v>
      </c>
      <c r="I1064">
        <v>2145.06</v>
      </c>
      <c r="J1064">
        <v>10</v>
      </c>
      <c r="K1064">
        <v>48263.85</v>
      </c>
      <c r="L1064">
        <v>25675.439999999999</v>
      </c>
      <c r="M1064">
        <v>590.33000000000004</v>
      </c>
      <c r="N1064" t="s">
        <v>33</v>
      </c>
      <c r="O1064" t="s">
        <v>28</v>
      </c>
      <c r="P1064" s="1">
        <v>45035</v>
      </c>
    </row>
    <row r="1065" spans="1:16" x14ac:dyDescent="0.3">
      <c r="A1065" t="s">
        <v>786</v>
      </c>
      <c r="B1065" t="s">
        <v>29</v>
      </c>
      <c r="C1065" t="s">
        <v>57</v>
      </c>
      <c r="D1065" t="s">
        <v>255</v>
      </c>
      <c r="E1065" t="s">
        <v>24</v>
      </c>
      <c r="F1065" t="s">
        <v>205</v>
      </c>
      <c r="G1065" t="s">
        <v>207</v>
      </c>
      <c r="H1065">
        <v>15</v>
      </c>
      <c r="I1065">
        <v>32314.880000000001</v>
      </c>
      <c r="J1065">
        <v>10</v>
      </c>
      <c r="K1065">
        <v>436250.88</v>
      </c>
      <c r="L1065">
        <v>321817.78000000003</v>
      </c>
      <c r="M1065">
        <v>556.74</v>
      </c>
      <c r="N1065" t="s">
        <v>38</v>
      </c>
      <c r="O1065" t="s">
        <v>28</v>
      </c>
      <c r="P1065" s="1">
        <v>45126</v>
      </c>
    </row>
    <row r="1066" spans="1:16" x14ac:dyDescent="0.3">
      <c r="A1066" t="s">
        <v>787</v>
      </c>
      <c r="B1066" t="s">
        <v>21</v>
      </c>
      <c r="C1066" t="s">
        <v>59</v>
      </c>
      <c r="D1066" t="s">
        <v>136</v>
      </c>
      <c r="E1066" t="s">
        <v>273</v>
      </c>
      <c r="F1066" t="s">
        <v>205</v>
      </c>
      <c r="G1066" t="s">
        <v>206</v>
      </c>
      <c r="H1066">
        <v>6</v>
      </c>
      <c r="I1066">
        <v>44959.29</v>
      </c>
      <c r="J1066">
        <v>10</v>
      </c>
      <c r="K1066">
        <v>242780.17</v>
      </c>
      <c r="L1066">
        <v>172360.17</v>
      </c>
      <c r="M1066">
        <v>607.66999999999996</v>
      </c>
      <c r="N1066" t="s">
        <v>33</v>
      </c>
      <c r="O1066" t="s">
        <v>28</v>
      </c>
      <c r="P1066" s="1">
        <v>45237</v>
      </c>
    </row>
    <row r="1067" spans="1:16" x14ac:dyDescent="0.3">
      <c r="A1067" t="s">
        <v>788</v>
      </c>
      <c r="B1067" t="s">
        <v>29</v>
      </c>
      <c r="C1067" t="s">
        <v>78</v>
      </c>
      <c r="D1067" t="s">
        <v>225</v>
      </c>
      <c r="E1067" t="s">
        <v>24</v>
      </c>
      <c r="F1067" t="s">
        <v>119</v>
      </c>
      <c r="G1067" t="s">
        <v>127</v>
      </c>
      <c r="H1067">
        <v>37</v>
      </c>
      <c r="I1067">
        <v>2675.68</v>
      </c>
      <c r="J1067">
        <v>10</v>
      </c>
      <c r="K1067">
        <v>89100.14</v>
      </c>
      <c r="L1067">
        <v>55293.4</v>
      </c>
      <c r="M1067">
        <v>476.02</v>
      </c>
      <c r="N1067" t="s">
        <v>42</v>
      </c>
      <c r="O1067" t="s">
        <v>28</v>
      </c>
      <c r="P1067" s="1">
        <v>45357</v>
      </c>
    </row>
    <row r="1068" spans="1:16" x14ac:dyDescent="0.3">
      <c r="A1068" t="s">
        <v>789</v>
      </c>
      <c r="B1068" t="s">
        <v>34</v>
      </c>
      <c r="C1068" t="s">
        <v>52</v>
      </c>
      <c r="D1068" t="s">
        <v>179</v>
      </c>
      <c r="E1068" t="s">
        <v>241</v>
      </c>
      <c r="F1068" t="s">
        <v>205</v>
      </c>
      <c r="G1068" t="s">
        <v>207</v>
      </c>
      <c r="H1068">
        <v>2</v>
      </c>
      <c r="I1068">
        <v>27006.73</v>
      </c>
      <c r="J1068">
        <v>10</v>
      </c>
      <c r="K1068">
        <v>48612.11</v>
      </c>
      <c r="L1068">
        <v>33888.07</v>
      </c>
      <c r="M1068">
        <v>781.78</v>
      </c>
      <c r="N1068" t="s">
        <v>42</v>
      </c>
      <c r="O1068" t="s">
        <v>28</v>
      </c>
      <c r="P1068" s="1">
        <v>45234</v>
      </c>
    </row>
    <row r="1069" spans="1:16" x14ac:dyDescent="0.3">
      <c r="A1069" t="s">
        <v>790</v>
      </c>
      <c r="B1069" t="s">
        <v>21</v>
      </c>
      <c r="C1069" t="s">
        <v>59</v>
      </c>
      <c r="D1069" t="s">
        <v>82</v>
      </c>
      <c r="E1069" t="s">
        <v>241</v>
      </c>
      <c r="F1069" t="s">
        <v>201</v>
      </c>
      <c r="G1069" t="s">
        <v>204</v>
      </c>
      <c r="H1069">
        <v>39</v>
      </c>
      <c r="I1069">
        <v>5665.49</v>
      </c>
      <c r="J1069">
        <v>10</v>
      </c>
      <c r="K1069">
        <v>198858.7</v>
      </c>
      <c r="L1069">
        <v>119471.89</v>
      </c>
      <c r="M1069">
        <v>432.06</v>
      </c>
      <c r="N1069" t="s">
        <v>42</v>
      </c>
      <c r="O1069" t="s">
        <v>28</v>
      </c>
      <c r="P1069" s="1">
        <v>45250</v>
      </c>
    </row>
    <row r="1070" spans="1:16" x14ac:dyDescent="0.3">
      <c r="A1070" t="s">
        <v>791</v>
      </c>
      <c r="B1070" t="s">
        <v>34</v>
      </c>
      <c r="C1070" t="s">
        <v>52</v>
      </c>
      <c r="D1070" t="s">
        <v>224</v>
      </c>
      <c r="E1070" t="s">
        <v>241</v>
      </c>
      <c r="F1070" t="s">
        <v>165</v>
      </c>
      <c r="G1070" t="s">
        <v>170</v>
      </c>
      <c r="H1070">
        <v>7</v>
      </c>
      <c r="I1070">
        <v>2176.4499999999998</v>
      </c>
      <c r="J1070">
        <v>10</v>
      </c>
      <c r="K1070">
        <v>13711.63</v>
      </c>
      <c r="L1070">
        <v>7535.69</v>
      </c>
      <c r="M1070">
        <v>196.67</v>
      </c>
      <c r="N1070" t="s">
        <v>27</v>
      </c>
      <c r="O1070" t="s">
        <v>28</v>
      </c>
      <c r="P1070" s="1">
        <v>45080</v>
      </c>
    </row>
    <row r="1071" spans="1:16" x14ac:dyDescent="0.3">
      <c r="A1071" t="s">
        <v>792</v>
      </c>
      <c r="B1071" t="s">
        <v>21</v>
      </c>
      <c r="C1071" t="s">
        <v>22</v>
      </c>
      <c r="D1071" t="s">
        <v>64</v>
      </c>
      <c r="E1071" t="s">
        <v>241</v>
      </c>
      <c r="F1071" t="s">
        <v>25</v>
      </c>
      <c r="G1071" t="s">
        <v>45</v>
      </c>
      <c r="H1071">
        <v>18</v>
      </c>
      <c r="I1071">
        <v>1957.21</v>
      </c>
      <c r="J1071">
        <v>10</v>
      </c>
      <c r="K1071">
        <v>31706.799999999999</v>
      </c>
      <c r="L1071">
        <v>18089.82</v>
      </c>
      <c r="M1071">
        <v>577.77</v>
      </c>
      <c r="N1071" t="s">
        <v>42</v>
      </c>
      <c r="O1071" t="s">
        <v>28</v>
      </c>
      <c r="P1071" s="1">
        <v>45055</v>
      </c>
    </row>
    <row r="1072" spans="1:16" x14ac:dyDescent="0.3">
      <c r="A1072" t="s">
        <v>793</v>
      </c>
      <c r="B1072" t="s">
        <v>34</v>
      </c>
      <c r="C1072" t="s">
        <v>35</v>
      </c>
      <c r="D1072" t="s">
        <v>87</v>
      </c>
      <c r="E1072" t="s">
        <v>241</v>
      </c>
      <c r="F1072" t="s">
        <v>205</v>
      </c>
      <c r="G1072" t="s">
        <v>206</v>
      </c>
      <c r="H1072">
        <v>17</v>
      </c>
      <c r="I1072">
        <v>16926.02</v>
      </c>
      <c r="J1072">
        <v>10</v>
      </c>
      <c r="K1072">
        <v>258968.11</v>
      </c>
      <c r="L1072">
        <v>186745.73</v>
      </c>
      <c r="M1072">
        <v>101.44</v>
      </c>
      <c r="N1072" t="s">
        <v>38</v>
      </c>
      <c r="O1072" t="s">
        <v>28</v>
      </c>
      <c r="P1072" s="1">
        <v>45290</v>
      </c>
    </row>
    <row r="1073" spans="1:16" x14ac:dyDescent="0.3">
      <c r="A1073" t="s">
        <v>794</v>
      </c>
      <c r="B1073" t="s">
        <v>29</v>
      </c>
      <c r="C1073" t="s">
        <v>57</v>
      </c>
      <c r="D1073" t="s">
        <v>138</v>
      </c>
      <c r="E1073" t="s">
        <v>273</v>
      </c>
      <c r="F1073" t="s">
        <v>25</v>
      </c>
      <c r="G1073" t="s">
        <v>45</v>
      </c>
      <c r="H1073">
        <v>19</v>
      </c>
      <c r="I1073">
        <v>485.45</v>
      </c>
      <c r="J1073">
        <v>10</v>
      </c>
      <c r="K1073">
        <v>8301.19</v>
      </c>
      <c r="L1073">
        <v>4925.97</v>
      </c>
      <c r="M1073">
        <v>333.22</v>
      </c>
      <c r="N1073" t="s">
        <v>33</v>
      </c>
      <c r="O1073" t="s">
        <v>28</v>
      </c>
      <c r="P1073" s="1">
        <v>45225</v>
      </c>
    </row>
    <row r="1074" spans="1:16" x14ac:dyDescent="0.3">
      <c r="A1074" t="s">
        <v>795</v>
      </c>
      <c r="B1074" t="s">
        <v>39</v>
      </c>
      <c r="C1074" t="s">
        <v>65</v>
      </c>
      <c r="D1074" t="s">
        <v>251</v>
      </c>
      <c r="E1074" t="s">
        <v>273</v>
      </c>
      <c r="F1074" t="s">
        <v>119</v>
      </c>
      <c r="G1074" t="s">
        <v>127</v>
      </c>
      <c r="H1074">
        <v>18</v>
      </c>
      <c r="I1074">
        <v>1406.6</v>
      </c>
      <c r="J1074">
        <v>10</v>
      </c>
      <c r="K1074">
        <v>22786.92</v>
      </c>
      <c r="L1074">
        <v>13628.53</v>
      </c>
      <c r="M1074">
        <v>692.95</v>
      </c>
      <c r="N1074" t="s">
        <v>42</v>
      </c>
      <c r="O1074" t="s">
        <v>28</v>
      </c>
      <c r="P1074" s="1">
        <v>45055</v>
      </c>
    </row>
    <row r="1075" spans="1:16" x14ac:dyDescent="0.3">
      <c r="A1075" t="s">
        <v>796</v>
      </c>
      <c r="B1075" t="s">
        <v>29</v>
      </c>
      <c r="C1075" t="s">
        <v>46</v>
      </c>
      <c r="D1075" t="s">
        <v>190</v>
      </c>
      <c r="E1075" t="s">
        <v>241</v>
      </c>
      <c r="F1075" t="s">
        <v>205</v>
      </c>
      <c r="G1075" t="s">
        <v>206</v>
      </c>
      <c r="H1075">
        <v>11</v>
      </c>
      <c r="I1075">
        <v>8617.74</v>
      </c>
      <c r="J1075">
        <v>10</v>
      </c>
      <c r="K1075">
        <v>85315.63</v>
      </c>
      <c r="L1075">
        <v>63499.61</v>
      </c>
      <c r="M1075">
        <v>660.23</v>
      </c>
      <c r="N1075" t="s">
        <v>33</v>
      </c>
      <c r="O1075" t="s">
        <v>28</v>
      </c>
      <c r="P1075" s="1">
        <v>45170</v>
      </c>
    </row>
    <row r="1076" spans="1:16" x14ac:dyDescent="0.3">
      <c r="A1076" t="s">
        <v>797</v>
      </c>
      <c r="B1076" t="s">
        <v>21</v>
      </c>
      <c r="C1076" t="s">
        <v>48</v>
      </c>
      <c r="D1076" t="s">
        <v>240</v>
      </c>
      <c r="E1076" t="s">
        <v>241</v>
      </c>
      <c r="F1076" t="s">
        <v>201</v>
      </c>
      <c r="G1076" t="s">
        <v>212</v>
      </c>
      <c r="H1076">
        <v>36</v>
      </c>
      <c r="I1076">
        <v>4324.37</v>
      </c>
      <c r="J1076">
        <v>10</v>
      </c>
      <c r="K1076">
        <v>140109.59</v>
      </c>
      <c r="L1076">
        <v>82844.070000000007</v>
      </c>
      <c r="M1076">
        <v>713.48</v>
      </c>
      <c r="N1076" t="s">
        <v>27</v>
      </c>
      <c r="O1076" t="s">
        <v>28</v>
      </c>
      <c r="P1076" s="1">
        <v>45252</v>
      </c>
    </row>
    <row r="1077" spans="1:16" x14ac:dyDescent="0.3">
      <c r="A1077" t="s">
        <v>798</v>
      </c>
      <c r="B1077" t="s">
        <v>39</v>
      </c>
      <c r="C1077" t="s">
        <v>40</v>
      </c>
      <c r="D1077" t="s">
        <v>218</v>
      </c>
      <c r="E1077" t="s">
        <v>24</v>
      </c>
      <c r="F1077" t="s">
        <v>165</v>
      </c>
      <c r="G1077" t="s">
        <v>168</v>
      </c>
      <c r="H1077">
        <v>33</v>
      </c>
      <c r="I1077">
        <v>1783.72</v>
      </c>
      <c r="J1077">
        <v>10</v>
      </c>
      <c r="K1077">
        <v>52976.480000000003</v>
      </c>
      <c r="L1077">
        <v>28790.61</v>
      </c>
      <c r="M1077">
        <v>322.99</v>
      </c>
      <c r="N1077" t="s">
        <v>27</v>
      </c>
      <c r="O1077" t="s">
        <v>28</v>
      </c>
      <c r="P1077" s="1">
        <v>45333</v>
      </c>
    </row>
    <row r="1078" spans="1:16" x14ac:dyDescent="0.3">
      <c r="A1078" t="s">
        <v>799</v>
      </c>
      <c r="B1078" t="s">
        <v>29</v>
      </c>
      <c r="C1078" t="s">
        <v>78</v>
      </c>
      <c r="D1078" t="s">
        <v>61</v>
      </c>
      <c r="E1078" t="s">
        <v>24</v>
      </c>
      <c r="F1078" t="s">
        <v>119</v>
      </c>
      <c r="G1078" t="s">
        <v>120</v>
      </c>
      <c r="H1078">
        <v>13</v>
      </c>
      <c r="I1078">
        <v>3441.5</v>
      </c>
      <c r="J1078">
        <v>10</v>
      </c>
      <c r="K1078">
        <v>40265.550000000003</v>
      </c>
      <c r="L1078">
        <v>24557.88</v>
      </c>
      <c r="M1078">
        <v>722.9</v>
      </c>
      <c r="N1078" t="s">
        <v>42</v>
      </c>
      <c r="O1078" t="s">
        <v>28</v>
      </c>
      <c r="P1078" s="1">
        <v>45306</v>
      </c>
    </row>
    <row r="1079" spans="1:16" x14ac:dyDescent="0.3">
      <c r="A1079" t="s">
        <v>800</v>
      </c>
      <c r="B1079" t="s">
        <v>29</v>
      </c>
      <c r="C1079" t="s">
        <v>30</v>
      </c>
      <c r="D1079" t="s">
        <v>107</v>
      </c>
      <c r="E1079" t="s">
        <v>24</v>
      </c>
      <c r="F1079" t="s">
        <v>119</v>
      </c>
      <c r="G1079" t="s">
        <v>129</v>
      </c>
      <c r="H1079">
        <v>18</v>
      </c>
      <c r="I1079">
        <v>3149.01</v>
      </c>
      <c r="J1079">
        <v>10</v>
      </c>
      <c r="K1079">
        <v>51013.96</v>
      </c>
      <c r="L1079">
        <v>30074.12</v>
      </c>
      <c r="M1079">
        <v>481.13</v>
      </c>
      <c r="N1079" t="s">
        <v>33</v>
      </c>
      <c r="O1079" t="s">
        <v>28</v>
      </c>
      <c r="P1079" s="1">
        <v>45262</v>
      </c>
    </row>
    <row r="1080" spans="1:16" x14ac:dyDescent="0.3">
      <c r="A1080" t="s">
        <v>297</v>
      </c>
      <c r="B1080" t="s">
        <v>29</v>
      </c>
      <c r="C1080" t="s">
        <v>78</v>
      </c>
      <c r="D1080" t="s">
        <v>109</v>
      </c>
      <c r="E1080" t="s">
        <v>24</v>
      </c>
      <c r="F1080" t="s">
        <v>201</v>
      </c>
      <c r="G1080" t="s">
        <v>203</v>
      </c>
      <c r="H1080">
        <v>14</v>
      </c>
      <c r="I1080">
        <v>3023.41</v>
      </c>
      <c r="J1080">
        <v>10</v>
      </c>
      <c r="K1080">
        <v>38094.97</v>
      </c>
      <c r="L1080">
        <v>23191.84</v>
      </c>
      <c r="M1080">
        <v>632.28</v>
      </c>
      <c r="N1080" t="s">
        <v>38</v>
      </c>
      <c r="O1080" t="s">
        <v>28</v>
      </c>
      <c r="P1080" s="1">
        <v>45301</v>
      </c>
    </row>
    <row r="1081" spans="1:16" x14ac:dyDescent="0.3">
      <c r="A1081" t="s">
        <v>801</v>
      </c>
      <c r="B1081" t="s">
        <v>21</v>
      </c>
      <c r="C1081" t="s">
        <v>43</v>
      </c>
      <c r="D1081" t="s">
        <v>262</v>
      </c>
      <c r="E1081" t="s">
        <v>273</v>
      </c>
      <c r="F1081" t="s">
        <v>25</v>
      </c>
      <c r="G1081" t="s">
        <v>37</v>
      </c>
      <c r="H1081">
        <v>21</v>
      </c>
      <c r="I1081">
        <v>825.31</v>
      </c>
      <c r="J1081">
        <v>10</v>
      </c>
      <c r="K1081">
        <v>15598.36</v>
      </c>
      <c r="L1081">
        <v>8717.09</v>
      </c>
      <c r="M1081">
        <v>185.74</v>
      </c>
      <c r="N1081" t="s">
        <v>27</v>
      </c>
      <c r="O1081" t="s">
        <v>28</v>
      </c>
      <c r="P1081" s="1">
        <v>45340</v>
      </c>
    </row>
    <row r="1082" spans="1:16" x14ac:dyDescent="0.3">
      <c r="A1082" t="s">
        <v>802</v>
      </c>
      <c r="B1082" t="s">
        <v>34</v>
      </c>
      <c r="C1082" t="s">
        <v>35</v>
      </c>
      <c r="D1082" t="s">
        <v>243</v>
      </c>
      <c r="E1082" t="s">
        <v>273</v>
      </c>
      <c r="F1082" t="s">
        <v>205</v>
      </c>
      <c r="G1082" t="s">
        <v>208</v>
      </c>
      <c r="H1082">
        <v>36</v>
      </c>
      <c r="I1082">
        <v>33358.839999999997</v>
      </c>
      <c r="J1082">
        <v>10</v>
      </c>
      <c r="K1082">
        <v>1080826.42</v>
      </c>
      <c r="L1082">
        <v>776237.76</v>
      </c>
      <c r="M1082">
        <v>471.69</v>
      </c>
      <c r="N1082" t="s">
        <v>27</v>
      </c>
      <c r="O1082" t="s">
        <v>28</v>
      </c>
      <c r="P1082" s="1">
        <v>45354</v>
      </c>
    </row>
    <row r="1083" spans="1:16" x14ac:dyDescent="0.3">
      <c r="A1083" t="s">
        <v>803</v>
      </c>
      <c r="B1083" t="s">
        <v>21</v>
      </c>
      <c r="C1083" t="s">
        <v>48</v>
      </c>
      <c r="D1083" t="s">
        <v>180</v>
      </c>
      <c r="E1083" t="s">
        <v>241</v>
      </c>
      <c r="F1083" t="s">
        <v>201</v>
      </c>
      <c r="G1083" t="s">
        <v>204</v>
      </c>
      <c r="H1083">
        <v>35</v>
      </c>
      <c r="I1083">
        <v>5736.34</v>
      </c>
      <c r="J1083">
        <v>10</v>
      </c>
      <c r="K1083">
        <v>180694.71</v>
      </c>
      <c r="L1083">
        <v>114489.13</v>
      </c>
      <c r="M1083">
        <v>605.01</v>
      </c>
      <c r="N1083" t="s">
        <v>27</v>
      </c>
      <c r="O1083" t="s">
        <v>28</v>
      </c>
      <c r="P1083" s="1">
        <v>45314</v>
      </c>
    </row>
    <row r="1084" spans="1:16" x14ac:dyDescent="0.3">
      <c r="A1084" t="s">
        <v>804</v>
      </c>
      <c r="B1084" t="s">
        <v>34</v>
      </c>
      <c r="C1084" t="s">
        <v>35</v>
      </c>
      <c r="D1084" t="s">
        <v>80</v>
      </c>
      <c r="E1084" t="s">
        <v>273</v>
      </c>
      <c r="F1084" t="s">
        <v>201</v>
      </c>
      <c r="G1084" t="s">
        <v>202</v>
      </c>
      <c r="H1084">
        <v>18</v>
      </c>
      <c r="I1084">
        <v>4400.2</v>
      </c>
      <c r="J1084">
        <v>10</v>
      </c>
      <c r="K1084">
        <v>71283.240000000005</v>
      </c>
      <c r="L1084">
        <v>44051.38</v>
      </c>
      <c r="M1084">
        <v>331.54</v>
      </c>
      <c r="N1084" t="s">
        <v>38</v>
      </c>
      <c r="O1084" t="s">
        <v>28</v>
      </c>
      <c r="P1084" s="1">
        <v>45354</v>
      </c>
    </row>
    <row r="1085" spans="1:16" x14ac:dyDescent="0.3">
      <c r="A1085" t="s">
        <v>805</v>
      </c>
      <c r="B1085" t="s">
        <v>34</v>
      </c>
      <c r="C1085" t="s">
        <v>62</v>
      </c>
      <c r="D1085" t="s">
        <v>245</v>
      </c>
      <c r="E1085" t="s">
        <v>241</v>
      </c>
      <c r="F1085" t="s">
        <v>25</v>
      </c>
      <c r="G1085" t="s">
        <v>45</v>
      </c>
      <c r="H1085">
        <v>24</v>
      </c>
      <c r="I1085">
        <v>2124.14</v>
      </c>
      <c r="J1085">
        <v>10</v>
      </c>
      <c r="K1085">
        <v>45881.42</v>
      </c>
      <c r="L1085">
        <v>27413.66</v>
      </c>
      <c r="M1085">
        <v>99.21</v>
      </c>
      <c r="N1085" t="s">
        <v>42</v>
      </c>
      <c r="O1085" t="s">
        <v>28</v>
      </c>
      <c r="P1085" s="1">
        <v>45281</v>
      </c>
    </row>
    <row r="1086" spans="1:16" x14ac:dyDescent="0.3">
      <c r="A1086" t="s">
        <v>806</v>
      </c>
      <c r="B1086" t="s">
        <v>39</v>
      </c>
      <c r="C1086" t="s">
        <v>40</v>
      </c>
      <c r="D1086" t="s">
        <v>188</v>
      </c>
      <c r="E1086" t="s">
        <v>24</v>
      </c>
      <c r="F1086" t="s">
        <v>119</v>
      </c>
      <c r="G1086" t="s">
        <v>129</v>
      </c>
      <c r="H1086">
        <v>21</v>
      </c>
      <c r="I1086">
        <v>3165.62</v>
      </c>
      <c r="J1086">
        <v>10</v>
      </c>
      <c r="K1086">
        <v>59830.22</v>
      </c>
      <c r="L1086">
        <v>34203.61</v>
      </c>
      <c r="M1086">
        <v>775.08</v>
      </c>
      <c r="N1086" t="s">
        <v>33</v>
      </c>
      <c r="O1086" t="s">
        <v>28</v>
      </c>
      <c r="P1086" s="1">
        <v>45345</v>
      </c>
    </row>
    <row r="1087" spans="1:16" x14ac:dyDescent="0.3">
      <c r="A1087" t="s">
        <v>807</v>
      </c>
      <c r="B1087" t="s">
        <v>21</v>
      </c>
      <c r="C1087" t="s">
        <v>43</v>
      </c>
      <c r="D1087" t="s">
        <v>143</v>
      </c>
      <c r="E1087" t="s">
        <v>24</v>
      </c>
      <c r="F1087" t="s">
        <v>205</v>
      </c>
      <c r="G1087" t="s">
        <v>208</v>
      </c>
      <c r="H1087">
        <v>34</v>
      </c>
      <c r="I1087">
        <v>15928.31</v>
      </c>
      <c r="J1087">
        <v>10</v>
      </c>
      <c r="K1087">
        <v>487406.29</v>
      </c>
      <c r="L1087">
        <v>363628.1</v>
      </c>
      <c r="M1087">
        <v>550.62</v>
      </c>
      <c r="N1087" t="s">
        <v>38</v>
      </c>
      <c r="O1087" t="s">
        <v>28</v>
      </c>
      <c r="P1087" s="1">
        <v>45046</v>
      </c>
    </row>
    <row r="1088" spans="1:16" x14ac:dyDescent="0.3">
      <c r="A1088" t="s">
        <v>808</v>
      </c>
      <c r="B1088" t="s">
        <v>21</v>
      </c>
      <c r="C1088" t="s">
        <v>59</v>
      </c>
      <c r="D1088" t="s">
        <v>172</v>
      </c>
      <c r="E1088" t="s">
        <v>24</v>
      </c>
      <c r="F1088" t="s">
        <v>119</v>
      </c>
      <c r="G1088" t="s">
        <v>129</v>
      </c>
      <c r="H1088">
        <v>27</v>
      </c>
      <c r="I1088">
        <v>3568.68</v>
      </c>
      <c r="J1088">
        <v>10</v>
      </c>
      <c r="K1088">
        <v>86718.92</v>
      </c>
      <c r="L1088">
        <v>50288.47</v>
      </c>
      <c r="M1088">
        <v>466.7</v>
      </c>
      <c r="N1088" t="s">
        <v>42</v>
      </c>
      <c r="O1088" t="s">
        <v>28</v>
      </c>
      <c r="P1088" s="1">
        <v>45274</v>
      </c>
    </row>
    <row r="1089" spans="1:16" x14ac:dyDescent="0.3">
      <c r="A1089" t="s">
        <v>298</v>
      </c>
      <c r="B1089" t="s">
        <v>34</v>
      </c>
      <c r="C1089" t="s">
        <v>35</v>
      </c>
      <c r="D1089" t="s">
        <v>158</v>
      </c>
      <c r="E1089" t="s">
        <v>24</v>
      </c>
      <c r="F1089" t="s">
        <v>165</v>
      </c>
      <c r="G1089" t="s">
        <v>166</v>
      </c>
      <c r="H1089">
        <v>3</v>
      </c>
      <c r="I1089">
        <v>2744.73</v>
      </c>
      <c r="J1089">
        <v>10</v>
      </c>
      <c r="K1089">
        <v>7410.77</v>
      </c>
      <c r="L1089">
        <v>3980.06</v>
      </c>
      <c r="M1089">
        <v>373.71</v>
      </c>
      <c r="N1089" t="s">
        <v>33</v>
      </c>
      <c r="O1089" t="s">
        <v>28</v>
      </c>
      <c r="P1089" s="1">
        <v>45058</v>
      </c>
    </row>
    <row r="1090" spans="1:16" x14ac:dyDescent="0.3">
      <c r="A1090" t="s">
        <v>809</v>
      </c>
      <c r="B1090" t="s">
        <v>34</v>
      </c>
      <c r="C1090" t="s">
        <v>62</v>
      </c>
      <c r="D1090" t="s">
        <v>269</v>
      </c>
      <c r="E1090" t="s">
        <v>241</v>
      </c>
      <c r="F1090" t="s">
        <v>119</v>
      </c>
      <c r="G1090" t="s">
        <v>127</v>
      </c>
      <c r="H1090">
        <v>34</v>
      </c>
      <c r="I1090">
        <v>2139.62</v>
      </c>
      <c r="J1090">
        <v>10</v>
      </c>
      <c r="K1090">
        <v>65472.37</v>
      </c>
      <c r="L1090">
        <v>40018.29</v>
      </c>
      <c r="M1090">
        <v>752.27</v>
      </c>
      <c r="N1090" t="s">
        <v>33</v>
      </c>
      <c r="O1090" t="s">
        <v>28</v>
      </c>
      <c r="P1090" s="1">
        <v>45215</v>
      </c>
    </row>
    <row r="1091" spans="1:16" x14ac:dyDescent="0.3">
      <c r="A1091" t="s">
        <v>810</v>
      </c>
      <c r="B1091" t="s">
        <v>39</v>
      </c>
      <c r="C1091" t="s">
        <v>65</v>
      </c>
      <c r="D1091" t="s">
        <v>111</v>
      </c>
      <c r="E1091" t="s">
        <v>273</v>
      </c>
      <c r="F1091" t="s">
        <v>119</v>
      </c>
      <c r="G1091" t="s">
        <v>120</v>
      </c>
      <c r="H1091">
        <v>24</v>
      </c>
      <c r="I1091">
        <v>1262.43</v>
      </c>
      <c r="J1091">
        <v>10</v>
      </c>
      <c r="K1091">
        <v>27268.49</v>
      </c>
      <c r="L1091">
        <v>16130.69</v>
      </c>
      <c r="M1091">
        <v>290.31</v>
      </c>
      <c r="N1091" t="s">
        <v>33</v>
      </c>
      <c r="O1091" t="s">
        <v>28</v>
      </c>
      <c r="P1091" s="1">
        <v>45045</v>
      </c>
    </row>
    <row r="1092" spans="1:16" x14ac:dyDescent="0.3">
      <c r="A1092" t="s">
        <v>811</v>
      </c>
      <c r="B1092" t="s">
        <v>29</v>
      </c>
      <c r="C1092" t="s">
        <v>46</v>
      </c>
      <c r="D1092" t="s">
        <v>44</v>
      </c>
      <c r="E1092" t="s">
        <v>273</v>
      </c>
      <c r="F1092" t="s">
        <v>119</v>
      </c>
      <c r="G1092" t="s">
        <v>129</v>
      </c>
      <c r="H1092">
        <v>20</v>
      </c>
      <c r="I1092">
        <v>1680.49</v>
      </c>
      <c r="J1092">
        <v>10</v>
      </c>
      <c r="K1092">
        <v>30248.82</v>
      </c>
      <c r="L1092">
        <v>18963.32</v>
      </c>
      <c r="M1092">
        <v>709.79</v>
      </c>
      <c r="N1092" t="s">
        <v>42</v>
      </c>
      <c r="O1092" t="s">
        <v>28</v>
      </c>
      <c r="P1092" s="1">
        <v>45228</v>
      </c>
    </row>
    <row r="1093" spans="1:16" x14ac:dyDescent="0.3">
      <c r="A1093" t="s">
        <v>812</v>
      </c>
      <c r="B1093" t="s">
        <v>34</v>
      </c>
      <c r="C1093" t="s">
        <v>52</v>
      </c>
      <c r="D1093" t="s">
        <v>265</v>
      </c>
      <c r="E1093" t="s">
        <v>273</v>
      </c>
      <c r="F1093" t="s">
        <v>119</v>
      </c>
      <c r="G1093" t="s">
        <v>120</v>
      </c>
      <c r="H1093">
        <v>39</v>
      </c>
      <c r="I1093">
        <v>1083.03</v>
      </c>
      <c r="J1093">
        <v>10</v>
      </c>
      <c r="K1093">
        <v>38014.35</v>
      </c>
      <c r="L1093">
        <v>21989.31</v>
      </c>
      <c r="M1093">
        <v>630.4</v>
      </c>
      <c r="N1093" t="s">
        <v>33</v>
      </c>
      <c r="O1093" t="s">
        <v>28</v>
      </c>
      <c r="P1093" s="1">
        <v>45196</v>
      </c>
    </row>
    <row r="1094" spans="1:16" x14ac:dyDescent="0.3">
      <c r="A1094" t="s">
        <v>813</v>
      </c>
      <c r="B1094" t="s">
        <v>21</v>
      </c>
      <c r="C1094" t="s">
        <v>59</v>
      </c>
      <c r="D1094" t="s">
        <v>118</v>
      </c>
      <c r="E1094" t="s">
        <v>241</v>
      </c>
      <c r="F1094" t="s">
        <v>119</v>
      </c>
      <c r="G1094" t="s">
        <v>129</v>
      </c>
      <c r="H1094">
        <v>9</v>
      </c>
      <c r="I1094">
        <v>1630.8</v>
      </c>
      <c r="J1094">
        <v>10</v>
      </c>
      <c r="K1094">
        <v>13209.48</v>
      </c>
      <c r="L1094">
        <v>8207.43</v>
      </c>
      <c r="M1094">
        <v>710.75</v>
      </c>
      <c r="N1094" t="s">
        <v>38</v>
      </c>
      <c r="O1094" t="s">
        <v>28</v>
      </c>
      <c r="P1094" s="1">
        <v>45050</v>
      </c>
    </row>
    <row r="1095" spans="1:16" x14ac:dyDescent="0.3">
      <c r="A1095" t="s">
        <v>814</v>
      </c>
      <c r="B1095" t="s">
        <v>29</v>
      </c>
      <c r="C1095" t="s">
        <v>46</v>
      </c>
      <c r="D1095" t="s">
        <v>188</v>
      </c>
      <c r="E1095" t="s">
        <v>241</v>
      </c>
      <c r="F1095" t="s">
        <v>205</v>
      </c>
      <c r="G1095" t="s">
        <v>209</v>
      </c>
      <c r="H1095">
        <v>39</v>
      </c>
      <c r="I1095">
        <v>38598.07</v>
      </c>
      <c r="J1095">
        <v>10</v>
      </c>
      <c r="K1095">
        <v>1354792.26</v>
      </c>
      <c r="L1095">
        <v>969009.59</v>
      </c>
      <c r="M1095">
        <v>496.42</v>
      </c>
      <c r="N1095" t="s">
        <v>42</v>
      </c>
      <c r="O1095" t="s">
        <v>28</v>
      </c>
      <c r="P1095" s="1">
        <v>45381</v>
      </c>
    </row>
    <row r="1096" spans="1:16" x14ac:dyDescent="0.3">
      <c r="A1096" t="s">
        <v>815</v>
      </c>
      <c r="B1096" t="s">
        <v>29</v>
      </c>
      <c r="C1096" t="s">
        <v>78</v>
      </c>
      <c r="D1096" t="s">
        <v>218</v>
      </c>
      <c r="E1096" t="s">
        <v>273</v>
      </c>
      <c r="F1096" t="s">
        <v>119</v>
      </c>
      <c r="G1096" t="s">
        <v>123</v>
      </c>
      <c r="H1096">
        <v>26</v>
      </c>
      <c r="I1096">
        <v>3227.99</v>
      </c>
      <c r="J1096">
        <v>10</v>
      </c>
      <c r="K1096">
        <v>75534.97</v>
      </c>
      <c r="L1096">
        <v>46493.27</v>
      </c>
      <c r="M1096">
        <v>335.15</v>
      </c>
      <c r="N1096" t="s">
        <v>27</v>
      </c>
      <c r="O1096" t="s">
        <v>28</v>
      </c>
      <c r="P1096" s="1">
        <v>45188</v>
      </c>
    </row>
    <row r="1097" spans="1:16" x14ac:dyDescent="0.3">
      <c r="A1097" t="s">
        <v>816</v>
      </c>
      <c r="B1097" t="s">
        <v>21</v>
      </c>
      <c r="C1097" t="s">
        <v>43</v>
      </c>
      <c r="D1097" t="s">
        <v>237</v>
      </c>
      <c r="E1097" t="s">
        <v>273</v>
      </c>
      <c r="F1097" t="s">
        <v>165</v>
      </c>
      <c r="G1097" t="s">
        <v>166</v>
      </c>
      <c r="H1097">
        <v>22</v>
      </c>
      <c r="I1097">
        <v>565.96</v>
      </c>
      <c r="J1097">
        <v>10</v>
      </c>
      <c r="K1097">
        <v>11206.01</v>
      </c>
      <c r="L1097">
        <v>6431.24</v>
      </c>
      <c r="M1097">
        <v>764.01</v>
      </c>
      <c r="N1097" t="s">
        <v>42</v>
      </c>
      <c r="O1097" t="s">
        <v>28</v>
      </c>
      <c r="P1097" s="1">
        <v>45018</v>
      </c>
    </row>
    <row r="1098" spans="1:16" x14ac:dyDescent="0.3">
      <c r="A1098" t="s">
        <v>817</v>
      </c>
      <c r="B1098" t="s">
        <v>29</v>
      </c>
      <c r="C1098" t="s">
        <v>46</v>
      </c>
      <c r="D1098" t="s">
        <v>47</v>
      </c>
      <c r="E1098" t="s">
        <v>241</v>
      </c>
      <c r="F1098" t="s">
        <v>165</v>
      </c>
      <c r="G1098" t="s">
        <v>168</v>
      </c>
      <c r="H1098">
        <v>4</v>
      </c>
      <c r="I1098">
        <v>2341.86</v>
      </c>
      <c r="J1098">
        <v>10</v>
      </c>
      <c r="K1098">
        <v>8430.7000000000007</v>
      </c>
      <c r="L1098">
        <v>4685.13</v>
      </c>
      <c r="M1098">
        <v>397.53</v>
      </c>
      <c r="N1098" t="s">
        <v>38</v>
      </c>
      <c r="O1098" t="s">
        <v>28</v>
      </c>
      <c r="P1098" s="1">
        <v>45247</v>
      </c>
    </row>
    <row r="1099" spans="1:16" x14ac:dyDescent="0.3">
      <c r="A1099" t="s">
        <v>818</v>
      </c>
      <c r="B1099" t="s">
        <v>29</v>
      </c>
      <c r="C1099" t="s">
        <v>78</v>
      </c>
      <c r="D1099" t="s">
        <v>136</v>
      </c>
      <c r="E1099" t="s">
        <v>24</v>
      </c>
      <c r="F1099" t="s">
        <v>205</v>
      </c>
      <c r="G1099" t="s">
        <v>206</v>
      </c>
      <c r="H1099">
        <v>34</v>
      </c>
      <c r="I1099">
        <v>27768.13</v>
      </c>
      <c r="J1099">
        <v>10</v>
      </c>
      <c r="K1099">
        <v>849704.78</v>
      </c>
      <c r="L1099">
        <v>623028.14</v>
      </c>
      <c r="M1099">
        <v>593.05999999999995</v>
      </c>
      <c r="N1099" t="s">
        <v>38</v>
      </c>
      <c r="O1099" t="s">
        <v>28</v>
      </c>
      <c r="P1099" s="1">
        <v>45226</v>
      </c>
    </row>
    <row r="1100" spans="1:16" x14ac:dyDescent="0.3">
      <c r="A1100" t="s">
        <v>819</v>
      </c>
      <c r="B1100" t="s">
        <v>21</v>
      </c>
      <c r="C1100" t="s">
        <v>43</v>
      </c>
      <c r="D1100" t="s">
        <v>136</v>
      </c>
      <c r="E1100" t="s">
        <v>241</v>
      </c>
      <c r="F1100" t="s">
        <v>201</v>
      </c>
      <c r="G1100" t="s">
        <v>204</v>
      </c>
      <c r="H1100">
        <v>39</v>
      </c>
      <c r="I1100">
        <v>2524.44</v>
      </c>
      <c r="J1100">
        <v>10</v>
      </c>
      <c r="K1100">
        <v>88607.84</v>
      </c>
      <c r="L1100">
        <v>54902.92</v>
      </c>
      <c r="M1100">
        <v>375.17</v>
      </c>
      <c r="N1100" t="s">
        <v>27</v>
      </c>
      <c r="O1100" t="s">
        <v>28</v>
      </c>
      <c r="P1100" s="1">
        <v>45107</v>
      </c>
    </row>
    <row r="1101" spans="1:16" x14ac:dyDescent="0.3">
      <c r="A1101" t="s">
        <v>820</v>
      </c>
      <c r="B1101" t="s">
        <v>34</v>
      </c>
      <c r="C1101" t="s">
        <v>35</v>
      </c>
      <c r="D1101" t="s">
        <v>112</v>
      </c>
      <c r="E1101" t="s">
        <v>24</v>
      </c>
      <c r="F1101" t="s">
        <v>25</v>
      </c>
      <c r="G1101" t="s">
        <v>37</v>
      </c>
      <c r="H1101">
        <v>18</v>
      </c>
      <c r="I1101">
        <v>588.61</v>
      </c>
      <c r="J1101">
        <v>10</v>
      </c>
      <c r="K1101">
        <v>9535.48</v>
      </c>
      <c r="L1101">
        <v>5536.2</v>
      </c>
      <c r="M1101">
        <v>426.61</v>
      </c>
      <c r="N1101" t="s">
        <v>38</v>
      </c>
      <c r="O1101" t="s">
        <v>28</v>
      </c>
      <c r="P1101" s="1">
        <v>45363</v>
      </c>
    </row>
    <row r="1102" spans="1:16" x14ac:dyDescent="0.3">
      <c r="A1102" t="s">
        <v>821</v>
      </c>
      <c r="B1102" t="s">
        <v>39</v>
      </c>
      <c r="C1102" t="s">
        <v>40</v>
      </c>
      <c r="D1102" t="s">
        <v>142</v>
      </c>
      <c r="E1102" t="s">
        <v>24</v>
      </c>
      <c r="F1102" t="s">
        <v>205</v>
      </c>
      <c r="G1102" t="s">
        <v>206</v>
      </c>
      <c r="H1102">
        <v>23</v>
      </c>
      <c r="I1102">
        <v>12638.67</v>
      </c>
      <c r="J1102">
        <v>10</v>
      </c>
      <c r="K1102">
        <v>261620.47</v>
      </c>
      <c r="L1102">
        <v>190384.39</v>
      </c>
      <c r="M1102">
        <v>200.76</v>
      </c>
      <c r="N1102" t="s">
        <v>38</v>
      </c>
      <c r="O1102" t="s">
        <v>28</v>
      </c>
      <c r="P1102" s="1">
        <v>45362</v>
      </c>
    </row>
    <row r="1103" spans="1:16" x14ac:dyDescent="0.3">
      <c r="A1103" t="s">
        <v>822</v>
      </c>
      <c r="B1103" t="s">
        <v>34</v>
      </c>
      <c r="C1103" t="s">
        <v>89</v>
      </c>
      <c r="D1103" t="s">
        <v>79</v>
      </c>
      <c r="E1103" t="s">
        <v>241</v>
      </c>
      <c r="F1103" t="s">
        <v>25</v>
      </c>
      <c r="G1103" t="s">
        <v>32</v>
      </c>
      <c r="H1103">
        <v>5</v>
      </c>
      <c r="I1103">
        <v>2210.4299999999998</v>
      </c>
      <c r="J1103">
        <v>10</v>
      </c>
      <c r="K1103">
        <v>9946.93</v>
      </c>
      <c r="L1103">
        <v>5727.02</v>
      </c>
      <c r="M1103">
        <v>353.32</v>
      </c>
      <c r="N1103" t="s">
        <v>42</v>
      </c>
      <c r="O1103" t="s">
        <v>28</v>
      </c>
      <c r="P1103" s="1">
        <v>45252</v>
      </c>
    </row>
    <row r="1104" spans="1:16" x14ac:dyDescent="0.3">
      <c r="A1104" t="s">
        <v>823</v>
      </c>
      <c r="B1104" t="s">
        <v>29</v>
      </c>
      <c r="C1104" t="s">
        <v>78</v>
      </c>
      <c r="D1104" t="s">
        <v>80</v>
      </c>
      <c r="E1104" t="s">
        <v>273</v>
      </c>
      <c r="F1104" t="s">
        <v>205</v>
      </c>
      <c r="G1104" t="s">
        <v>209</v>
      </c>
      <c r="H1104">
        <v>3</v>
      </c>
      <c r="I1104">
        <v>34872.730000000003</v>
      </c>
      <c r="J1104">
        <v>10</v>
      </c>
      <c r="K1104">
        <v>94156.37</v>
      </c>
      <c r="L1104">
        <v>66481.8</v>
      </c>
      <c r="M1104">
        <v>504</v>
      </c>
      <c r="N1104" t="s">
        <v>33</v>
      </c>
      <c r="O1104" t="s">
        <v>28</v>
      </c>
      <c r="P1104" s="1">
        <v>45064</v>
      </c>
    </row>
    <row r="1105" spans="1:16" x14ac:dyDescent="0.3">
      <c r="A1105" t="s">
        <v>824</v>
      </c>
      <c r="B1105" t="s">
        <v>34</v>
      </c>
      <c r="C1105" t="s">
        <v>52</v>
      </c>
      <c r="D1105" t="s">
        <v>231</v>
      </c>
      <c r="E1105" t="s">
        <v>241</v>
      </c>
      <c r="F1105" t="s">
        <v>205</v>
      </c>
      <c r="G1105" t="s">
        <v>209</v>
      </c>
      <c r="H1105">
        <v>5</v>
      </c>
      <c r="I1105">
        <v>29373.599999999999</v>
      </c>
      <c r="J1105">
        <v>10</v>
      </c>
      <c r="K1105">
        <v>132181.20000000001</v>
      </c>
      <c r="L1105">
        <v>97597.47</v>
      </c>
      <c r="M1105">
        <v>621.39</v>
      </c>
      <c r="N1105" t="s">
        <v>38</v>
      </c>
      <c r="O1105" t="s">
        <v>28</v>
      </c>
      <c r="P1105" s="1">
        <v>45156</v>
      </c>
    </row>
    <row r="1106" spans="1:16" x14ac:dyDescent="0.3">
      <c r="A1106" t="s">
        <v>825</v>
      </c>
      <c r="B1106" t="s">
        <v>34</v>
      </c>
      <c r="C1106" t="s">
        <v>52</v>
      </c>
      <c r="D1106" t="s">
        <v>73</v>
      </c>
      <c r="E1106" t="s">
        <v>241</v>
      </c>
      <c r="F1106" t="s">
        <v>205</v>
      </c>
      <c r="G1106" t="s">
        <v>209</v>
      </c>
      <c r="H1106">
        <v>32</v>
      </c>
      <c r="I1106">
        <v>16441.12</v>
      </c>
      <c r="J1106">
        <v>10</v>
      </c>
      <c r="K1106">
        <v>473504.26</v>
      </c>
      <c r="L1106">
        <v>353456.05</v>
      </c>
      <c r="M1106">
        <v>373.89</v>
      </c>
      <c r="N1106" t="s">
        <v>42</v>
      </c>
      <c r="O1106" t="s">
        <v>28</v>
      </c>
      <c r="P1106" s="1">
        <v>45247</v>
      </c>
    </row>
    <row r="1107" spans="1:16" x14ac:dyDescent="0.3">
      <c r="A1107" t="s">
        <v>826</v>
      </c>
      <c r="B1107" t="s">
        <v>29</v>
      </c>
      <c r="C1107" t="s">
        <v>78</v>
      </c>
      <c r="D1107" t="s">
        <v>172</v>
      </c>
      <c r="E1107" t="s">
        <v>24</v>
      </c>
      <c r="F1107" t="s">
        <v>205</v>
      </c>
      <c r="G1107" t="s">
        <v>208</v>
      </c>
      <c r="H1107">
        <v>13</v>
      </c>
      <c r="I1107">
        <v>11135.52</v>
      </c>
      <c r="J1107">
        <v>10</v>
      </c>
      <c r="K1107">
        <v>130285.58</v>
      </c>
      <c r="L1107">
        <v>96920.82</v>
      </c>
      <c r="M1107">
        <v>358.04</v>
      </c>
      <c r="N1107" t="s">
        <v>27</v>
      </c>
      <c r="O1107" t="s">
        <v>28</v>
      </c>
      <c r="P1107" s="1">
        <v>45268</v>
      </c>
    </row>
    <row r="1108" spans="1:16" x14ac:dyDescent="0.3">
      <c r="A1108" t="s">
        <v>827</v>
      </c>
      <c r="B1108" t="s">
        <v>29</v>
      </c>
      <c r="C1108" t="s">
        <v>30</v>
      </c>
      <c r="D1108" t="s">
        <v>164</v>
      </c>
      <c r="E1108" t="s">
        <v>273</v>
      </c>
      <c r="F1108" t="s">
        <v>201</v>
      </c>
      <c r="G1108" t="s">
        <v>202</v>
      </c>
      <c r="H1108">
        <v>21</v>
      </c>
      <c r="I1108">
        <v>1773.86</v>
      </c>
      <c r="J1108">
        <v>10</v>
      </c>
      <c r="K1108">
        <v>33525.949999999997</v>
      </c>
      <c r="L1108">
        <v>21693.05</v>
      </c>
      <c r="M1108">
        <v>567.62</v>
      </c>
      <c r="N1108" t="s">
        <v>33</v>
      </c>
      <c r="O1108" t="s">
        <v>28</v>
      </c>
      <c r="P1108" s="1">
        <v>45115</v>
      </c>
    </row>
    <row r="1109" spans="1:16" x14ac:dyDescent="0.3">
      <c r="A1109" t="s">
        <v>828</v>
      </c>
      <c r="B1109" t="s">
        <v>39</v>
      </c>
      <c r="C1109" t="s">
        <v>54</v>
      </c>
      <c r="D1109" t="s">
        <v>112</v>
      </c>
      <c r="E1109" t="s">
        <v>273</v>
      </c>
      <c r="F1109" t="s">
        <v>165</v>
      </c>
      <c r="G1109" t="s">
        <v>166</v>
      </c>
      <c r="H1109">
        <v>27</v>
      </c>
      <c r="I1109">
        <v>2169.5100000000002</v>
      </c>
      <c r="J1109">
        <v>10</v>
      </c>
      <c r="K1109">
        <v>52719.09</v>
      </c>
      <c r="L1109">
        <v>27596.47</v>
      </c>
      <c r="M1109">
        <v>186.65</v>
      </c>
      <c r="N1109" t="s">
        <v>38</v>
      </c>
      <c r="O1109" t="s">
        <v>28</v>
      </c>
      <c r="P1109" s="1">
        <v>45275</v>
      </c>
    </row>
    <row r="1110" spans="1:16" x14ac:dyDescent="0.3">
      <c r="A1110" t="s">
        <v>572</v>
      </c>
      <c r="B1110" t="s">
        <v>29</v>
      </c>
      <c r="C1110" t="s">
        <v>57</v>
      </c>
      <c r="D1110" t="s">
        <v>94</v>
      </c>
      <c r="E1110" t="s">
        <v>273</v>
      </c>
      <c r="F1110" t="s">
        <v>119</v>
      </c>
      <c r="G1110" t="s">
        <v>129</v>
      </c>
      <c r="H1110">
        <v>36</v>
      </c>
      <c r="I1110">
        <v>3953.19</v>
      </c>
      <c r="J1110">
        <v>5</v>
      </c>
      <c r="K1110">
        <v>135199.1</v>
      </c>
      <c r="L1110">
        <v>79334.28</v>
      </c>
      <c r="M1110">
        <v>586.39</v>
      </c>
      <c r="N1110" t="s">
        <v>27</v>
      </c>
      <c r="O1110" t="s">
        <v>302</v>
      </c>
      <c r="P1110" s="1">
        <v>45029</v>
      </c>
    </row>
    <row r="1111" spans="1:16" x14ac:dyDescent="0.3">
      <c r="A1111" t="s">
        <v>573</v>
      </c>
      <c r="B1111" t="s">
        <v>34</v>
      </c>
      <c r="C1111" t="s">
        <v>52</v>
      </c>
      <c r="D1111" t="s">
        <v>269</v>
      </c>
      <c r="E1111" t="s">
        <v>273</v>
      </c>
      <c r="F1111" t="s">
        <v>25</v>
      </c>
      <c r="G1111" t="s">
        <v>32</v>
      </c>
      <c r="H1111">
        <v>28</v>
      </c>
      <c r="I1111">
        <v>1547.37</v>
      </c>
      <c r="J1111">
        <v>20</v>
      </c>
      <c r="K1111">
        <v>34661.089999999997</v>
      </c>
      <c r="L1111">
        <v>19212.2</v>
      </c>
      <c r="M1111">
        <v>398.41</v>
      </c>
      <c r="N1111" t="s">
        <v>33</v>
      </c>
      <c r="O1111" t="s">
        <v>302</v>
      </c>
      <c r="P1111" s="1">
        <v>45048</v>
      </c>
    </row>
    <row r="1112" spans="1:16" x14ac:dyDescent="0.3">
      <c r="A1112" t="s">
        <v>574</v>
      </c>
      <c r="B1112" t="s">
        <v>29</v>
      </c>
      <c r="C1112" t="s">
        <v>46</v>
      </c>
      <c r="D1112" t="s">
        <v>122</v>
      </c>
      <c r="E1112" t="s">
        <v>273</v>
      </c>
      <c r="F1112" t="s">
        <v>205</v>
      </c>
      <c r="G1112" t="s">
        <v>206</v>
      </c>
      <c r="H1112">
        <v>12</v>
      </c>
      <c r="I1112">
        <v>14065.87</v>
      </c>
      <c r="J1112">
        <v>10</v>
      </c>
      <c r="K1112">
        <v>151911.4</v>
      </c>
      <c r="L1112">
        <v>108099.06</v>
      </c>
      <c r="M1112">
        <v>416.65</v>
      </c>
      <c r="N1112" t="s">
        <v>33</v>
      </c>
      <c r="O1112" t="s">
        <v>302</v>
      </c>
      <c r="P1112" s="1">
        <v>45305</v>
      </c>
    </row>
    <row r="1113" spans="1:16" x14ac:dyDescent="0.3">
      <c r="A1113" t="s">
        <v>575</v>
      </c>
      <c r="B1113" t="s">
        <v>39</v>
      </c>
      <c r="C1113" t="s">
        <v>54</v>
      </c>
      <c r="D1113" t="s">
        <v>180</v>
      </c>
      <c r="E1113" t="s">
        <v>273</v>
      </c>
      <c r="F1113" t="s">
        <v>205</v>
      </c>
      <c r="G1113" t="s">
        <v>209</v>
      </c>
      <c r="H1113">
        <v>38</v>
      </c>
      <c r="I1113">
        <v>10999.34</v>
      </c>
      <c r="J1113">
        <v>15</v>
      </c>
      <c r="K1113">
        <v>355278.68</v>
      </c>
      <c r="L1113">
        <v>249201.46</v>
      </c>
      <c r="M1113">
        <v>764.82</v>
      </c>
      <c r="N1113" t="s">
        <v>42</v>
      </c>
      <c r="O1113" t="s">
        <v>302</v>
      </c>
      <c r="P1113" s="1">
        <v>45101</v>
      </c>
    </row>
    <row r="1114" spans="1:16" x14ac:dyDescent="0.3">
      <c r="A1114" t="s">
        <v>576</v>
      </c>
      <c r="B1114" t="s">
        <v>39</v>
      </c>
      <c r="C1114" t="s">
        <v>40</v>
      </c>
      <c r="D1114" t="s">
        <v>211</v>
      </c>
      <c r="E1114" t="s">
        <v>24</v>
      </c>
      <c r="F1114" t="s">
        <v>119</v>
      </c>
      <c r="G1114" t="s">
        <v>129</v>
      </c>
      <c r="H1114">
        <v>13</v>
      </c>
      <c r="I1114">
        <v>1146.74</v>
      </c>
      <c r="J1114">
        <v>20</v>
      </c>
      <c r="K1114">
        <v>11926.1</v>
      </c>
      <c r="L1114">
        <v>7356.26</v>
      </c>
      <c r="M1114">
        <v>664.52</v>
      </c>
      <c r="N1114" t="s">
        <v>33</v>
      </c>
      <c r="O1114" t="s">
        <v>302</v>
      </c>
      <c r="P1114" s="1">
        <v>45106</v>
      </c>
    </row>
    <row r="1115" spans="1:16" x14ac:dyDescent="0.3">
      <c r="A1115" t="s">
        <v>577</v>
      </c>
      <c r="B1115" t="s">
        <v>34</v>
      </c>
      <c r="C1115" t="s">
        <v>35</v>
      </c>
      <c r="D1115" t="s">
        <v>225</v>
      </c>
      <c r="E1115" t="s">
        <v>273</v>
      </c>
      <c r="F1115" t="s">
        <v>165</v>
      </c>
      <c r="G1115" t="s">
        <v>166</v>
      </c>
      <c r="H1115">
        <v>7</v>
      </c>
      <c r="I1115">
        <v>2129.08</v>
      </c>
      <c r="J1115">
        <v>15</v>
      </c>
      <c r="K1115">
        <v>12668.03</v>
      </c>
      <c r="L1115">
        <v>7321.54</v>
      </c>
      <c r="M1115">
        <v>383.77</v>
      </c>
      <c r="N1115" t="s">
        <v>42</v>
      </c>
      <c r="O1115" t="s">
        <v>302</v>
      </c>
      <c r="P1115" s="1">
        <v>45370</v>
      </c>
    </row>
    <row r="1116" spans="1:16" x14ac:dyDescent="0.3">
      <c r="A1116" t="s">
        <v>578</v>
      </c>
      <c r="B1116" t="s">
        <v>39</v>
      </c>
      <c r="C1116" t="s">
        <v>50</v>
      </c>
      <c r="D1116" t="s">
        <v>251</v>
      </c>
      <c r="E1116" t="s">
        <v>273</v>
      </c>
      <c r="F1116" t="s">
        <v>165</v>
      </c>
      <c r="G1116" t="s">
        <v>173</v>
      </c>
      <c r="H1116">
        <v>24</v>
      </c>
      <c r="I1116">
        <v>1900.88</v>
      </c>
      <c r="J1116">
        <v>20</v>
      </c>
      <c r="K1116">
        <v>36496.9</v>
      </c>
      <c r="L1116">
        <v>19542.740000000002</v>
      </c>
      <c r="M1116">
        <v>64.88</v>
      </c>
      <c r="N1116" t="s">
        <v>38</v>
      </c>
      <c r="O1116" t="s">
        <v>302</v>
      </c>
      <c r="P1116" s="1">
        <v>45201</v>
      </c>
    </row>
    <row r="1117" spans="1:16" x14ac:dyDescent="0.3">
      <c r="A1117" t="s">
        <v>579</v>
      </c>
      <c r="B1117" t="s">
        <v>39</v>
      </c>
      <c r="C1117" t="s">
        <v>40</v>
      </c>
      <c r="D1117" t="s">
        <v>92</v>
      </c>
      <c r="E1117" t="s">
        <v>241</v>
      </c>
      <c r="F1117" t="s">
        <v>119</v>
      </c>
      <c r="G1117" t="s">
        <v>129</v>
      </c>
      <c r="H1117">
        <v>33</v>
      </c>
      <c r="I1117">
        <v>1750.24</v>
      </c>
      <c r="J1117">
        <v>5</v>
      </c>
      <c r="K1117">
        <v>54870.02</v>
      </c>
      <c r="L1117">
        <v>33652.71</v>
      </c>
      <c r="M1117">
        <v>755.02</v>
      </c>
      <c r="N1117" t="s">
        <v>38</v>
      </c>
      <c r="O1117" t="s">
        <v>302</v>
      </c>
      <c r="P1117" s="1">
        <v>45289</v>
      </c>
    </row>
    <row r="1118" spans="1:16" x14ac:dyDescent="0.3">
      <c r="A1118" t="s">
        <v>580</v>
      </c>
      <c r="B1118" t="s">
        <v>21</v>
      </c>
      <c r="C1118" t="s">
        <v>43</v>
      </c>
      <c r="D1118" t="s">
        <v>155</v>
      </c>
      <c r="E1118" t="s">
        <v>273</v>
      </c>
      <c r="F1118" t="s">
        <v>165</v>
      </c>
      <c r="G1118" t="s">
        <v>168</v>
      </c>
      <c r="H1118">
        <v>21</v>
      </c>
      <c r="I1118">
        <v>776.16</v>
      </c>
      <c r="J1118">
        <v>10</v>
      </c>
      <c r="K1118">
        <v>14669.42</v>
      </c>
      <c r="L1118">
        <v>8208.0300000000007</v>
      </c>
      <c r="M1118">
        <v>82.83</v>
      </c>
      <c r="N1118" t="s">
        <v>33</v>
      </c>
      <c r="O1118" t="s">
        <v>302</v>
      </c>
      <c r="P1118" s="1">
        <v>45345</v>
      </c>
    </row>
    <row r="1119" spans="1:16" x14ac:dyDescent="0.3">
      <c r="A1119" t="s">
        <v>581</v>
      </c>
      <c r="B1119" t="s">
        <v>21</v>
      </c>
      <c r="C1119" t="s">
        <v>48</v>
      </c>
      <c r="D1119" t="s">
        <v>88</v>
      </c>
      <c r="E1119" t="s">
        <v>241</v>
      </c>
      <c r="F1119" t="s">
        <v>25</v>
      </c>
      <c r="G1119" t="s">
        <v>37</v>
      </c>
      <c r="H1119">
        <v>35</v>
      </c>
      <c r="I1119">
        <v>1280.17</v>
      </c>
      <c r="J1119">
        <v>15</v>
      </c>
      <c r="K1119">
        <v>38085.06</v>
      </c>
      <c r="L1119">
        <v>22607.14</v>
      </c>
      <c r="M1119">
        <v>714.06</v>
      </c>
      <c r="N1119" t="s">
        <v>27</v>
      </c>
      <c r="O1119" t="s">
        <v>302</v>
      </c>
      <c r="P1119" s="1">
        <v>45360</v>
      </c>
    </row>
    <row r="1120" spans="1:16" x14ac:dyDescent="0.3">
      <c r="A1120" t="s">
        <v>582</v>
      </c>
      <c r="B1120" t="s">
        <v>29</v>
      </c>
      <c r="C1120" t="s">
        <v>57</v>
      </c>
      <c r="D1120" t="s">
        <v>265</v>
      </c>
      <c r="E1120" t="s">
        <v>24</v>
      </c>
      <c r="F1120" t="s">
        <v>119</v>
      </c>
      <c r="G1120" t="s">
        <v>127</v>
      </c>
      <c r="H1120">
        <v>4</v>
      </c>
      <c r="I1120">
        <v>3876.41</v>
      </c>
      <c r="J1120">
        <v>5</v>
      </c>
      <c r="K1120">
        <v>14730.36</v>
      </c>
      <c r="L1120">
        <v>8945.15</v>
      </c>
      <c r="M1120">
        <v>733.12</v>
      </c>
      <c r="N1120" t="s">
        <v>27</v>
      </c>
      <c r="O1120" t="s">
        <v>302</v>
      </c>
      <c r="P1120" s="1">
        <v>45303</v>
      </c>
    </row>
    <row r="1121" spans="1:16" x14ac:dyDescent="0.3">
      <c r="A1121" t="s">
        <v>583</v>
      </c>
      <c r="B1121" t="s">
        <v>29</v>
      </c>
      <c r="C1121" t="s">
        <v>30</v>
      </c>
      <c r="D1121" t="s">
        <v>142</v>
      </c>
      <c r="E1121" t="s">
        <v>24</v>
      </c>
      <c r="F1121" t="s">
        <v>205</v>
      </c>
      <c r="G1121" t="s">
        <v>206</v>
      </c>
      <c r="H1121">
        <v>25</v>
      </c>
      <c r="I1121">
        <v>31180</v>
      </c>
      <c r="J1121">
        <v>10</v>
      </c>
      <c r="K1121">
        <v>701550</v>
      </c>
      <c r="L1121">
        <v>506982.72</v>
      </c>
      <c r="M1121">
        <v>289.58999999999997</v>
      </c>
      <c r="N1121" t="s">
        <v>33</v>
      </c>
      <c r="O1121" t="s">
        <v>302</v>
      </c>
      <c r="P1121" s="1">
        <v>45230</v>
      </c>
    </row>
    <row r="1122" spans="1:16" x14ac:dyDescent="0.3">
      <c r="A1122" t="s">
        <v>584</v>
      </c>
      <c r="B1122" t="s">
        <v>29</v>
      </c>
      <c r="C1122" t="s">
        <v>30</v>
      </c>
      <c r="D1122" t="s">
        <v>80</v>
      </c>
      <c r="E1122" t="s">
        <v>241</v>
      </c>
      <c r="F1122" t="s">
        <v>25</v>
      </c>
      <c r="G1122" t="s">
        <v>45</v>
      </c>
      <c r="H1122">
        <v>32</v>
      </c>
      <c r="I1122">
        <v>640.4</v>
      </c>
      <c r="J1122">
        <v>10</v>
      </c>
      <c r="K1122">
        <v>18443.52</v>
      </c>
      <c r="L1122">
        <v>11246.13</v>
      </c>
      <c r="M1122">
        <v>655.32000000000005</v>
      </c>
      <c r="N1122" t="s">
        <v>38</v>
      </c>
      <c r="O1122" t="s">
        <v>302</v>
      </c>
      <c r="P1122" s="1">
        <v>45037</v>
      </c>
    </row>
    <row r="1123" spans="1:16" x14ac:dyDescent="0.3">
      <c r="A1123" t="s">
        <v>585</v>
      </c>
      <c r="B1123" t="s">
        <v>34</v>
      </c>
      <c r="C1123" t="s">
        <v>62</v>
      </c>
      <c r="D1123" t="s">
        <v>23</v>
      </c>
      <c r="E1123" t="s">
        <v>24</v>
      </c>
      <c r="F1123" t="s">
        <v>205</v>
      </c>
      <c r="G1123" t="s">
        <v>209</v>
      </c>
      <c r="H1123">
        <v>40</v>
      </c>
      <c r="I1123">
        <v>20401.97</v>
      </c>
      <c r="J1123">
        <v>20</v>
      </c>
      <c r="K1123">
        <v>652863.04</v>
      </c>
      <c r="L1123">
        <v>487767.02</v>
      </c>
      <c r="M1123">
        <v>226.15</v>
      </c>
      <c r="N1123" t="s">
        <v>33</v>
      </c>
      <c r="O1123" t="s">
        <v>302</v>
      </c>
      <c r="P1123" s="1">
        <v>45280</v>
      </c>
    </row>
    <row r="1124" spans="1:16" x14ac:dyDescent="0.3">
      <c r="A1124" t="s">
        <v>586</v>
      </c>
      <c r="B1124" t="s">
        <v>39</v>
      </c>
      <c r="C1124" t="s">
        <v>40</v>
      </c>
      <c r="D1124" t="s">
        <v>261</v>
      </c>
      <c r="E1124" t="s">
        <v>241</v>
      </c>
      <c r="F1124" t="s">
        <v>165</v>
      </c>
      <c r="G1124" t="s">
        <v>173</v>
      </c>
      <c r="H1124">
        <v>26</v>
      </c>
      <c r="I1124">
        <v>2554.65</v>
      </c>
      <c r="J1124">
        <v>20</v>
      </c>
      <c r="K1124">
        <v>53136.72</v>
      </c>
      <c r="L1124">
        <v>29720.35</v>
      </c>
      <c r="M1124">
        <v>404</v>
      </c>
      <c r="N1124" t="s">
        <v>33</v>
      </c>
      <c r="O1124" t="s">
        <v>302</v>
      </c>
      <c r="P1124" s="1">
        <v>45223</v>
      </c>
    </row>
    <row r="1125" spans="1:16" x14ac:dyDescent="0.3">
      <c r="A1125" t="s">
        <v>587</v>
      </c>
      <c r="B1125" t="s">
        <v>39</v>
      </c>
      <c r="C1125" t="s">
        <v>65</v>
      </c>
      <c r="D1125" t="s">
        <v>134</v>
      </c>
      <c r="E1125" t="s">
        <v>241</v>
      </c>
      <c r="F1125" t="s">
        <v>205</v>
      </c>
      <c r="G1125" t="s">
        <v>208</v>
      </c>
      <c r="H1125">
        <v>7</v>
      </c>
      <c r="I1125">
        <v>27325.439999999999</v>
      </c>
      <c r="J1125">
        <v>15</v>
      </c>
      <c r="K1125">
        <v>162586.37</v>
      </c>
      <c r="L1125">
        <v>112357.19</v>
      </c>
      <c r="M1125">
        <v>303.2</v>
      </c>
      <c r="N1125" t="s">
        <v>33</v>
      </c>
      <c r="O1125" t="s">
        <v>302</v>
      </c>
      <c r="P1125" s="1">
        <v>45026</v>
      </c>
    </row>
    <row r="1126" spans="1:16" x14ac:dyDescent="0.3">
      <c r="A1126" t="s">
        <v>588</v>
      </c>
      <c r="B1126" t="s">
        <v>34</v>
      </c>
      <c r="C1126" t="s">
        <v>62</v>
      </c>
      <c r="D1126" t="s">
        <v>216</v>
      </c>
      <c r="E1126" t="s">
        <v>24</v>
      </c>
      <c r="F1126" t="s">
        <v>205</v>
      </c>
      <c r="G1126" t="s">
        <v>207</v>
      </c>
      <c r="H1126">
        <v>7</v>
      </c>
      <c r="I1126">
        <v>35490.559999999998</v>
      </c>
      <c r="J1126">
        <v>20</v>
      </c>
      <c r="K1126">
        <v>198747.14</v>
      </c>
      <c r="L1126">
        <v>143805.71</v>
      </c>
      <c r="M1126">
        <v>78.73</v>
      </c>
      <c r="N1126" t="s">
        <v>42</v>
      </c>
      <c r="O1126" t="s">
        <v>302</v>
      </c>
      <c r="P1126" s="1">
        <v>45229</v>
      </c>
    </row>
    <row r="1127" spans="1:16" x14ac:dyDescent="0.3">
      <c r="A1127" t="s">
        <v>589</v>
      </c>
      <c r="B1127" t="s">
        <v>34</v>
      </c>
      <c r="C1127" t="s">
        <v>35</v>
      </c>
      <c r="D1127" t="s">
        <v>96</v>
      </c>
      <c r="E1127" t="s">
        <v>241</v>
      </c>
      <c r="F1127" t="s">
        <v>201</v>
      </c>
      <c r="G1127" t="s">
        <v>202</v>
      </c>
      <c r="H1127">
        <v>6</v>
      </c>
      <c r="I1127">
        <v>3939.21</v>
      </c>
      <c r="J1127">
        <v>10</v>
      </c>
      <c r="K1127">
        <v>21271.73</v>
      </c>
      <c r="L1127">
        <v>13650.82</v>
      </c>
      <c r="M1127">
        <v>232.79</v>
      </c>
      <c r="N1127" t="s">
        <v>27</v>
      </c>
      <c r="O1127" t="s">
        <v>302</v>
      </c>
      <c r="P1127" s="1">
        <v>45327</v>
      </c>
    </row>
    <row r="1128" spans="1:16" x14ac:dyDescent="0.3">
      <c r="A1128" t="s">
        <v>590</v>
      </c>
      <c r="B1128" t="s">
        <v>21</v>
      </c>
      <c r="C1128" t="s">
        <v>22</v>
      </c>
      <c r="D1128" t="s">
        <v>63</v>
      </c>
      <c r="E1128" t="s">
        <v>24</v>
      </c>
      <c r="F1128" t="s">
        <v>119</v>
      </c>
      <c r="G1128" t="s">
        <v>129</v>
      </c>
      <c r="H1128">
        <v>4</v>
      </c>
      <c r="I1128">
        <v>3279.29</v>
      </c>
      <c r="J1128">
        <v>20</v>
      </c>
      <c r="K1128">
        <v>10493.73</v>
      </c>
      <c r="L1128">
        <v>6237.32</v>
      </c>
      <c r="M1128">
        <v>227.56</v>
      </c>
      <c r="N1128" t="s">
        <v>33</v>
      </c>
      <c r="O1128" t="s">
        <v>302</v>
      </c>
      <c r="P1128" s="1">
        <v>45143</v>
      </c>
    </row>
    <row r="1129" spans="1:16" x14ac:dyDescent="0.3">
      <c r="A1129" t="s">
        <v>591</v>
      </c>
      <c r="B1129" t="s">
        <v>21</v>
      </c>
      <c r="C1129" t="s">
        <v>22</v>
      </c>
      <c r="D1129" t="s">
        <v>49</v>
      </c>
      <c r="E1129" t="s">
        <v>273</v>
      </c>
      <c r="F1129" t="s">
        <v>201</v>
      </c>
      <c r="G1129" t="s">
        <v>202</v>
      </c>
      <c r="H1129">
        <v>7</v>
      </c>
      <c r="I1129">
        <v>3636.91</v>
      </c>
      <c r="J1129">
        <v>10</v>
      </c>
      <c r="K1129">
        <v>22912.53</v>
      </c>
      <c r="L1129">
        <v>14666.48</v>
      </c>
      <c r="M1129">
        <v>712.76</v>
      </c>
      <c r="N1129" t="s">
        <v>38</v>
      </c>
      <c r="O1129" t="s">
        <v>302</v>
      </c>
      <c r="P1129" s="1">
        <v>45168</v>
      </c>
    </row>
    <row r="1130" spans="1:16" x14ac:dyDescent="0.3">
      <c r="A1130" t="s">
        <v>592</v>
      </c>
      <c r="B1130" t="s">
        <v>34</v>
      </c>
      <c r="C1130" t="s">
        <v>89</v>
      </c>
      <c r="D1130" t="s">
        <v>86</v>
      </c>
      <c r="E1130" t="s">
        <v>241</v>
      </c>
      <c r="F1130" t="s">
        <v>119</v>
      </c>
      <c r="G1130" t="s">
        <v>127</v>
      </c>
      <c r="H1130">
        <v>4</v>
      </c>
      <c r="I1130">
        <v>3153.96</v>
      </c>
      <c r="J1130">
        <v>20</v>
      </c>
      <c r="K1130">
        <v>10092.67</v>
      </c>
      <c r="L1130">
        <v>5939.13</v>
      </c>
      <c r="M1130">
        <v>792.2</v>
      </c>
      <c r="N1130" t="s">
        <v>38</v>
      </c>
      <c r="O1130" t="s">
        <v>302</v>
      </c>
      <c r="P1130" s="1">
        <v>45052</v>
      </c>
    </row>
    <row r="1131" spans="1:16" x14ac:dyDescent="0.3">
      <c r="A1131" t="s">
        <v>593</v>
      </c>
      <c r="B1131" t="s">
        <v>34</v>
      </c>
      <c r="C1131" t="s">
        <v>35</v>
      </c>
      <c r="D1131" t="s">
        <v>140</v>
      </c>
      <c r="E1131" t="s">
        <v>241</v>
      </c>
      <c r="F1131" t="s">
        <v>25</v>
      </c>
      <c r="G1131" t="s">
        <v>32</v>
      </c>
      <c r="H1131">
        <v>14</v>
      </c>
      <c r="I1131">
        <v>832.15</v>
      </c>
      <c r="J1131">
        <v>20</v>
      </c>
      <c r="K1131">
        <v>9320.08</v>
      </c>
      <c r="L1131">
        <v>5519.59</v>
      </c>
      <c r="M1131">
        <v>647.01</v>
      </c>
      <c r="N1131" t="s">
        <v>27</v>
      </c>
      <c r="O1131" t="s">
        <v>302</v>
      </c>
      <c r="P1131" s="1">
        <v>45377</v>
      </c>
    </row>
    <row r="1132" spans="1:16" x14ac:dyDescent="0.3">
      <c r="A1132" t="s">
        <v>594</v>
      </c>
      <c r="B1132" t="s">
        <v>39</v>
      </c>
      <c r="C1132" t="s">
        <v>54</v>
      </c>
      <c r="D1132" t="s">
        <v>258</v>
      </c>
      <c r="E1132" t="s">
        <v>273</v>
      </c>
      <c r="F1132" t="s">
        <v>25</v>
      </c>
      <c r="G1132" t="s">
        <v>37</v>
      </c>
      <c r="H1132">
        <v>12</v>
      </c>
      <c r="I1132">
        <v>1567.21</v>
      </c>
      <c r="J1132">
        <v>15</v>
      </c>
      <c r="K1132">
        <v>15985.54</v>
      </c>
      <c r="L1132">
        <v>9336.75</v>
      </c>
      <c r="M1132">
        <v>736.15</v>
      </c>
      <c r="N1132" t="s">
        <v>33</v>
      </c>
      <c r="O1132" t="s">
        <v>302</v>
      </c>
      <c r="P1132" s="1">
        <v>45229</v>
      </c>
    </row>
    <row r="1133" spans="1:16" x14ac:dyDescent="0.3">
      <c r="A1133" t="s">
        <v>595</v>
      </c>
      <c r="B1133" t="s">
        <v>34</v>
      </c>
      <c r="C1133" t="s">
        <v>52</v>
      </c>
      <c r="D1133" t="s">
        <v>122</v>
      </c>
      <c r="E1133" t="s">
        <v>241</v>
      </c>
      <c r="F1133" t="s">
        <v>201</v>
      </c>
      <c r="G1133" t="s">
        <v>212</v>
      </c>
      <c r="H1133">
        <v>25</v>
      </c>
      <c r="I1133">
        <v>1720.9</v>
      </c>
      <c r="J1133">
        <v>10</v>
      </c>
      <c r="K1133">
        <v>38720.25</v>
      </c>
      <c r="L1133">
        <v>24367.84</v>
      </c>
      <c r="M1133">
        <v>542.41</v>
      </c>
      <c r="N1133" t="s">
        <v>27</v>
      </c>
      <c r="O1133" t="s">
        <v>302</v>
      </c>
      <c r="P1133" s="1">
        <v>45085</v>
      </c>
    </row>
    <row r="1134" spans="1:16" x14ac:dyDescent="0.3">
      <c r="A1134" t="s">
        <v>596</v>
      </c>
      <c r="B1134" t="s">
        <v>39</v>
      </c>
      <c r="C1134" t="s">
        <v>54</v>
      </c>
      <c r="D1134" t="s">
        <v>223</v>
      </c>
      <c r="E1134" t="s">
        <v>24</v>
      </c>
      <c r="F1134" t="s">
        <v>201</v>
      </c>
      <c r="G1134" t="s">
        <v>203</v>
      </c>
      <c r="H1134">
        <v>39</v>
      </c>
      <c r="I1134">
        <v>3341.3</v>
      </c>
      <c r="J1134">
        <v>20</v>
      </c>
      <c r="K1134">
        <v>104248.56</v>
      </c>
      <c r="L1134">
        <v>64475.12</v>
      </c>
      <c r="M1134">
        <v>463.5</v>
      </c>
      <c r="N1134" t="s">
        <v>33</v>
      </c>
      <c r="O1134" t="s">
        <v>302</v>
      </c>
      <c r="P1134" s="1">
        <v>45267</v>
      </c>
    </row>
    <row r="1135" spans="1:16" x14ac:dyDescent="0.3">
      <c r="A1135" t="s">
        <v>597</v>
      </c>
      <c r="B1135" t="s">
        <v>39</v>
      </c>
      <c r="C1135" t="s">
        <v>50</v>
      </c>
      <c r="D1135" t="s">
        <v>210</v>
      </c>
      <c r="E1135" t="s">
        <v>24</v>
      </c>
      <c r="F1135" t="s">
        <v>25</v>
      </c>
      <c r="G1135" t="s">
        <v>45</v>
      </c>
      <c r="H1135">
        <v>24</v>
      </c>
      <c r="I1135">
        <v>448.91</v>
      </c>
      <c r="J1135">
        <v>15</v>
      </c>
      <c r="K1135">
        <v>9157.76</v>
      </c>
      <c r="L1135">
        <v>5584.49</v>
      </c>
      <c r="M1135">
        <v>642.66</v>
      </c>
      <c r="N1135" t="s">
        <v>33</v>
      </c>
      <c r="O1135" t="s">
        <v>302</v>
      </c>
      <c r="P1135" s="1">
        <v>45187</v>
      </c>
    </row>
    <row r="1136" spans="1:16" x14ac:dyDescent="0.3">
      <c r="A1136" t="s">
        <v>598</v>
      </c>
      <c r="B1136" t="s">
        <v>39</v>
      </c>
      <c r="C1136" t="s">
        <v>65</v>
      </c>
      <c r="D1136" t="s">
        <v>70</v>
      </c>
      <c r="E1136" t="s">
        <v>273</v>
      </c>
      <c r="F1136" t="s">
        <v>119</v>
      </c>
      <c r="G1136" t="s">
        <v>123</v>
      </c>
      <c r="H1136">
        <v>23</v>
      </c>
      <c r="I1136">
        <v>1207.8499999999999</v>
      </c>
      <c r="J1136">
        <v>15</v>
      </c>
      <c r="K1136">
        <v>23613.47</v>
      </c>
      <c r="L1136">
        <v>14248.76</v>
      </c>
      <c r="M1136">
        <v>583.99</v>
      </c>
      <c r="N1136" t="s">
        <v>38</v>
      </c>
      <c r="O1136" t="s">
        <v>302</v>
      </c>
      <c r="P1136" s="1">
        <v>45233</v>
      </c>
    </row>
    <row r="1137" spans="1:16" x14ac:dyDescent="0.3">
      <c r="A1137" t="s">
        <v>599</v>
      </c>
      <c r="B1137" t="s">
        <v>39</v>
      </c>
      <c r="C1137" t="s">
        <v>50</v>
      </c>
      <c r="D1137" t="s">
        <v>137</v>
      </c>
      <c r="E1137" t="s">
        <v>24</v>
      </c>
      <c r="F1137" t="s">
        <v>165</v>
      </c>
      <c r="G1137" t="s">
        <v>166</v>
      </c>
      <c r="H1137">
        <v>29</v>
      </c>
      <c r="I1137">
        <v>2269.58</v>
      </c>
      <c r="J1137">
        <v>10</v>
      </c>
      <c r="K1137">
        <v>59236.04</v>
      </c>
      <c r="L1137">
        <v>32996.35</v>
      </c>
      <c r="M1137">
        <v>173.44</v>
      </c>
      <c r="N1137" t="s">
        <v>42</v>
      </c>
      <c r="O1137" t="s">
        <v>302</v>
      </c>
      <c r="P1137" s="1">
        <v>45297</v>
      </c>
    </row>
    <row r="1138" spans="1:16" x14ac:dyDescent="0.3">
      <c r="A1138" t="s">
        <v>600</v>
      </c>
      <c r="B1138" t="s">
        <v>21</v>
      </c>
      <c r="C1138" t="s">
        <v>43</v>
      </c>
      <c r="D1138" t="s">
        <v>150</v>
      </c>
      <c r="E1138" t="s">
        <v>241</v>
      </c>
      <c r="F1138" t="s">
        <v>201</v>
      </c>
      <c r="G1138" t="s">
        <v>212</v>
      </c>
      <c r="H1138">
        <v>9</v>
      </c>
      <c r="I1138">
        <v>5719.14</v>
      </c>
      <c r="J1138">
        <v>5</v>
      </c>
      <c r="K1138">
        <v>48898.65</v>
      </c>
      <c r="L1138">
        <v>31736.75</v>
      </c>
      <c r="M1138">
        <v>523.47</v>
      </c>
      <c r="N1138" t="s">
        <v>27</v>
      </c>
      <c r="O1138" t="s">
        <v>302</v>
      </c>
      <c r="P1138" s="1">
        <v>45363</v>
      </c>
    </row>
    <row r="1139" spans="1:16" x14ac:dyDescent="0.3">
      <c r="A1139" t="s">
        <v>601</v>
      </c>
      <c r="B1139" t="s">
        <v>39</v>
      </c>
      <c r="C1139" t="s">
        <v>40</v>
      </c>
      <c r="D1139" t="s">
        <v>181</v>
      </c>
      <c r="E1139" t="s">
        <v>273</v>
      </c>
      <c r="F1139" t="s">
        <v>201</v>
      </c>
      <c r="G1139" t="s">
        <v>202</v>
      </c>
      <c r="H1139">
        <v>36</v>
      </c>
      <c r="I1139">
        <v>5162.54</v>
      </c>
      <c r="J1139">
        <v>15</v>
      </c>
      <c r="K1139">
        <v>157973.72</v>
      </c>
      <c r="L1139">
        <v>98321.66</v>
      </c>
      <c r="M1139">
        <v>567.51</v>
      </c>
      <c r="N1139" t="s">
        <v>42</v>
      </c>
      <c r="O1139" t="s">
        <v>302</v>
      </c>
      <c r="P1139" s="1">
        <v>45122</v>
      </c>
    </row>
    <row r="1140" spans="1:16" x14ac:dyDescent="0.3">
      <c r="A1140" t="s">
        <v>308</v>
      </c>
      <c r="B1140" t="s">
        <v>29</v>
      </c>
      <c r="C1140" t="s">
        <v>30</v>
      </c>
      <c r="D1140" t="s">
        <v>101</v>
      </c>
      <c r="E1140" t="s">
        <v>241</v>
      </c>
      <c r="F1140" t="s">
        <v>25</v>
      </c>
      <c r="G1140" t="s">
        <v>26</v>
      </c>
      <c r="H1140">
        <v>12</v>
      </c>
      <c r="I1140">
        <v>1894.65</v>
      </c>
      <c r="J1140">
        <v>20</v>
      </c>
      <c r="K1140">
        <v>18188.64</v>
      </c>
      <c r="L1140">
        <v>10416.86</v>
      </c>
      <c r="M1140">
        <v>536.38</v>
      </c>
      <c r="N1140" t="s">
        <v>42</v>
      </c>
      <c r="O1140" t="s">
        <v>302</v>
      </c>
      <c r="P1140" s="1">
        <v>45129</v>
      </c>
    </row>
    <row r="1141" spans="1:16" x14ac:dyDescent="0.3">
      <c r="A1141" t="s">
        <v>602</v>
      </c>
      <c r="B1141" t="s">
        <v>29</v>
      </c>
      <c r="C1141" t="s">
        <v>78</v>
      </c>
      <c r="D1141" t="s">
        <v>262</v>
      </c>
      <c r="E1141" t="s">
        <v>24</v>
      </c>
      <c r="F1141" t="s">
        <v>205</v>
      </c>
      <c r="G1141" t="s">
        <v>209</v>
      </c>
      <c r="H1141">
        <v>18</v>
      </c>
      <c r="I1141">
        <v>41185.49</v>
      </c>
      <c r="J1141">
        <v>20</v>
      </c>
      <c r="K1141">
        <v>593071.06000000006</v>
      </c>
      <c r="L1141">
        <v>410755.89</v>
      </c>
      <c r="M1141">
        <v>277.60000000000002</v>
      </c>
      <c r="N1141" t="s">
        <v>33</v>
      </c>
      <c r="O1141" t="s">
        <v>302</v>
      </c>
      <c r="P1141" s="1">
        <v>45294</v>
      </c>
    </row>
    <row r="1142" spans="1:16" x14ac:dyDescent="0.3">
      <c r="A1142" t="s">
        <v>603</v>
      </c>
      <c r="B1142" t="s">
        <v>21</v>
      </c>
      <c r="C1142" t="s">
        <v>22</v>
      </c>
      <c r="D1142" t="s">
        <v>161</v>
      </c>
      <c r="E1142" t="s">
        <v>24</v>
      </c>
      <c r="F1142" t="s">
        <v>165</v>
      </c>
      <c r="G1142" t="s">
        <v>173</v>
      </c>
      <c r="H1142">
        <v>1</v>
      </c>
      <c r="I1142">
        <v>1115.29</v>
      </c>
      <c r="J1142">
        <v>15</v>
      </c>
      <c r="K1142">
        <v>948</v>
      </c>
      <c r="L1142">
        <v>542.39</v>
      </c>
      <c r="M1142">
        <v>456.13</v>
      </c>
      <c r="N1142" t="s">
        <v>38</v>
      </c>
      <c r="O1142" t="s">
        <v>302</v>
      </c>
      <c r="P1142" s="1">
        <v>45089</v>
      </c>
    </row>
    <row r="1143" spans="1:16" x14ac:dyDescent="0.3">
      <c r="A1143" t="s">
        <v>604</v>
      </c>
      <c r="B1143" t="s">
        <v>29</v>
      </c>
      <c r="C1143" t="s">
        <v>78</v>
      </c>
      <c r="D1143" t="s">
        <v>171</v>
      </c>
      <c r="E1143" t="s">
        <v>24</v>
      </c>
      <c r="F1143" t="s">
        <v>165</v>
      </c>
      <c r="G1143" t="s">
        <v>173</v>
      </c>
      <c r="H1143">
        <v>12</v>
      </c>
      <c r="I1143">
        <v>1787.59</v>
      </c>
      <c r="J1143">
        <v>15</v>
      </c>
      <c r="K1143">
        <v>18233.419999999998</v>
      </c>
      <c r="L1143">
        <v>9629.7999999999993</v>
      </c>
      <c r="M1143">
        <v>154.4</v>
      </c>
      <c r="N1143" t="s">
        <v>33</v>
      </c>
      <c r="O1143" t="s">
        <v>302</v>
      </c>
      <c r="P1143" s="1">
        <v>45103</v>
      </c>
    </row>
    <row r="1144" spans="1:16" x14ac:dyDescent="0.3">
      <c r="A1144" t="s">
        <v>605</v>
      </c>
      <c r="B1144" t="s">
        <v>29</v>
      </c>
      <c r="C1144" t="s">
        <v>30</v>
      </c>
      <c r="D1144" t="s">
        <v>181</v>
      </c>
      <c r="E1144" t="s">
        <v>273</v>
      </c>
      <c r="F1144" t="s">
        <v>25</v>
      </c>
      <c r="G1144" t="s">
        <v>26</v>
      </c>
      <c r="H1144">
        <v>2</v>
      </c>
      <c r="I1144">
        <v>1809.61</v>
      </c>
      <c r="J1144">
        <v>20</v>
      </c>
      <c r="K1144">
        <v>2895.38</v>
      </c>
      <c r="L1144">
        <v>1625.13</v>
      </c>
      <c r="M1144">
        <v>567.26</v>
      </c>
      <c r="N1144" t="s">
        <v>27</v>
      </c>
      <c r="O1144" t="s">
        <v>302</v>
      </c>
      <c r="P1144" s="1">
        <v>45153</v>
      </c>
    </row>
    <row r="1145" spans="1:16" x14ac:dyDescent="0.3">
      <c r="A1145" t="s">
        <v>606</v>
      </c>
      <c r="B1145" t="s">
        <v>34</v>
      </c>
      <c r="C1145" t="s">
        <v>52</v>
      </c>
      <c r="D1145" t="s">
        <v>154</v>
      </c>
      <c r="E1145" t="s">
        <v>241</v>
      </c>
      <c r="F1145" t="s">
        <v>165</v>
      </c>
      <c r="G1145" t="s">
        <v>170</v>
      </c>
      <c r="H1145">
        <v>25</v>
      </c>
      <c r="I1145">
        <v>802.35</v>
      </c>
      <c r="J1145">
        <v>10</v>
      </c>
      <c r="K1145">
        <v>18052.88</v>
      </c>
      <c r="L1145">
        <v>10340.51</v>
      </c>
      <c r="M1145">
        <v>699.93</v>
      </c>
      <c r="N1145" t="s">
        <v>27</v>
      </c>
      <c r="O1145" t="s">
        <v>302</v>
      </c>
      <c r="P1145" s="1">
        <v>45087</v>
      </c>
    </row>
    <row r="1146" spans="1:16" x14ac:dyDescent="0.3">
      <c r="A1146" t="s">
        <v>607</v>
      </c>
      <c r="B1146" t="s">
        <v>39</v>
      </c>
      <c r="C1146" t="s">
        <v>65</v>
      </c>
      <c r="D1146" t="s">
        <v>239</v>
      </c>
      <c r="E1146" t="s">
        <v>241</v>
      </c>
      <c r="F1146" t="s">
        <v>201</v>
      </c>
      <c r="G1146" t="s">
        <v>202</v>
      </c>
      <c r="H1146">
        <v>16</v>
      </c>
      <c r="I1146">
        <v>4539.01</v>
      </c>
      <c r="J1146">
        <v>15</v>
      </c>
      <c r="K1146">
        <v>61730.54</v>
      </c>
      <c r="L1146">
        <v>37178.5</v>
      </c>
      <c r="M1146">
        <v>736.34</v>
      </c>
      <c r="N1146" t="s">
        <v>38</v>
      </c>
      <c r="O1146" t="s">
        <v>302</v>
      </c>
      <c r="P1146" s="1">
        <v>45262</v>
      </c>
    </row>
    <row r="1147" spans="1:16" x14ac:dyDescent="0.3">
      <c r="A1147" t="s">
        <v>608</v>
      </c>
      <c r="B1147" t="s">
        <v>29</v>
      </c>
      <c r="C1147" t="s">
        <v>30</v>
      </c>
      <c r="D1147" t="s">
        <v>154</v>
      </c>
      <c r="E1147" t="s">
        <v>273</v>
      </c>
      <c r="F1147" t="s">
        <v>119</v>
      </c>
      <c r="G1147" t="s">
        <v>127</v>
      </c>
      <c r="H1147">
        <v>20</v>
      </c>
      <c r="I1147">
        <v>3964.23</v>
      </c>
      <c r="J1147">
        <v>20</v>
      </c>
      <c r="K1147">
        <v>63427.68</v>
      </c>
      <c r="L1147">
        <v>36662.080000000002</v>
      </c>
      <c r="M1147">
        <v>677.62</v>
      </c>
      <c r="N1147" t="s">
        <v>27</v>
      </c>
      <c r="O1147" t="s">
        <v>302</v>
      </c>
      <c r="P1147" s="1">
        <v>45216</v>
      </c>
    </row>
    <row r="1148" spans="1:16" x14ac:dyDescent="0.3">
      <c r="A1148" t="s">
        <v>609</v>
      </c>
      <c r="B1148" t="s">
        <v>21</v>
      </c>
      <c r="C1148" t="s">
        <v>59</v>
      </c>
      <c r="D1148" t="s">
        <v>276</v>
      </c>
      <c r="E1148" t="s">
        <v>24</v>
      </c>
      <c r="F1148" t="s">
        <v>119</v>
      </c>
      <c r="G1148" t="s">
        <v>123</v>
      </c>
      <c r="H1148">
        <v>30</v>
      </c>
      <c r="I1148">
        <v>2096.84</v>
      </c>
      <c r="J1148">
        <v>20</v>
      </c>
      <c r="K1148">
        <v>50324.160000000003</v>
      </c>
      <c r="L1148">
        <v>31617.31</v>
      </c>
      <c r="M1148">
        <v>404.99</v>
      </c>
      <c r="N1148" t="s">
        <v>33</v>
      </c>
      <c r="O1148" t="s">
        <v>302</v>
      </c>
      <c r="P1148" s="1">
        <v>45355</v>
      </c>
    </row>
    <row r="1149" spans="1:16" x14ac:dyDescent="0.3">
      <c r="A1149" t="s">
        <v>610</v>
      </c>
      <c r="B1149" t="s">
        <v>21</v>
      </c>
      <c r="C1149" t="s">
        <v>59</v>
      </c>
      <c r="D1149" t="s">
        <v>72</v>
      </c>
      <c r="E1149" t="s">
        <v>273</v>
      </c>
      <c r="F1149" t="s">
        <v>165</v>
      </c>
      <c r="G1149" t="s">
        <v>166</v>
      </c>
      <c r="H1149">
        <v>14</v>
      </c>
      <c r="I1149">
        <v>2367.0100000000002</v>
      </c>
      <c r="J1149">
        <v>5</v>
      </c>
      <c r="K1149">
        <v>31481.23</v>
      </c>
      <c r="L1149">
        <v>16565.21</v>
      </c>
      <c r="M1149">
        <v>240.94</v>
      </c>
      <c r="N1149" t="s">
        <v>42</v>
      </c>
      <c r="O1149" t="s">
        <v>302</v>
      </c>
      <c r="P1149" s="1">
        <v>45355</v>
      </c>
    </row>
    <row r="1150" spans="1:16" x14ac:dyDescent="0.3">
      <c r="A1150" t="s">
        <v>611</v>
      </c>
      <c r="B1150" t="s">
        <v>29</v>
      </c>
      <c r="C1150" t="s">
        <v>78</v>
      </c>
      <c r="D1150" t="s">
        <v>58</v>
      </c>
      <c r="E1150" t="s">
        <v>241</v>
      </c>
      <c r="F1150" t="s">
        <v>165</v>
      </c>
      <c r="G1150" t="s">
        <v>173</v>
      </c>
      <c r="H1150">
        <v>34</v>
      </c>
      <c r="I1150">
        <v>2846.42</v>
      </c>
      <c r="J1150">
        <v>15</v>
      </c>
      <c r="K1150">
        <v>82261.539999999994</v>
      </c>
      <c r="L1150">
        <v>43434.8</v>
      </c>
      <c r="M1150">
        <v>194.28</v>
      </c>
      <c r="N1150" t="s">
        <v>27</v>
      </c>
      <c r="O1150" t="s">
        <v>302</v>
      </c>
      <c r="P1150" s="1">
        <v>45257</v>
      </c>
    </row>
    <row r="1151" spans="1:16" x14ac:dyDescent="0.3">
      <c r="A1151" t="s">
        <v>612</v>
      </c>
      <c r="B1151" t="s">
        <v>34</v>
      </c>
      <c r="C1151" t="s">
        <v>52</v>
      </c>
      <c r="D1151" t="s">
        <v>249</v>
      </c>
      <c r="E1151" t="s">
        <v>273</v>
      </c>
      <c r="F1151" t="s">
        <v>25</v>
      </c>
      <c r="G1151" t="s">
        <v>37</v>
      </c>
      <c r="H1151">
        <v>33</v>
      </c>
      <c r="I1151">
        <v>1722.07</v>
      </c>
      <c r="J1151">
        <v>5</v>
      </c>
      <c r="K1151">
        <v>53986.89</v>
      </c>
      <c r="L1151">
        <v>30508.66</v>
      </c>
      <c r="M1151">
        <v>127.16</v>
      </c>
      <c r="N1151" t="s">
        <v>27</v>
      </c>
      <c r="O1151" t="s">
        <v>302</v>
      </c>
      <c r="P1151" s="1">
        <v>45094</v>
      </c>
    </row>
    <row r="1152" spans="1:16" x14ac:dyDescent="0.3">
      <c r="A1152" t="s">
        <v>613</v>
      </c>
      <c r="B1152" t="s">
        <v>29</v>
      </c>
      <c r="C1152" t="s">
        <v>46</v>
      </c>
      <c r="D1152" t="s">
        <v>228</v>
      </c>
      <c r="E1152" t="s">
        <v>273</v>
      </c>
      <c r="F1152" t="s">
        <v>205</v>
      </c>
      <c r="G1152" t="s">
        <v>209</v>
      </c>
      <c r="H1152">
        <v>27</v>
      </c>
      <c r="I1152">
        <v>25907.78</v>
      </c>
      <c r="J1152">
        <v>20</v>
      </c>
      <c r="K1152">
        <v>559608.05000000005</v>
      </c>
      <c r="L1152">
        <v>408070.23</v>
      </c>
      <c r="M1152">
        <v>135.91</v>
      </c>
      <c r="N1152" t="s">
        <v>42</v>
      </c>
      <c r="O1152" t="s">
        <v>302</v>
      </c>
      <c r="P1152" s="1">
        <v>45094</v>
      </c>
    </row>
    <row r="1153" spans="1:16" x14ac:dyDescent="0.3">
      <c r="A1153" t="s">
        <v>614</v>
      </c>
      <c r="B1153" t="s">
        <v>21</v>
      </c>
      <c r="C1153" t="s">
        <v>48</v>
      </c>
      <c r="D1153" t="s">
        <v>220</v>
      </c>
      <c r="E1153" t="s">
        <v>273</v>
      </c>
      <c r="F1153" t="s">
        <v>205</v>
      </c>
      <c r="G1153" t="s">
        <v>208</v>
      </c>
      <c r="H1153">
        <v>10</v>
      </c>
      <c r="I1153">
        <v>44456.18</v>
      </c>
      <c r="J1153">
        <v>10</v>
      </c>
      <c r="K1153">
        <v>400105.62</v>
      </c>
      <c r="L1153">
        <v>282840.90999999997</v>
      </c>
      <c r="M1153">
        <v>483.67</v>
      </c>
      <c r="N1153" t="s">
        <v>33</v>
      </c>
      <c r="O1153" t="s">
        <v>302</v>
      </c>
      <c r="P1153" s="1">
        <v>45098</v>
      </c>
    </row>
    <row r="1154" spans="1:16" x14ac:dyDescent="0.3">
      <c r="A1154" t="s">
        <v>615</v>
      </c>
      <c r="B1154" t="s">
        <v>39</v>
      </c>
      <c r="C1154" t="s">
        <v>50</v>
      </c>
      <c r="D1154" t="s">
        <v>125</v>
      </c>
      <c r="E1154" t="s">
        <v>24</v>
      </c>
      <c r="F1154" t="s">
        <v>165</v>
      </c>
      <c r="G1154" t="s">
        <v>170</v>
      </c>
      <c r="H1154">
        <v>26</v>
      </c>
      <c r="I1154">
        <v>1895.14</v>
      </c>
      <c r="J1154">
        <v>5</v>
      </c>
      <c r="K1154">
        <v>46809.96</v>
      </c>
      <c r="L1154">
        <v>25937.73</v>
      </c>
      <c r="M1154">
        <v>483.39</v>
      </c>
      <c r="N1154" t="s">
        <v>33</v>
      </c>
      <c r="O1154" t="s">
        <v>302</v>
      </c>
      <c r="P1154" s="1">
        <v>45225</v>
      </c>
    </row>
    <row r="1155" spans="1:16" x14ac:dyDescent="0.3">
      <c r="A1155" t="s">
        <v>616</v>
      </c>
      <c r="B1155" t="s">
        <v>29</v>
      </c>
      <c r="C1155" t="s">
        <v>57</v>
      </c>
      <c r="D1155" t="s">
        <v>131</v>
      </c>
      <c r="E1155" t="s">
        <v>241</v>
      </c>
      <c r="F1155" t="s">
        <v>25</v>
      </c>
      <c r="G1155" t="s">
        <v>32</v>
      </c>
      <c r="H1155">
        <v>1</v>
      </c>
      <c r="I1155">
        <v>2481.91</v>
      </c>
      <c r="J1155">
        <v>15</v>
      </c>
      <c r="K1155">
        <v>2109.62</v>
      </c>
      <c r="L1155">
        <v>1244.47</v>
      </c>
      <c r="M1155">
        <v>376.62</v>
      </c>
      <c r="N1155" t="s">
        <v>33</v>
      </c>
      <c r="O1155" t="s">
        <v>302</v>
      </c>
      <c r="P1155" s="1">
        <v>45310</v>
      </c>
    </row>
    <row r="1156" spans="1:16" x14ac:dyDescent="0.3">
      <c r="A1156" t="s">
        <v>617</v>
      </c>
      <c r="B1156" t="s">
        <v>34</v>
      </c>
      <c r="C1156" t="s">
        <v>52</v>
      </c>
      <c r="D1156" t="s">
        <v>277</v>
      </c>
      <c r="E1156" t="s">
        <v>241</v>
      </c>
      <c r="F1156" t="s">
        <v>25</v>
      </c>
      <c r="G1156" t="s">
        <v>37</v>
      </c>
      <c r="H1156">
        <v>15</v>
      </c>
      <c r="I1156">
        <v>1127.46</v>
      </c>
      <c r="J1156">
        <v>15</v>
      </c>
      <c r="K1156">
        <v>14375.12</v>
      </c>
      <c r="L1156">
        <v>8390.3799999999992</v>
      </c>
      <c r="M1156">
        <v>555.21</v>
      </c>
      <c r="N1156" t="s">
        <v>33</v>
      </c>
      <c r="O1156" t="s">
        <v>302</v>
      </c>
      <c r="P1156" s="1">
        <v>45086</v>
      </c>
    </row>
    <row r="1157" spans="1:16" x14ac:dyDescent="0.3">
      <c r="A1157" t="s">
        <v>618</v>
      </c>
      <c r="B1157" t="s">
        <v>34</v>
      </c>
      <c r="C1157" t="s">
        <v>89</v>
      </c>
      <c r="D1157" t="s">
        <v>228</v>
      </c>
      <c r="E1157" t="s">
        <v>24</v>
      </c>
      <c r="F1157" t="s">
        <v>119</v>
      </c>
      <c r="G1157" t="s">
        <v>120</v>
      </c>
      <c r="H1157">
        <v>4</v>
      </c>
      <c r="I1157">
        <v>2389.23</v>
      </c>
      <c r="J1157">
        <v>10</v>
      </c>
      <c r="K1157">
        <v>8601.23</v>
      </c>
      <c r="L1157">
        <v>5012.84</v>
      </c>
      <c r="M1157">
        <v>545.97</v>
      </c>
      <c r="N1157" t="s">
        <v>27</v>
      </c>
      <c r="O1157" t="s">
        <v>302</v>
      </c>
      <c r="P1157" s="1">
        <v>45324</v>
      </c>
    </row>
    <row r="1158" spans="1:16" x14ac:dyDescent="0.3">
      <c r="A1158" t="s">
        <v>303</v>
      </c>
      <c r="B1158" t="s">
        <v>39</v>
      </c>
      <c r="C1158" t="s">
        <v>40</v>
      </c>
      <c r="D1158" t="s">
        <v>225</v>
      </c>
      <c r="E1158" t="s">
        <v>273</v>
      </c>
      <c r="F1158" t="s">
        <v>25</v>
      </c>
      <c r="G1158" t="s">
        <v>26</v>
      </c>
      <c r="H1158">
        <v>23</v>
      </c>
      <c r="I1158">
        <v>1282.27</v>
      </c>
      <c r="J1158">
        <v>15</v>
      </c>
      <c r="K1158">
        <v>25068.38</v>
      </c>
      <c r="L1158">
        <v>14757.28</v>
      </c>
      <c r="M1158">
        <v>268.64</v>
      </c>
      <c r="N1158" t="s">
        <v>27</v>
      </c>
      <c r="O1158" t="s">
        <v>302</v>
      </c>
      <c r="P1158" s="1">
        <v>45259</v>
      </c>
    </row>
    <row r="1159" spans="1:16" x14ac:dyDescent="0.3">
      <c r="A1159" t="s">
        <v>619</v>
      </c>
      <c r="B1159" t="s">
        <v>39</v>
      </c>
      <c r="C1159" t="s">
        <v>50</v>
      </c>
      <c r="D1159" t="s">
        <v>284</v>
      </c>
      <c r="E1159" t="s">
        <v>241</v>
      </c>
      <c r="F1159" t="s">
        <v>165</v>
      </c>
      <c r="G1159" t="s">
        <v>166</v>
      </c>
      <c r="H1159">
        <v>18</v>
      </c>
      <c r="I1159">
        <v>2794.09</v>
      </c>
      <c r="J1159">
        <v>15</v>
      </c>
      <c r="K1159">
        <v>42749.58</v>
      </c>
      <c r="L1159">
        <v>23191.84</v>
      </c>
      <c r="M1159">
        <v>772.1</v>
      </c>
      <c r="N1159" t="s">
        <v>38</v>
      </c>
      <c r="O1159" t="s">
        <v>302</v>
      </c>
      <c r="P1159" s="1">
        <v>45244</v>
      </c>
    </row>
    <row r="1160" spans="1:16" x14ac:dyDescent="0.3">
      <c r="A1160" t="s">
        <v>620</v>
      </c>
      <c r="B1160" t="s">
        <v>34</v>
      </c>
      <c r="C1160" t="s">
        <v>35</v>
      </c>
      <c r="D1160" t="s">
        <v>214</v>
      </c>
      <c r="E1160" t="s">
        <v>241</v>
      </c>
      <c r="F1160" t="s">
        <v>205</v>
      </c>
      <c r="G1160" t="s">
        <v>209</v>
      </c>
      <c r="H1160">
        <v>13</v>
      </c>
      <c r="I1160">
        <v>33941.019999999997</v>
      </c>
      <c r="J1160">
        <v>10</v>
      </c>
      <c r="K1160">
        <v>397109.93</v>
      </c>
      <c r="L1160">
        <v>283388.11</v>
      </c>
      <c r="M1160">
        <v>148.18</v>
      </c>
      <c r="N1160" t="s">
        <v>27</v>
      </c>
      <c r="O1160" t="s">
        <v>302</v>
      </c>
      <c r="P1160" s="1">
        <v>45161</v>
      </c>
    </row>
    <row r="1161" spans="1:16" x14ac:dyDescent="0.3">
      <c r="A1161" t="s">
        <v>621</v>
      </c>
      <c r="B1161" t="s">
        <v>39</v>
      </c>
      <c r="C1161" t="s">
        <v>40</v>
      </c>
      <c r="D1161" t="s">
        <v>69</v>
      </c>
      <c r="E1161" t="s">
        <v>273</v>
      </c>
      <c r="F1161" t="s">
        <v>201</v>
      </c>
      <c r="G1161" t="s">
        <v>204</v>
      </c>
      <c r="H1161">
        <v>36</v>
      </c>
      <c r="I1161">
        <v>4396.93</v>
      </c>
      <c r="J1161">
        <v>20</v>
      </c>
      <c r="K1161">
        <v>126631.58</v>
      </c>
      <c r="L1161">
        <v>79635.17</v>
      </c>
      <c r="M1161">
        <v>664.06</v>
      </c>
      <c r="N1161" t="s">
        <v>33</v>
      </c>
      <c r="O1161" t="s">
        <v>302</v>
      </c>
      <c r="P1161" s="1">
        <v>45171</v>
      </c>
    </row>
    <row r="1162" spans="1:16" x14ac:dyDescent="0.3">
      <c r="A1162" t="s">
        <v>622</v>
      </c>
      <c r="B1162" t="s">
        <v>34</v>
      </c>
      <c r="C1162" t="s">
        <v>52</v>
      </c>
      <c r="D1162" t="s">
        <v>175</v>
      </c>
      <c r="E1162" t="s">
        <v>273</v>
      </c>
      <c r="F1162" t="s">
        <v>165</v>
      </c>
      <c r="G1162" t="s">
        <v>173</v>
      </c>
      <c r="H1162">
        <v>26</v>
      </c>
      <c r="I1162">
        <v>2339.46</v>
      </c>
      <c r="J1162">
        <v>20</v>
      </c>
      <c r="K1162">
        <v>48660.77</v>
      </c>
      <c r="L1162">
        <v>27825.68</v>
      </c>
      <c r="M1162">
        <v>139.31</v>
      </c>
      <c r="N1162" t="s">
        <v>42</v>
      </c>
      <c r="O1162" t="s">
        <v>302</v>
      </c>
      <c r="P1162" s="1">
        <v>45378</v>
      </c>
    </row>
    <row r="1163" spans="1:16" x14ac:dyDescent="0.3">
      <c r="A1163" t="s">
        <v>623</v>
      </c>
      <c r="B1163" t="s">
        <v>39</v>
      </c>
      <c r="C1163" t="s">
        <v>50</v>
      </c>
      <c r="D1163" t="s">
        <v>223</v>
      </c>
      <c r="E1163" t="s">
        <v>241</v>
      </c>
      <c r="F1163" t="s">
        <v>25</v>
      </c>
      <c r="G1163" t="s">
        <v>37</v>
      </c>
      <c r="H1163">
        <v>33</v>
      </c>
      <c r="I1163">
        <v>1031.19</v>
      </c>
      <c r="J1163">
        <v>15</v>
      </c>
      <c r="K1163">
        <v>28924.880000000001</v>
      </c>
      <c r="L1163">
        <v>17629.099999999999</v>
      </c>
      <c r="M1163">
        <v>88.46</v>
      </c>
      <c r="N1163" t="s">
        <v>38</v>
      </c>
      <c r="O1163" t="s">
        <v>302</v>
      </c>
      <c r="P1163" s="1">
        <v>45185</v>
      </c>
    </row>
    <row r="1164" spans="1:16" x14ac:dyDescent="0.3">
      <c r="A1164" t="s">
        <v>624</v>
      </c>
      <c r="B1164" t="s">
        <v>29</v>
      </c>
      <c r="C1164" t="s">
        <v>30</v>
      </c>
      <c r="D1164" t="s">
        <v>128</v>
      </c>
      <c r="E1164" t="s">
        <v>273</v>
      </c>
      <c r="F1164" t="s">
        <v>201</v>
      </c>
      <c r="G1164" t="s">
        <v>203</v>
      </c>
      <c r="H1164">
        <v>6</v>
      </c>
      <c r="I1164">
        <v>4485.01</v>
      </c>
      <c r="J1164">
        <v>10</v>
      </c>
      <c r="K1164">
        <v>24219.05</v>
      </c>
      <c r="L1164">
        <v>14370.33</v>
      </c>
      <c r="M1164">
        <v>731.97</v>
      </c>
      <c r="N1164" t="s">
        <v>42</v>
      </c>
      <c r="O1164" t="s">
        <v>302</v>
      </c>
      <c r="P1164" s="1">
        <v>45183</v>
      </c>
    </row>
    <row r="1165" spans="1:16" x14ac:dyDescent="0.3">
      <c r="A1165" t="s">
        <v>625</v>
      </c>
      <c r="B1165" t="s">
        <v>29</v>
      </c>
      <c r="C1165" t="s">
        <v>57</v>
      </c>
      <c r="D1165" t="s">
        <v>122</v>
      </c>
      <c r="E1165" t="s">
        <v>273</v>
      </c>
      <c r="F1165" t="s">
        <v>25</v>
      </c>
      <c r="G1165" t="s">
        <v>45</v>
      </c>
      <c r="H1165">
        <v>17</v>
      </c>
      <c r="I1165">
        <v>1409.38</v>
      </c>
      <c r="J1165">
        <v>5</v>
      </c>
      <c r="K1165">
        <v>22761.49</v>
      </c>
      <c r="L1165">
        <v>12582.83</v>
      </c>
      <c r="M1165">
        <v>314.58999999999997</v>
      </c>
      <c r="N1165" t="s">
        <v>38</v>
      </c>
      <c r="O1165" t="s">
        <v>302</v>
      </c>
      <c r="P1165" s="1">
        <v>45222</v>
      </c>
    </row>
    <row r="1166" spans="1:16" x14ac:dyDescent="0.3">
      <c r="A1166" t="s">
        <v>626</v>
      </c>
      <c r="B1166" t="s">
        <v>39</v>
      </c>
      <c r="C1166" t="s">
        <v>65</v>
      </c>
      <c r="D1166" t="s">
        <v>136</v>
      </c>
      <c r="E1166" t="s">
        <v>273</v>
      </c>
      <c r="F1166" t="s">
        <v>119</v>
      </c>
      <c r="G1166" t="s">
        <v>120</v>
      </c>
      <c r="H1166">
        <v>13</v>
      </c>
      <c r="I1166">
        <v>2739.55</v>
      </c>
      <c r="J1166">
        <v>10</v>
      </c>
      <c r="K1166">
        <v>32052.74</v>
      </c>
      <c r="L1166">
        <v>18314.37</v>
      </c>
      <c r="M1166">
        <v>433.81</v>
      </c>
      <c r="N1166" t="s">
        <v>33</v>
      </c>
      <c r="O1166" t="s">
        <v>302</v>
      </c>
      <c r="P1166" s="1">
        <v>45079</v>
      </c>
    </row>
    <row r="1167" spans="1:16" x14ac:dyDescent="0.3">
      <c r="A1167" t="s">
        <v>627</v>
      </c>
      <c r="B1167" t="s">
        <v>39</v>
      </c>
      <c r="C1167" t="s">
        <v>40</v>
      </c>
      <c r="D1167" t="s">
        <v>195</v>
      </c>
      <c r="E1167" t="s">
        <v>273</v>
      </c>
      <c r="F1167" t="s">
        <v>205</v>
      </c>
      <c r="G1167" t="s">
        <v>207</v>
      </c>
      <c r="H1167">
        <v>37</v>
      </c>
      <c r="I1167">
        <v>23124.28</v>
      </c>
      <c r="J1167">
        <v>5</v>
      </c>
      <c r="K1167">
        <v>812818.44</v>
      </c>
      <c r="L1167">
        <v>565003.25</v>
      </c>
      <c r="M1167">
        <v>247.77</v>
      </c>
      <c r="N1167" t="s">
        <v>27</v>
      </c>
      <c r="O1167" t="s">
        <v>302</v>
      </c>
      <c r="P1167" s="1">
        <v>45359</v>
      </c>
    </row>
    <row r="1168" spans="1:16" x14ac:dyDescent="0.3">
      <c r="A1168" t="s">
        <v>628</v>
      </c>
      <c r="B1168" t="s">
        <v>29</v>
      </c>
      <c r="C1168" t="s">
        <v>30</v>
      </c>
      <c r="D1168" t="s">
        <v>177</v>
      </c>
      <c r="E1168" t="s">
        <v>273</v>
      </c>
      <c r="F1168" t="s">
        <v>201</v>
      </c>
      <c r="G1168" t="s">
        <v>202</v>
      </c>
      <c r="H1168">
        <v>40</v>
      </c>
      <c r="I1168">
        <v>3517.06</v>
      </c>
      <c r="J1168">
        <v>10</v>
      </c>
      <c r="K1168">
        <v>126614.16</v>
      </c>
      <c r="L1168">
        <v>77054.080000000002</v>
      </c>
      <c r="M1168">
        <v>766.06</v>
      </c>
      <c r="N1168" t="s">
        <v>33</v>
      </c>
      <c r="O1168" t="s">
        <v>302</v>
      </c>
      <c r="P1168" s="1">
        <v>45047</v>
      </c>
    </row>
    <row r="1169" spans="1:16" x14ac:dyDescent="0.3">
      <c r="A1169" t="s">
        <v>629</v>
      </c>
      <c r="B1169" t="s">
        <v>39</v>
      </c>
      <c r="C1169" t="s">
        <v>50</v>
      </c>
      <c r="D1169" t="s">
        <v>157</v>
      </c>
      <c r="E1169" t="s">
        <v>241</v>
      </c>
      <c r="F1169" t="s">
        <v>201</v>
      </c>
      <c r="G1169" t="s">
        <v>203</v>
      </c>
      <c r="H1169">
        <v>35</v>
      </c>
      <c r="I1169">
        <v>3866.5</v>
      </c>
      <c r="J1169">
        <v>15</v>
      </c>
      <c r="K1169">
        <v>115028.38</v>
      </c>
      <c r="L1169">
        <v>68078.080000000002</v>
      </c>
      <c r="M1169">
        <v>771.38</v>
      </c>
      <c r="N1169" t="s">
        <v>42</v>
      </c>
      <c r="O1169" t="s">
        <v>302</v>
      </c>
      <c r="P1169" s="1">
        <v>45075</v>
      </c>
    </row>
    <row r="1170" spans="1:16" x14ac:dyDescent="0.3">
      <c r="A1170" t="s">
        <v>630</v>
      </c>
      <c r="B1170" t="s">
        <v>29</v>
      </c>
      <c r="C1170" t="s">
        <v>57</v>
      </c>
      <c r="D1170" t="s">
        <v>85</v>
      </c>
      <c r="E1170" t="s">
        <v>24</v>
      </c>
      <c r="F1170" t="s">
        <v>201</v>
      </c>
      <c r="G1170" t="s">
        <v>212</v>
      </c>
      <c r="H1170">
        <v>30</v>
      </c>
      <c r="I1170">
        <v>3078.88</v>
      </c>
      <c r="J1170">
        <v>15</v>
      </c>
      <c r="K1170">
        <v>78511.44</v>
      </c>
      <c r="L1170">
        <v>46815.3</v>
      </c>
      <c r="M1170">
        <v>85.53</v>
      </c>
      <c r="N1170" t="s">
        <v>27</v>
      </c>
      <c r="O1170" t="s">
        <v>302</v>
      </c>
      <c r="P1170" s="1">
        <v>45322</v>
      </c>
    </row>
    <row r="1171" spans="1:16" x14ac:dyDescent="0.3">
      <c r="A1171" t="s">
        <v>631</v>
      </c>
      <c r="B1171" t="s">
        <v>21</v>
      </c>
      <c r="C1171" t="s">
        <v>22</v>
      </c>
      <c r="D1171" t="s">
        <v>133</v>
      </c>
      <c r="E1171" t="s">
        <v>273</v>
      </c>
      <c r="F1171" t="s">
        <v>165</v>
      </c>
      <c r="G1171" t="s">
        <v>168</v>
      </c>
      <c r="H1171">
        <v>24</v>
      </c>
      <c r="I1171">
        <v>1203.6099999999999</v>
      </c>
      <c r="J1171">
        <v>15</v>
      </c>
      <c r="K1171">
        <v>24553.64</v>
      </c>
      <c r="L1171">
        <v>12861.51</v>
      </c>
      <c r="M1171">
        <v>663.66</v>
      </c>
      <c r="N1171" t="s">
        <v>33</v>
      </c>
      <c r="O1171" t="s">
        <v>302</v>
      </c>
      <c r="P1171" s="1">
        <v>45206</v>
      </c>
    </row>
    <row r="1172" spans="1:16" x14ac:dyDescent="0.3">
      <c r="A1172" t="s">
        <v>632</v>
      </c>
      <c r="B1172" t="s">
        <v>29</v>
      </c>
      <c r="C1172" t="s">
        <v>57</v>
      </c>
      <c r="D1172" t="s">
        <v>279</v>
      </c>
      <c r="E1172" t="s">
        <v>273</v>
      </c>
      <c r="F1172" t="s">
        <v>119</v>
      </c>
      <c r="G1172" t="s">
        <v>127</v>
      </c>
      <c r="H1172">
        <v>10</v>
      </c>
      <c r="I1172">
        <v>1925.97</v>
      </c>
      <c r="J1172">
        <v>15</v>
      </c>
      <c r="K1172">
        <v>16370.75</v>
      </c>
      <c r="L1172">
        <v>9884.48</v>
      </c>
      <c r="M1172">
        <v>394.61</v>
      </c>
      <c r="N1172" t="s">
        <v>38</v>
      </c>
      <c r="O1172" t="s">
        <v>302</v>
      </c>
      <c r="P1172" s="1">
        <v>45106</v>
      </c>
    </row>
    <row r="1173" spans="1:16" x14ac:dyDescent="0.3">
      <c r="A1173" t="s">
        <v>633</v>
      </c>
      <c r="B1173" t="s">
        <v>21</v>
      </c>
      <c r="C1173" t="s">
        <v>59</v>
      </c>
      <c r="D1173" t="s">
        <v>156</v>
      </c>
      <c r="E1173" t="s">
        <v>273</v>
      </c>
      <c r="F1173" t="s">
        <v>25</v>
      </c>
      <c r="G1173" t="s">
        <v>32</v>
      </c>
      <c r="H1173">
        <v>35</v>
      </c>
      <c r="I1173">
        <v>531.29</v>
      </c>
      <c r="J1173">
        <v>20</v>
      </c>
      <c r="K1173">
        <v>14876.12</v>
      </c>
      <c r="L1173">
        <v>8560.41</v>
      </c>
      <c r="M1173">
        <v>603.45000000000005</v>
      </c>
      <c r="N1173" t="s">
        <v>33</v>
      </c>
      <c r="O1173" t="s">
        <v>302</v>
      </c>
      <c r="P1173" s="1">
        <v>45048</v>
      </c>
    </row>
    <row r="1174" spans="1:16" x14ac:dyDescent="0.3">
      <c r="A1174" t="s">
        <v>634</v>
      </c>
      <c r="B1174" t="s">
        <v>39</v>
      </c>
      <c r="C1174" t="s">
        <v>54</v>
      </c>
      <c r="D1174" t="s">
        <v>49</v>
      </c>
      <c r="E1174" t="s">
        <v>273</v>
      </c>
      <c r="F1174" t="s">
        <v>165</v>
      </c>
      <c r="G1174" t="s">
        <v>166</v>
      </c>
      <c r="H1174">
        <v>5</v>
      </c>
      <c r="I1174">
        <v>2453.08</v>
      </c>
      <c r="J1174">
        <v>15</v>
      </c>
      <c r="K1174">
        <v>10425.59</v>
      </c>
      <c r="L1174">
        <v>5446.49</v>
      </c>
      <c r="M1174">
        <v>73.27</v>
      </c>
      <c r="N1174" t="s">
        <v>33</v>
      </c>
      <c r="O1174" t="s">
        <v>302</v>
      </c>
      <c r="P1174" s="1">
        <v>45349</v>
      </c>
    </row>
    <row r="1175" spans="1:16" x14ac:dyDescent="0.3">
      <c r="A1175" t="s">
        <v>635</v>
      </c>
      <c r="B1175" t="s">
        <v>21</v>
      </c>
      <c r="C1175" t="s">
        <v>48</v>
      </c>
      <c r="D1175" t="s">
        <v>220</v>
      </c>
      <c r="E1175" t="s">
        <v>24</v>
      </c>
      <c r="F1175" t="s">
        <v>205</v>
      </c>
      <c r="G1175" t="s">
        <v>207</v>
      </c>
      <c r="H1175">
        <v>29</v>
      </c>
      <c r="I1175">
        <v>18225.330000000002</v>
      </c>
      <c r="J1175">
        <v>10</v>
      </c>
      <c r="K1175">
        <v>475681.11</v>
      </c>
      <c r="L1175">
        <v>328753.14</v>
      </c>
      <c r="M1175">
        <v>228.47</v>
      </c>
      <c r="N1175" t="s">
        <v>38</v>
      </c>
      <c r="O1175" t="s">
        <v>302</v>
      </c>
      <c r="P1175" s="1">
        <v>45059</v>
      </c>
    </row>
    <row r="1176" spans="1:16" x14ac:dyDescent="0.3">
      <c r="A1176" t="s">
        <v>636</v>
      </c>
      <c r="B1176" t="s">
        <v>39</v>
      </c>
      <c r="C1176" t="s">
        <v>40</v>
      </c>
      <c r="D1176" t="s">
        <v>132</v>
      </c>
      <c r="E1176" t="s">
        <v>273</v>
      </c>
      <c r="F1176" t="s">
        <v>119</v>
      </c>
      <c r="G1176" t="s">
        <v>127</v>
      </c>
      <c r="H1176">
        <v>40</v>
      </c>
      <c r="I1176">
        <v>1239.51</v>
      </c>
      <c r="J1176">
        <v>20</v>
      </c>
      <c r="K1176">
        <v>39664.32</v>
      </c>
      <c r="L1176">
        <v>23397.29</v>
      </c>
      <c r="M1176">
        <v>427.31</v>
      </c>
      <c r="N1176" t="s">
        <v>38</v>
      </c>
      <c r="O1176" t="s">
        <v>302</v>
      </c>
      <c r="P1176" s="1">
        <v>45177</v>
      </c>
    </row>
    <row r="1177" spans="1:16" x14ac:dyDescent="0.3">
      <c r="A1177" t="s">
        <v>637</v>
      </c>
      <c r="B1177" t="s">
        <v>39</v>
      </c>
      <c r="C1177" t="s">
        <v>40</v>
      </c>
      <c r="D1177" t="s">
        <v>240</v>
      </c>
      <c r="E1177" t="s">
        <v>241</v>
      </c>
      <c r="F1177" t="s">
        <v>25</v>
      </c>
      <c r="G1177" t="s">
        <v>32</v>
      </c>
      <c r="H1177">
        <v>12</v>
      </c>
      <c r="I1177">
        <v>574.78</v>
      </c>
      <c r="J1177">
        <v>10</v>
      </c>
      <c r="K1177">
        <v>6207.62</v>
      </c>
      <c r="L1177">
        <v>3448.2</v>
      </c>
      <c r="M1177">
        <v>337.3</v>
      </c>
      <c r="N1177" t="s">
        <v>33</v>
      </c>
      <c r="O1177" t="s">
        <v>302</v>
      </c>
      <c r="P1177" s="1">
        <v>45053</v>
      </c>
    </row>
    <row r="1178" spans="1:16" x14ac:dyDescent="0.3">
      <c r="A1178" t="s">
        <v>638</v>
      </c>
      <c r="B1178" t="s">
        <v>21</v>
      </c>
      <c r="C1178" t="s">
        <v>22</v>
      </c>
      <c r="D1178" t="s">
        <v>36</v>
      </c>
      <c r="E1178" t="s">
        <v>273</v>
      </c>
      <c r="F1178" t="s">
        <v>201</v>
      </c>
      <c r="G1178" t="s">
        <v>203</v>
      </c>
      <c r="H1178">
        <v>29</v>
      </c>
      <c r="I1178">
        <v>1990.21</v>
      </c>
      <c r="J1178">
        <v>5</v>
      </c>
      <c r="K1178">
        <v>54830.29</v>
      </c>
      <c r="L1178">
        <v>35119.9</v>
      </c>
      <c r="M1178">
        <v>400.55</v>
      </c>
      <c r="N1178" t="s">
        <v>27</v>
      </c>
      <c r="O1178" t="s">
        <v>302</v>
      </c>
      <c r="P1178" s="1">
        <v>45314</v>
      </c>
    </row>
    <row r="1179" spans="1:16" x14ac:dyDescent="0.3">
      <c r="A1179" t="s">
        <v>639</v>
      </c>
      <c r="B1179" t="s">
        <v>39</v>
      </c>
      <c r="C1179" t="s">
        <v>40</v>
      </c>
      <c r="D1179" t="s">
        <v>47</v>
      </c>
      <c r="E1179" t="s">
        <v>24</v>
      </c>
      <c r="F1179" t="s">
        <v>25</v>
      </c>
      <c r="G1179" t="s">
        <v>32</v>
      </c>
      <c r="H1179">
        <v>20</v>
      </c>
      <c r="I1179">
        <v>1361.92</v>
      </c>
      <c r="J1179">
        <v>5</v>
      </c>
      <c r="K1179">
        <v>25876.48</v>
      </c>
      <c r="L1179">
        <v>14314.68</v>
      </c>
      <c r="M1179">
        <v>119.38</v>
      </c>
      <c r="N1179" t="s">
        <v>38</v>
      </c>
      <c r="O1179" t="s">
        <v>302</v>
      </c>
      <c r="P1179" s="1">
        <v>45113</v>
      </c>
    </row>
    <row r="1180" spans="1:16" x14ac:dyDescent="0.3">
      <c r="A1180" t="s">
        <v>640</v>
      </c>
      <c r="B1180" t="s">
        <v>29</v>
      </c>
      <c r="C1180" t="s">
        <v>46</v>
      </c>
      <c r="D1180" t="s">
        <v>112</v>
      </c>
      <c r="E1180" t="s">
        <v>241</v>
      </c>
      <c r="F1180" t="s">
        <v>201</v>
      </c>
      <c r="G1180" t="s">
        <v>212</v>
      </c>
      <c r="H1180">
        <v>10</v>
      </c>
      <c r="I1180">
        <v>5853.75</v>
      </c>
      <c r="J1180">
        <v>5</v>
      </c>
      <c r="K1180">
        <v>55610.62</v>
      </c>
      <c r="L1180">
        <v>35618.97</v>
      </c>
      <c r="M1180">
        <v>673.51</v>
      </c>
      <c r="N1180" t="s">
        <v>33</v>
      </c>
      <c r="O1180" t="s">
        <v>302</v>
      </c>
      <c r="P1180" s="1">
        <v>45377</v>
      </c>
    </row>
    <row r="1181" spans="1:16" x14ac:dyDescent="0.3">
      <c r="A1181" t="s">
        <v>641</v>
      </c>
      <c r="B1181" t="s">
        <v>39</v>
      </c>
      <c r="C1181" t="s">
        <v>65</v>
      </c>
      <c r="D1181" t="s">
        <v>93</v>
      </c>
      <c r="E1181" t="s">
        <v>24</v>
      </c>
      <c r="F1181" t="s">
        <v>201</v>
      </c>
      <c r="G1181" t="s">
        <v>212</v>
      </c>
      <c r="H1181">
        <v>8</v>
      </c>
      <c r="I1181">
        <v>5169.5200000000004</v>
      </c>
      <c r="J1181">
        <v>5</v>
      </c>
      <c r="K1181">
        <v>39288.35</v>
      </c>
      <c r="L1181">
        <v>25155.5</v>
      </c>
      <c r="M1181">
        <v>611.30999999999995</v>
      </c>
      <c r="N1181" t="s">
        <v>27</v>
      </c>
      <c r="O1181" t="s">
        <v>302</v>
      </c>
      <c r="P1181" s="1">
        <v>45375</v>
      </c>
    </row>
    <row r="1182" spans="1:16" x14ac:dyDescent="0.3">
      <c r="A1182" t="s">
        <v>642</v>
      </c>
      <c r="B1182" t="s">
        <v>29</v>
      </c>
      <c r="C1182" t="s">
        <v>57</v>
      </c>
      <c r="D1182" t="s">
        <v>80</v>
      </c>
      <c r="E1182" t="s">
        <v>24</v>
      </c>
      <c r="F1182" t="s">
        <v>25</v>
      </c>
      <c r="G1182" t="s">
        <v>45</v>
      </c>
      <c r="H1182">
        <v>4</v>
      </c>
      <c r="I1182">
        <v>577.72</v>
      </c>
      <c r="J1182">
        <v>15</v>
      </c>
      <c r="K1182">
        <v>1964.25</v>
      </c>
      <c r="L1182">
        <v>1149.72</v>
      </c>
      <c r="M1182">
        <v>150.6</v>
      </c>
      <c r="N1182" t="s">
        <v>33</v>
      </c>
      <c r="O1182" t="s">
        <v>302</v>
      </c>
      <c r="P1182" s="1">
        <v>45270</v>
      </c>
    </row>
    <row r="1183" spans="1:16" x14ac:dyDescent="0.3">
      <c r="A1183" t="s">
        <v>643</v>
      </c>
      <c r="B1183" t="s">
        <v>39</v>
      </c>
      <c r="C1183" t="s">
        <v>40</v>
      </c>
      <c r="D1183" t="s">
        <v>88</v>
      </c>
      <c r="E1183" t="s">
        <v>273</v>
      </c>
      <c r="F1183" t="s">
        <v>201</v>
      </c>
      <c r="G1183" t="s">
        <v>203</v>
      </c>
      <c r="H1183">
        <v>18</v>
      </c>
      <c r="I1183">
        <v>5419.86</v>
      </c>
      <c r="J1183">
        <v>5</v>
      </c>
      <c r="K1183">
        <v>92679.61</v>
      </c>
      <c r="L1183">
        <v>59371.64</v>
      </c>
      <c r="M1183">
        <v>699.22</v>
      </c>
      <c r="N1183" t="s">
        <v>42</v>
      </c>
      <c r="O1183" t="s">
        <v>302</v>
      </c>
      <c r="P1183" s="1">
        <v>45328</v>
      </c>
    </row>
    <row r="1184" spans="1:16" x14ac:dyDescent="0.3">
      <c r="A1184" t="s">
        <v>644</v>
      </c>
      <c r="B1184" t="s">
        <v>21</v>
      </c>
      <c r="C1184" t="s">
        <v>59</v>
      </c>
      <c r="D1184" t="s">
        <v>183</v>
      </c>
      <c r="E1184" t="s">
        <v>241</v>
      </c>
      <c r="F1184" t="s">
        <v>119</v>
      </c>
      <c r="G1184" t="s">
        <v>120</v>
      </c>
      <c r="H1184">
        <v>27</v>
      </c>
      <c r="I1184">
        <v>3622.92</v>
      </c>
      <c r="J1184">
        <v>5</v>
      </c>
      <c r="K1184">
        <v>92927.9</v>
      </c>
      <c r="L1184">
        <v>55169.91</v>
      </c>
      <c r="M1184">
        <v>172.45</v>
      </c>
      <c r="N1184" t="s">
        <v>42</v>
      </c>
      <c r="O1184" t="s">
        <v>302</v>
      </c>
      <c r="P1184" s="1">
        <v>45113</v>
      </c>
    </row>
    <row r="1185" spans="1:16" x14ac:dyDescent="0.3">
      <c r="A1185" t="s">
        <v>645</v>
      </c>
      <c r="B1185" t="s">
        <v>39</v>
      </c>
      <c r="C1185" t="s">
        <v>65</v>
      </c>
      <c r="D1185" t="s">
        <v>44</v>
      </c>
      <c r="E1185" t="s">
        <v>241</v>
      </c>
      <c r="F1185" t="s">
        <v>165</v>
      </c>
      <c r="G1185" t="s">
        <v>166</v>
      </c>
      <c r="H1185">
        <v>24</v>
      </c>
      <c r="I1185">
        <v>2507.12</v>
      </c>
      <c r="J1185">
        <v>15</v>
      </c>
      <c r="K1185">
        <v>51145.25</v>
      </c>
      <c r="L1185">
        <v>28645.4</v>
      </c>
      <c r="M1185">
        <v>248.14</v>
      </c>
      <c r="N1185" t="s">
        <v>27</v>
      </c>
      <c r="O1185" t="s">
        <v>302</v>
      </c>
      <c r="P1185" s="1">
        <v>45363</v>
      </c>
    </row>
    <row r="1186" spans="1:16" x14ac:dyDescent="0.3">
      <c r="A1186" t="s">
        <v>646</v>
      </c>
      <c r="B1186" t="s">
        <v>34</v>
      </c>
      <c r="C1186" t="s">
        <v>62</v>
      </c>
      <c r="D1186" t="s">
        <v>271</v>
      </c>
      <c r="E1186" t="s">
        <v>24</v>
      </c>
      <c r="F1186" t="s">
        <v>165</v>
      </c>
      <c r="G1186" t="s">
        <v>173</v>
      </c>
      <c r="H1186">
        <v>32</v>
      </c>
      <c r="I1186">
        <v>1939.31</v>
      </c>
      <c r="J1186">
        <v>15</v>
      </c>
      <c r="K1186">
        <v>52749.23</v>
      </c>
      <c r="L1186">
        <v>29326.06</v>
      </c>
      <c r="M1186">
        <v>722.1</v>
      </c>
      <c r="N1186" t="s">
        <v>27</v>
      </c>
      <c r="O1186" t="s">
        <v>302</v>
      </c>
      <c r="P1186" s="1">
        <v>45318</v>
      </c>
    </row>
    <row r="1187" spans="1:16" x14ac:dyDescent="0.3">
      <c r="A1187" t="s">
        <v>647</v>
      </c>
      <c r="B1187" t="s">
        <v>34</v>
      </c>
      <c r="C1187" t="s">
        <v>52</v>
      </c>
      <c r="D1187" t="s">
        <v>158</v>
      </c>
      <c r="E1187" t="s">
        <v>241</v>
      </c>
      <c r="F1187" t="s">
        <v>201</v>
      </c>
      <c r="G1187" t="s">
        <v>204</v>
      </c>
      <c r="H1187">
        <v>32</v>
      </c>
      <c r="I1187">
        <v>5851.47</v>
      </c>
      <c r="J1187">
        <v>5</v>
      </c>
      <c r="K1187">
        <v>177884.69</v>
      </c>
      <c r="L1187">
        <v>108665.78</v>
      </c>
      <c r="M1187">
        <v>299.98</v>
      </c>
      <c r="N1187" t="s">
        <v>27</v>
      </c>
      <c r="O1187" t="s">
        <v>302</v>
      </c>
      <c r="P1187" s="1">
        <v>45342</v>
      </c>
    </row>
    <row r="1188" spans="1:16" x14ac:dyDescent="0.3">
      <c r="A1188" t="s">
        <v>648</v>
      </c>
      <c r="B1188" t="s">
        <v>39</v>
      </c>
      <c r="C1188" t="s">
        <v>54</v>
      </c>
      <c r="D1188" t="s">
        <v>161</v>
      </c>
      <c r="E1188" t="s">
        <v>241</v>
      </c>
      <c r="F1188" t="s">
        <v>165</v>
      </c>
      <c r="G1188" t="s">
        <v>170</v>
      </c>
      <c r="H1188">
        <v>35</v>
      </c>
      <c r="I1188">
        <v>749.42</v>
      </c>
      <c r="J1188">
        <v>10</v>
      </c>
      <c r="K1188">
        <v>23606.73</v>
      </c>
      <c r="L1188">
        <v>13191.97</v>
      </c>
      <c r="M1188">
        <v>455.02</v>
      </c>
      <c r="N1188" t="s">
        <v>42</v>
      </c>
      <c r="O1188" t="s">
        <v>302</v>
      </c>
      <c r="P1188" s="1">
        <v>45297</v>
      </c>
    </row>
    <row r="1189" spans="1:16" x14ac:dyDescent="0.3">
      <c r="A1189" t="s">
        <v>649</v>
      </c>
      <c r="B1189" t="s">
        <v>34</v>
      </c>
      <c r="C1189" t="s">
        <v>52</v>
      </c>
      <c r="D1189" t="s">
        <v>184</v>
      </c>
      <c r="E1189" t="s">
        <v>273</v>
      </c>
      <c r="F1189" t="s">
        <v>205</v>
      </c>
      <c r="G1189" t="s">
        <v>207</v>
      </c>
      <c r="H1189">
        <v>15</v>
      </c>
      <c r="I1189">
        <v>43224.32</v>
      </c>
      <c r="J1189">
        <v>5</v>
      </c>
      <c r="K1189">
        <v>615946.56000000006</v>
      </c>
      <c r="L1189">
        <v>433835.06</v>
      </c>
      <c r="M1189">
        <v>51.69</v>
      </c>
      <c r="N1189" t="s">
        <v>27</v>
      </c>
      <c r="O1189" t="s">
        <v>302</v>
      </c>
      <c r="P1189" s="1">
        <v>45037</v>
      </c>
    </row>
    <row r="1190" spans="1:16" x14ac:dyDescent="0.3">
      <c r="A1190" t="s">
        <v>650</v>
      </c>
      <c r="B1190" t="s">
        <v>34</v>
      </c>
      <c r="C1190" t="s">
        <v>62</v>
      </c>
      <c r="D1190" t="s">
        <v>134</v>
      </c>
      <c r="E1190" t="s">
        <v>241</v>
      </c>
      <c r="F1190" t="s">
        <v>201</v>
      </c>
      <c r="G1190" t="s">
        <v>202</v>
      </c>
      <c r="H1190">
        <v>22</v>
      </c>
      <c r="I1190">
        <v>4080.16</v>
      </c>
      <c r="J1190">
        <v>10</v>
      </c>
      <c r="K1190">
        <v>80787.17</v>
      </c>
      <c r="L1190">
        <v>50854.42</v>
      </c>
      <c r="M1190">
        <v>428.67</v>
      </c>
      <c r="N1190" t="s">
        <v>27</v>
      </c>
      <c r="O1190" t="s">
        <v>302</v>
      </c>
      <c r="P1190" s="1">
        <v>45162</v>
      </c>
    </row>
    <row r="1191" spans="1:16" x14ac:dyDescent="0.3">
      <c r="A1191" t="s">
        <v>651</v>
      </c>
      <c r="B1191" t="s">
        <v>21</v>
      </c>
      <c r="C1191" t="s">
        <v>48</v>
      </c>
      <c r="D1191" t="s">
        <v>228</v>
      </c>
      <c r="E1191" t="s">
        <v>273</v>
      </c>
      <c r="F1191" t="s">
        <v>201</v>
      </c>
      <c r="G1191" t="s">
        <v>202</v>
      </c>
      <c r="H1191">
        <v>33</v>
      </c>
      <c r="I1191">
        <v>3284.39</v>
      </c>
      <c r="J1191">
        <v>5</v>
      </c>
      <c r="K1191">
        <v>102965.63</v>
      </c>
      <c r="L1191">
        <v>66355.210000000006</v>
      </c>
      <c r="M1191">
        <v>341.96</v>
      </c>
      <c r="N1191" t="s">
        <v>27</v>
      </c>
      <c r="O1191" t="s">
        <v>302</v>
      </c>
      <c r="P1191" s="1">
        <v>45020</v>
      </c>
    </row>
    <row r="1192" spans="1:16" x14ac:dyDescent="0.3">
      <c r="A1192" t="s">
        <v>652</v>
      </c>
      <c r="B1192" t="s">
        <v>21</v>
      </c>
      <c r="C1192" t="s">
        <v>22</v>
      </c>
      <c r="D1192" t="s">
        <v>44</v>
      </c>
      <c r="E1192" t="s">
        <v>241</v>
      </c>
      <c r="F1192" t="s">
        <v>201</v>
      </c>
      <c r="G1192" t="s">
        <v>203</v>
      </c>
      <c r="H1192">
        <v>7</v>
      </c>
      <c r="I1192">
        <v>1534.77</v>
      </c>
      <c r="J1192">
        <v>15</v>
      </c>
      <c r="K1192">
        <v>9131.8799999999992</v>
      </c>
      <c r="L1192">
        <v>5819.27</v>
      </c>
      <c r="M1192">
        <v>478.49</v>
      </c>
      <c r="N1192" t="s">
        <v>42</v>
      </c>
      <c r="O1192" t="s">
        <v>302</v>
      </c>
      <c r="P1192" s="1">
        <v>45186</v>
      </c>
    </row>
    <row r="1193" spans="1:16" x14ac:dyDescent="0.3">
      <c r="A1193" t="s">
        <v>653</v>
      </c>
      <c r="B1193" t="s">
        <v>39</v>
      </c>
      <c r="C1193" t="s">
        <v>65</v>
      </c>
      <c r="D1193" t="s">
        <v>113</v>
      </c>
      <c r="E1193" t="s">
        <v>241</v>
      </c>
      <c r="F1193" t="s">
        <v>25</v>
      </c>
      <c r="G1193" t="s">
        <v>32</v>
      </c>
      <c r="H1193">
        <v>15</v>
      </c>
      <c r="I1193">
        <v>1587.35</v>
      </c>
      <c r="J1193">
        <v>10</v>
      </c>
      <c r="K1193">
        <v>21429.23</v>
      </c>
      <c r="L1193">
        <v>12596.52</v>
      </c>
      <c r="M1193">
        <v>600.46</v>
      </c>
      <c r="N1193" t="s">
        <v>27</v>
      </c>
      <c r="O1193" t="s">
        <v>302</v>
      </c>
      <c r="P1193" s="1">
        <v>45056</v>
      </c>
    </row>
    <row r="1194" spans="1:16" x14ac:dyDescent="0.3">
      <c r="A1194" t="s">
        <v>654</v>
      </c>
      <c r="B1194" t="s">
        <v>21</v>
      </c>
      <c r="C1194" t="s">
        <v>43</v>
      </c>
      <c r="D1194" t="s">
        <v>276</v>
      </c>
      <c r="E1194" t="s">
        <v>273</v>
      </c>
      <c r="F1194" t="s">
        <v>201</v>
      </c>
      <c r="G1194" t="s">
        <v>203</v>
      </c>
      <c r="H1194">
        <v>26</v>
      </c>
      <c r="I1194">
        <v>1400.48</v>
      </c>
      <c r="J1194">
        <v>15</v>
      </c>
      <c r="K1194">
        <v>30950.61</v>
      </c>
      <c r="L1194">
        <v>19258.64</v>
      </c>
      <c r="M1194">
        <v>309.29000000000002</v>
      </c>
      <c r="N1194" t="s">
        <v>42</v>
      </c>
      <c r="O1194" t="s">
        <v>302</v>
      </c>
      <c r="P1194" s="1">
        <v>45086</v>
      </c>
    </row>
    <row r="1195" spans="1:16" x14ac:dyDescent="0.3">
      <c r="A1195" t="s">
        <v>655</v>
      </c>
      <c r="B1195" t="s">
        <v>29</v>
      </c>
      <c r="C1195" t="s">
        <v>57</v>
      </c>
      <c r="D1195" t="s">
        <v>211</v>
      </c>
      <c r="E1195" t="s">
        <v>24</v>
      </c>
      <c r="F1195" t="s">
        <v>205</v>
      </c>
      <c r="G1195" t="s">
        <v>208</v>
      </c>
      <c r="H1195">
        <v>9</v>
      </c>
      <c r="I1195">
        <v>29435.27</v>
      </c>
      <c r="J1195">
        <v>10</v>
      </c>
      <c r="K1195">
        <v>238425.69</v>
      </c>
      <c r="L1195">
        <v>164835.24</v>
      </c>
      <c r="M1195">
        <v>251.09</v>
      </c>
      <c r="N1195" t="s">
        <v>33</v>
      </c>
      <c r="O1195" t="s">
        <v>302</v>
      </c>
      <c r="P1195" s="1">
        <v>45169</v>
      </c>
    </row>
    <row r="1196" spans="1:16" x14ac:dyDescent="0.3">
      <c r="A1196" t="s">
        <v>656</v>
      </c>
      <c r="B1196" t="s">
        <v>34</v>
      </c>
      <c r="C1196" t="s">
        <v>89</v>
      </c>
      <c r="D1196" t="s">
        <v>179</v>
      </c>
      <c r="E1196" t="s">
        <v>24</v>
      </c>
      <c r="F1196" t="s">
        <v>165</v>
      </c>
      <c r="G1196" t="s">
        <v>170</v>
      </c>
      <c r="H1196">
        <v>16</v>
      </c>
      <c r="I1196">
        <v>1182.94</v>
      </c>
      <c r="J1196">
        <v>10</v>
      </c>
      <c r="K1196">
        <v>17034.34</v>
      </c>
      <c r="L1196">
        <v>9190.7199999999993</v>
      </c>
      <c r="M1196">
        <v>260.37</v>
      </c>
      <c r="N1196" t="s">
        <v>27</v>
      </c>
      <c r="O1196" t="s">
        <v>302</v>
      </c>
      <c r="P1196" s="1">
        <v>45299</v>
      </c>
    </row>
    <row r="1197" spans="1:16" x14ac:dyDescent="0.3">
      <c r="A1197" t="s">
        <v>657</v>
      </c>
      <c r="B1197" t="s">
        <v>21</v>
      </c>
      <c r="C1197" t="s">
        <v>43</v>
      </c>
      <c r="D1197" t="s">
        <v>225</v>
      </c>
      <c r="E1197" t="s">
        <v>24</v>
      </c>
      <c r="F1197" t="s">
        <v>201</v>
      </c>
      <c r="G1197" t="s">
        <v>212</v>
      </c>
      <c r="H1197">
        <v>38</v>
      </c>
      <c r="I1197">
        <v>2624.25</v>
      </c>
      <c r="J1197">
        <v>5</v>
      </c>
      <c r="K1197">
        <v>94735.42</v>
      </c>
      <c r="L1197">
        <v>58773.79</v>
      </c>
      <c r="M1197">
        <v>264.05</v>
      </c>
      <c r="N1197" t="s">
        <v>38</v>
      </c>
      <c r="O1197" t="s">
        <v>302</v>
      </c>
      <c r="P1197" s="1">
        <v>45219</v>
      </c>
    </row>
    <row r="1198" spans="1:16" x14ac:dyDescent="0.3">
      <c r="A1198" t="s">
        <v>658</v>
      </c>
      <c r="B1198" t="s">
        <v>21</v>
      </c>
      <c r="C1198" t="s">
        <v>22</v>
      </c>
      <c r="D1198" t="s">
        <v>264</v>
      </c>
      <c r="E1198" t="s">
        <v>24</v>
      </c>
      <c r="F1198" t="s">
        <v>165</v>
      </c>
      <c r="G1198" t="s">
        <v>166</v>
      </c>
      <c r="H1198">
        <v>40</v>
      </c>
      <c r="I1198">
        <v>2718.98</v>
      </c>
      <c r="J1198">
        <v>5</v>
      </c>
      <c r="K1198">
        <v>103321.24</v>
      </c>
      <c r="L1198">
        <v>57294.63</v>
      </c>
      <c r="M1198">
        <v>295.75</v>
      </c>
      <c r="N1198" t="s">
        <v>38</v>
      </c>
      <c r="O1198" t="s">
        <v>302</v>
      </c>
      <c r="P1198" s="1">
        <v>45205</v>
      </c>
    </row>
    <row r="1199" spans="1:16" x14ac:dyDescent="0.3">
      <c r="A1199" t="s">
        <v>659</v>
      </c>
      <c r="B1199" t="s">
        <v>34</v>
      </c>
      <c r="C1199" t="s">
        <v>52</v>
      </c>
      <c r="D1199" t="s">
        <v>268</v>
      </c>
      <c r="E1199" t="s">
        <v>241</v>
      </c>
      <c r="F1199" t="s">
        <v>119</v>
      </c>
      <c r="G1199" t="s">
        <v>127</v>
      </c>
      <c r="H1199">
        <v>39</v>
      </c>
      <c r="I1199">
        <v>3724.46</v>
      </c>
      <c r="J1199">
        <v>10</v>
      </c>
      <c r="K1199">
        <v>130728.55</v>
      </c>
      <c r="L1199">
        <v>77866.490000000005</v>
      </c>
      <c r="M1199">
        <v>491.96</v>
      </c>
      <c r="N1199" t="s">
        <v>38</v>
      </c>
      <c r="O1199" t="s">
        <v>302</v>
      </c>
      <c r="P1199" s="1">
        <v>45148</v>
      </c>
    </row>
    <row r="1200" spans="1:16" x14ac:dyDescent="0.3">
      <c r="A1200" t="s">
        <v>660</v>
      </c>
      <c r="B1200" t="s">
        <v>39</v>
      </c>
      <c r="C1200" t="s">
        <v>40</v>
      </c>
      <c r="D1200" t="s">
        <v>131</v>
      </c>
      <c r="E1200" t="s">
        <v>241</v>
      </c>
      <c r="F1200" t="s">
        <v>165</v>
      </c>
      <c r="G1200" t="s">
        <v>168</v>
      </c>
      <c r="H1200">
        <v>20</v>
      </c>
      <c r="I1200">
        <v>1746.16</v>
      </c>
      <c r="J1200">
        <v>5</v>
      </c>
      <c r="K1200">
        <v>33177.040000000001</v>
      </c>
      <c r="L1200">
        <v>17592.72</v>
      </c>
      <c r="M1200">
        <v>643.16</v>
      </c>
      <c r="N1200" t="s">
        <v>42</v>
      </c>
      <c r="O1200" t="s">
        <v>302</v>
      </c>
      <c r="P1200" s="1">
        <v>45089</v>
      </c>
    </row>
    <row r="1201" spans="1:16" x14ac:dyDescent="0.3">
      <c r="A1201" t="s">
        <v>661</v>
      </c>
      <c r="B1201" t="s">
        <v>39</v>
      </c>
      <c r="C1201" t="s">
        <v>54</v>
      </c>
      <c r="D1201" t="s">
        <v>265</v>
      </c>
      <c r="E1201" t="s">
        <v>24</v>
      </c>
      <c r="F1201" t="s">
        <v>25</v>
      </c>
      <c r="G1201" t="s">
        <v>37</v>
      </c>
      <c r="H1201">
        <v>28</v>
      </c>
      <c r="I1201">
        <v>1139.74</v>
      </c>
      <c r="J1201">
        <v>20</v>
      </c>
      <c r="K1201">
        <v>25530.18</v>
      </c>
      <c r="L1201">
        <v>14042.58</v>
      </c>
      <c r="M1201">
        <v>238.58</v>
      </c>
      <c r="N1201" t="s">
        <v>38</v>
      </c>
      <c r="O1201" t="s">
        <v>302</v>
      </c>
      <c r="P1201" s="1">
        <v>45019</v>
      </c>
    </row>
    <row r="1202" spans="1:16" x14ac:dyDescent="0.3">
      <c r="A1202" t="s">
        <v>662</v>
      </c>
      <c r="B1202" t="s">
        <v>34</v>
      </c>
      <c r="C1202" t="s">
        <v>52</v>
      </c>
      <c r="D1202" t="s">
        <v>163</v>
      </c>
      <c r="E1202" t="s">
        <v>273</v>
      </c>
      <c r="F1202" t="s">
        <v>205</v>
      </c>
      <c r="G1202" t="s">
        <v>209</v>
      </c>
      <c r="H1202">
        <v>10</v>
      </c>
      <c r="I1202">
        <v>36954.699999999997</v>
      </c>
      <c r="J1202">
        <v>15</v>
      </c>
      <c r="K1202">
        <v>314114.95</v>
      </c>
      <c r="L1202">
        <v>234736.73</v>
      </c>
      <c r="M1202">
        <v>481.67</v>
      </c>
      <c r="N1202" t="s">
        <v>27</v>
      </c>
      <c r="O1202" t="s">
        <v>302</v>
      </c>
      <c r="P1202" s="1">
        <v>45321</v>
      </c>
    </row>
    <row r="1203" spans="1:16" x14ac:dyDescent="0.3">
      <c r="A1203" t="s">
        <v>663</v>
      </c>
      <c r="B1203" t="s">
        <v>39</v>
      </c>
      <c r="C1203" t="s">
        <v>54</v>
      </c>
      <c r="D1203" t="s">
        <v>84</v>
      </c>
      <c r="E1203" t="s">
        <v>273</v>
      </c>
      <c r="F1203" t="s">
        <v>205</v>
      </c>
      <c r="G1203" t="s">
        <v>206</v>
      </c>
      <c r="H1203">
        <v>30</v>
      </c>
      <c r="I1203">
        <v>39981.629999999997</v>
      </c>
      <c r="J1203">
        <v>10</v>
      </c>
      <c r="K1203">
        <v>1079504.01</v>
      </c>
      <c r="L1203">
        <v>786367.67</v>
      </c>
      <c r="M1203">
        <v>560.39</v>
      </c>
      <c r="N1203" t="s">
        <v>33</v>
      </c>
      <c r="O1203" t="s">
        <v>302</v>
      </c>
      <c r="P1203" s="1">
        <v>45166</v>
      </c>
    </row>
    <row r="1204" spans="1:16" x14ac:dyDescent="0.3">
      <c r="A1204" t="s">
        <v>664</v>
      </c>
      <c r="B1204" t="s">
        <v>29</v>
      </c>
      <c r="C1204" t="s">
        <v>46</v>
      </c>
      <c r="D1204" t="s">
        <v>229</v>
      </c>
      <c r="E1204" t="s">
        <v>273</v>
      </c>
      <c r="F1204" t="s">
        <v>165</v>
      </c>
      <c r="G1204" t="s">
        <v>173</v>
      </c>
      <c r="H1204">
        <v>3</v>
      </c>
      <c r="I1204">
        <v>1802.18</v>
      </c>
      <c r="J1204">
        <v>5</v>
      </c>
      <c r="K1204">
        <v>5136.21</v>
      </c>
      <c r="L1204">
        <v>2870.54</v>
      </c>
      <c r="M1204">
        <v>266.33999999999997</v>
      </c>
      <c r="N1204" t="s">
        <v>33</v>
      </c>
      <c r="O1204" t="s">
        <v>302</v>
      </c>
      <c r="P1204" s="1">
        <v>45346</v>
      </c>
    </row>
    <row r="1205" spans="1:16" x14ac:dyDescent="0.3">
      <c r="A1205" t="s">
        <v>665</v>
      </c>
      <c r="B1205" t="s">
        <v>21</v>
      </c>
      <c r="C1205" t="s">
        <v>22</v>
      </c>
      <c r="D1205" t="s">
        <v>285</v>
      </c>
      <c r="E1205" t="s">
        <v>24</v>
      </c>
      <c r="F1205" t="s">
        <v>119</v>
      </c>
      <c r="G1205" t="s">
        <v>127</v>
      </c>
      <c r="H1205">
        <v>30</v>
      </c>
      <c r="I1205">
        <v>3146.34</v>
      </c>
      <c r="J1205">
        <v>10</v>
      </c>
      <c r="K1205">
        <v>84951.18</v>
      </c>
      <c r="L1205">
        <v>50153.06</v>
      </c>
      <c r="M1205">
        <v>245.86</v>
      </c>
      <c r="N1205" t="s">
        <v>38</v>
      </c>
      <c r="O1205" t="s">
        <v>302</v>
      </c>
      <c r="P1205" s="1">
        <v>45146</v>
      </c>
    </row>
    <row r="1206" spans="1:16" x14ac:dyDescent="0.3">
      <c r="A1206" t="s">
        <v>666</v>
      </c>
      <c r="B1206" t="s">
        <v>39</v>
      </c>
      <c r="C1206" t="s">
        <v>50</v>
      </c>
      <c r="D1206" t="s">
        <v>68</v>
      </c>
      <c r="E1206" t="s">
        <v>273</v>
      </c>
      <c r="F1206" t="s">
        <v>201</v>
      </c>
      <c r="G1206" t="s">
        <v>202</v>
      </c>
      <c r="H1206">
        <v>18</v>
      </c>
      <c r="I1206">
        <v>5234.07</v>
      </c>
      <c r="J1206">
        <v>5</v>
      </c>
      <c r="K1206">
        <v>89502.6</v>
      </c>
      <c r="L1206">
        <v>53931.75</v>
      </c>
      <c r="M1206">
        <v>659.76</v>
      </c>
      <c r="N1206" t="s">
        <v>42</v>
      </c>
      <c r="O1206" t="s">
        <v>302</v>
      </c>
      <c r="P1206" s="1">
        <v>45046</v>
      </c>
    </row>
    <row r="1207" spans="1:16" x14ac:dyDescent="0.3">
      <c r="A1207" t="s">
        <v>667</v>
      </c>
      <c r="B1207" t="s">
        <v>34</v>
      </c>
      <c r="C1207" t="s">
        <v>62</v>
      </c>
      <c r="D1207" t="s">
        <v>266</v>
      </c>
      <c r="E1207" t="s">
        <v>241</v>
      </c>
      <c r="F1207" t="s">
        <v>165</v>
      </c>
      <c r="G1207" t="s">
        <v>173</v>
      </c>
      <c r="H1207">
        <v>7</v>
      </c>
      <c r="I1207">
        <v>1177.73</v>
      </c>
      <c r="J1207">
        <v>5</v>
      </c>
      <c r="K1207">
        <v>7831.9</v>
      </c>
      <c r="L1207">
        <v>4383.54</v>
      </c>
      <c r="M1207">
        <v>749.66</v>
      </c>
      <c r="N1207" t="s">
        <v>27</v>
      </c>
      <c r="O1207" t="s">
        <v>302</v>
      </c>
      <c r="P1207" s="1">
        <v>45195</v>
      </c>
    </row>
    <row r="1208" spans="1:16" x14ac:dyDescent="0.3">
      <c r="A1208" t="s">
        <v>668</v>
      </c>
      <c r="B1208" t="s">
        <v>39</v>
      </c>
      <c r="C1208" t="s">
        <v>65</v>
      </c>
      <c r="D1208" t="s">
        <v>86</v>
      </c>
      <c r="E1208" t="s">
        <v>273</v>
      </c>
      <c r="F1208" t="s">
        <v>25</v>
      </c>
      <c r="G1208" t="s">
        <v>37</v>
      </c>
      <c r="H1208">
        <v>16</v>
      </c>
      <c r="I1208">
        <v>1591.45</v>
      </c>
      <c r="J1208">
        <v>20</v>
      </c>
      <c r="K1208">
        <v>20370.560000000001</v>
      </c>
      <c r="L1208">
        <v>11647.03</v>
      </c>
      <c r="M1208">
        <v>396.47</v>
      </c>
      <c r="N1208" t="s">
        <v>38</v>
      </c>
      <c r="O1208" t="s">
        <v>302</v>
      </c>
      <c r="P1208" s="1">
        <v>45323</v>
      </c>
    </row>
    <row r="1209" spans="1:16" x14ac:dyDescent="0.3">
      <c r="A1209" t="s">
        <v>669</v>
      </c>
      <c r="B1209" t="s">
        <v>34</v>
      </c>
      <c r="C1209" t="s">
        <v>52</v>
      </c>
      <c r="D1209" t="s">
        <v>186</v>
      </c>
      <c r="E1209" t="s">
        <v>24</v>
      </c>
      <c r="F1209" t="s">
        <v>165</v>
      </c>
      <c r="G1209" t="s">
        <v>173</v>
      </c>
      <c r="H1209">
        <v>4</v>
      </c>
      <c r="I1209">
        <v>1856.87</v>
      </c>
      <c r="J1209">
        <v>5</v>
      </c>
      <c r="K1209">
        <v>7056.11</v>
      </c>
      <c r="L1209">
        <v>3982.59</v>
      </c>
      <c r="M1209">
        <v>53.69</v>
      </c>
      <c r="N1209" t="s">
        <v>27</v>
      </c>
      <c r="O1209" t="s">
        <v>302</v>
      </c>
      <c r="P1209" s="1">
        <v>45352</v>
      </c>
    </row>
    <row r="1210" spans="1:16" x14ac:dyDescent="0.3">
      <c r="A1210" t="s">
        <v>670</v>
      </c>
      <c r="B1210" t="s">
        <v>29</v>
      </c>
      <c r="C1210" t="s">
        <v>78</v>
      </c>
      <c r="D1210" t="s">
        <v>191</v>
      </c>
      <c r="E1210" t="s">
        <v>273</v>
      </c>
      <c r="F1210" t="s">
        <v>25</v>
      </c>
      <c r="G1210" t="s">
        <v>45</v>
      </c>
      <c r="H1210">
        <v>7</v>
      </c>
      <c r="I1210">
        <v>1400.37</v>
      </c>
      <c r="J1210">
        <v>5</v>
      </c>
      <c r="K1210">
        <v>9312.4599999999991</v>
      </c>
      <c r="L1210">
        <v>5296.82</v>
      </c>
      <c r="M1210">
        <v>154.80000000000001</v>
      </c>
      <c r="N1210" t="s">
        <v>38</v>
      </c>
      <c r="O1210" t="s">
        <v>302</v>
      </c>
      <c r="P1210" s="1">
        <v>45321</v>
      </c>
    </row>
    <row r="1211" spans="1:16" x14ac:dyDescent="0.3">
      <c r="A1211" t="s">
        <v>671</v>
      </c>
      <c r="B1211" t="s">
        <v>39</v>
      </c>
      <c r="C1211" t="s">
        <v>54</v>
      </c>
      <c r="D1211" t="s">
        <v>153</v>
      </c>
      <c r="E1211" t="s">
        <v>24</v>
      </c>
      <c r="F1211" t="s">
        <v>119</v>
      </c>
      <c r="G1211" t="s">
        <v>123</v>
      </c>
      <c r="H1211">
        <v>10</v>
      </c>
      <c r="I1211">
        <v>3090.84</v>
      </c>
      <c r="J1211">
        <v>10</v>
      </c>
      <c r="K1211">
        <v>27817.56</v>
      </c>
      <c r="L1211">
        <v>16446.52</v>
      </c>
      <c r="M1211">
        <v>149.77000000000001</v>
      </c>
      <c r="N1211" t="s">
        <v>27</v>
      </c>
      <c r="O1211" t="s">
        <v>302</v>
      </c>
      <c r="P1211" s="1">
        <v>45151</v>
      </c>
    </row>
    <row r="1212" spans="1:16" x14ac:dyDescent="0.3">
      <c r="A1212" t="s">
        <v>672</v>
      </c>
      <c r="B1212" t="s">
        <v>29</v>
      </c>
      <c r="C1212" t="s">
        <v>46</v>
      </c>
      <c r="D1212" t="s">
        <v>67</v>
      </c>
      <c r="E1212" t="s">
        <v>273</v>
      </c>
      <c r="F1212" t="s">
        <v>205</v>
      </c>
      <c r="G1212" t="s">
        <v>206</v>
      </c>
      <c r="H1212">
        <v>8</v>
      </c>
      <c r="I1212">
        <v>34613.21</v>
      </c>
      <c r="J1212">
        <v>10</v>
      </c>
      <c r="K1212">
        <v>249215.11</v>
      </c>
      <c r="L1212">
        <v>176476.34</v>
      </c>
      <c r="M1212">
        <v>346.75</v>
      </c>
      <c r="N1212" t="s">
        <v>27</v>
      </c>
      <c r="O1212" t="s">
        <v>302</v>
      </c>
      <c r="P1212" s="1">
        <v>45032</v>
      </c>
    </row>
    <row r="1213" spans="1:16" x14ac:dyDescent="0.3">
      <c r="A1213" t="s">
        <v>673</v>
      </c>
      <c r="B1213" t="s">
        <v>21</v>
      </c>
      <c r="C1213" t="s">
        <v>22</v>
      </c>
      <c r="D1213" t="s">
        <v>192</v>
      </c>
      <c r="E1213" t="s">
        <v>273</v>
      </c>
      <c r="F1213" t="s">
        <v>165</v>
      </c>
      <c r="G1213" t="s">
        <v>168</v>
      </c>
      <c r="H1213">
        <v>13</v>
      </c>
      <c r="I1213">
        <v>1952.88</v>
      </c>
      <c r="J1213">
        <v>20</v>
      </c>
      <c r="K1213">
        <v>20309.95</v>
      </c>
      <c r="L1213">
        <v>10593.61</v>
      </c>
      <c r="M1213">
        <v>104.86</v>
      </c>
      <c r="N1213" t="s">
        <v>27</v>
      </c>
      <c r="O1213" t="s">
        <v>302</v>
      </c>
      <c r="P1213" s="1">
        <v>45090</v>
      </c>
    </row>
    <row r="1214" spans="1:16" x14ac:dyDescent="0.3">
      <c r="A1214" t="s">
        <v>674</v>
      </c>
      <c r="B1214" t="s">
        <v>39</v>
      </c>
      <c r="C1214" t="s">
        <v>65</v>
      </c>
      <c r="D1214" t="s">
        <v>149</v>
      </c>
      <c r="E1214" t="s">
        <v>24</v>
      </c>
      <c r="F1214" t="s">
        <v>205</v>
      </c>
      <c r="G1214" t="s">
        <v>209</v>
      </c>
      <c r="H1214">
        <v>5</v>
      </c>
      <c r="I1214">
        <v>29168.85</v>
      </c>
      <c r="J1214">
        <v>15</v>
      </c>
      <c r="K1214">
        <v>123967.61</v>
      </c>
      <c r="L1214">
        <v>87575.8</v>
      </c>
      <c r="M1214">
        <v>313.88</v>
      </c>
      <c r="N1214" t="s">
        <v>33</v>
      </c>
      <c r="O1214" t="s">
        <v>302</v>
      </c>
      <c r="P1214" s="1">
        <v>45343</v>
      </c>
    </row>
    <row r="1215" spans="1:16" x14ac:dyDescent="0.3">
      <c r="A1215" t="s">
        <v>675</v>
      </c>
      <c r="B1215" t="s">
        <v>39</v>
      </c>
      <c r="C1215" t="s">
        <v>65</v>
      </c>
      <c r="D1215" t="s">
        <v>176</v>
      </c>
      <c r="E1215" t="s">
        <v>273</v>
      </c>
      <c r="F1215" t="s">
        <v>205</v>
      </c>
      <c r="G1215" t="s">
        <v>206</v>
      </c>
      <c r="H1215">
        <v>1</v>
      </c>
      <c r="I1215">
        <v>15139.54</v>
      </c>
      <c r="J1215">
        <v>10</v>
      </c>
      <c r="K1215">
        <v>13625.59</v>
      </c>
      <c r="L1215">
        <v>9887.4500000000007</v>
      </c>
      <c r="M1215">
        <v>425.8</v>
      </c>
      <c r="N1215" t="s">
        <v>38</v>
      </c>
      <c r="O1215" t="s">
        <v>302</v>
      </c>
      <c r="P1215" s="1">
        <v>45295</v>
      </c>
    </row>
    <row r="1216" spans="1:16" x14ac:dyDescent="0.3">
      <c r="A1216" t="s">
        <v>676</v>
      </c>
      <c r="B1216" t="s">
        <v>39</v>
      </c>
      <c r="C1216" t="s">
        <v>40</v>
      </c>
      <c r="D1216" t="s">
        <v>264</v>
      </c>
      <c r="E1216" t="s">
        <v>273</v>
      </c>
      <c r="F1216" t="s">
        <v>165</v>
      </c>
      <c r="G1216" t="s">
        <v>166</v>
      </c>
      <c r="H1216">
        <v>12</v>
      </c>
      <c r="I1216">
        <v>2484.2399999999998</v>
      </c>
      <c r="J1216">
        <v>10</v>
      </c>
      <c r="K1216">
        <v>26829.79</v>
      </c>
      <c r="L1216">
        <v>14312.47</v>
      </c>
      <c r="M1216">
        <v>788.85</v>
      </c>
      <c r="N1216" t="s">
        <v>33</v>
      </c>
      <c r="O1216" t="s">
        <v>302</v>
      </c>
      <c r="P1216" s="1">
        <v>45381</v>
      </c>
    </row>
    <row r="1217" spans="1:16" x14ac:dyDescent="0.3">
      <c r="A1217" t="s">
        <v>677</v>
      </c>
      <c r="B1217" t="s">
        <v>34</v>
      </c>
      <c r="C1217" t="s">
        <v>52</v>
      </c>
      <c r="D1217" t="s">
        <v>218</v>
      </c>
      <c r="E1217" t="s">
        <v>273</v>
      </c>
      <c r="F1217" t="s">
        <v>25</v>
      </c>
      <c r="G1217" t="s">
        <v>45</v>
      </c>
      <c r="H1217">
        <v>20</v>
      </c>
      <c r="I1217">
        <v>1190.57</v>
      </c>
      <c r="J1217">
        <v>20</v>
      </c>
      <c r="K1217">
        <v>19049.12</v>
      </c>
      <c r="L1217">
        <v>11091.84</v>
      </c>
      <c r="M1217">
        <v>230.73</v>
      </c>
      <c r="N1217" t="s">
        <v>38</v>
      </c>
      <c r="O1217" t="s">
        <v>302</v>
      </c>
      <c r="P1217" s="1">
        <v>45093</v>
      </c>
    </row>
    <row r="1218" spans="1:16" x14ac:dyDescent="0.3">
      <c r="A1218" t="s">
        <v>678</v>
      </c>
      <c r="B1218" t="s">
        <v>29</v>
      </c>
      <c r="C1218" t="s">
        <v>78</v>
      </c>
      <c r="D1218" t="s">
        <v>263</v>
      </c>
      <c r="E1218" t="s">
        <v>273</v>
      </c>
      <c r="F1218" t="s">
        <v>201</v>
      </c>
      <c r="G1218" t="s">
        <v>204</v>
      </c>
      <c r="H1218">
        <v>7</v>
      </c>
      <c r="I1218">
        <v>3685.91</v>
      </c>
      <c r="J1218">
        <v>5</v>
      </c>
      <c r="K1218">
        <v>24511.3</v>
      </c>
      <c r="L1218">
        <v>15515.51</v>
      </c>
      <c r="M1218">
        <v>542.25</v>
      </c>
      <c r="N1218" t="s">
        <v>33</v>
      </c>
      <c r="O1218" t="s">
        <v>302</v>
      </c>
      <c r="P1218" s="1">
        <v>45081</v>
      </c>
    </row>
    <row r="1219" spans="1:16" x14ac:dyDescent="0.3">
      <c r="A1219" t="s">
        <v>679</v>
      </c>
      <c r="B1219" t="s">
        <v>21</v>
      </c>
      <c r="C1219" t="s">
        <v>48</v>
      </c>
      <c r="D1219" t="s">
        <v>223</v>
      </c>
      <c r="E1219" t="s">
        <v>241</v>
      </c>
      <c r="F1219" t="s">
        <v>119</v>
      </c>
      <c r="G1219" t="s">
        <v>127</v>
      </c>
      <c r="H1219">
        <v>8</v>
      </c>
      <c r="I1219">
        <v>809.79</v>
      </c>
      <c r="J1219">
        <v>15</v>
      </c>
      <c r="K1219">
        <v>5506.57</v>
      </c>
      <c r="L1219">
        <v>3186.09</v>
      </c>
      <c r="M1219">
        <v>699.08</v>
      </c>
      <c r="N1219" t="s">
        <v>33</v>
      </c>
      <c r="O1219" t="s">
        <v>302</v>
      </c>
      <c r="P1219" s="1">
        <v>45018</v>
      </c>
    </row>
    <row r="1220" spans="1:16" x14ac:dyDescent="0.3">
      <c r="A1220" t="s">
        <v>680</v>
      </c>
      <c r="B1220" t="s">
        <v>21</v>
      </c>
      <c r="C1220" t="s">
        <v>48</v>
      </c>
      <c r="D1220" t="s">
        <v>111</v>
      </c>
      <c r="E1220" t="s">
        <v>24</v>
      </c>
      <c r="F1220" t="s">
        <v>201</v>
      </c>
      <c r="G1220" t="s">
        <v>203</v>
      </c>
      <c r="H1220">
        <v>14</v>
      </c>
      <c r="I1220">
        <v>2751.4</v>
      </c>
      <c r="J1220">
        <v>15</v>
      </c>
      <c r="K1220">
        <v>32741.66</v>
      </c>
      <c r="L1220">
        <v>21100.2</v>
      </c>
      <c r="M1220">
        <v>513.74</v>
      </c>
      <c r="N1220" t="s">
        <v>38</v>
      </c>
      <c r="O1220" t="s">
        <v>302</v>
      </c>
      <c r="P1220" s="1">
        <v>45242</v>
      </c>
    </row>
    <row r="1221" spans="1:16" x14ac:dyDescent="0.3">
      <c r="A1221" t="s">
        <v>681</v>
      </c>
      <c r="B1221" t="s">
        <v>34</v>
      </c>
      <c r="C1221" t="s">
        <v>35</v>
      </c>
      <c r="D1221" t="s">
        <v>221</v>
      </c>
      <c r="E1221" t="s">
        <v>241</v>
      </c>
      <c r="F1221" t="s">
        <v>205</v>
      </c>
      <c r="G1221" t="s">
        <v>208</v>
      </c>
      <c r="H1221">
        <v>29</v>
      </c>
      <c r="I1221">
        <v>27455.35</v>
      </c>
      <c r="J1221">
        <v>15</v>
      </c>
      <c r="K1221">
        <v>676774.38</v>
      </c>
      <c r="L1221">
        <v>499055.81</v>
      </c>
      <c r="M1221">
        <v>595.38</v>
      </c>
      <c r="N1221" t="s">
        <v>38</v>
      </c>
      <c r="O1221" t="s">
        <v>302</v>
      </c>
      <c r="P1221" s="1">
        <v>45188</v>
      </c>
    </row>
    <row r="1222" spans="1:16" x14ac:dyDescent="0.3">
      <c r="A1222" t="s">
        <v>682</v>
      </c>
      <c r="B1222" t="s">
        <v>39</v>
      </c>
      <c r="C1222" t="s">
        <v>65</v>
      </c>
      <c r="D1222" t="s">
        <v>116</v>
      </c>
      <c r="E1222" t="s">
        <v>24</v>
      </c>
      <c r="F1222" t="s">
        <v>205</v>
      </c>
      <c r="G1222" t="s">
        <v>209</v>
      </c>
      <c r="H1222">
        <v>25</v>
      </c>
      <c r="I1222">
        <v>23381.52</v>
      </c>
      <c r="J1222">
        <v>20</v>
      </c>
      <c r="K1222">
        <v>467630.4</v>
      </c>
      <c r="L1222">
        <v>346546.39</v>
      </c>
      <c r="M1222">
        <v>773.73</v>
      </c>
      <c r="N1222" t="s">
        <v>38</v>
      </c>
      <c r="O1222" t="s">
        <v>302</v>
      </c>
      <c r="P1222" s="1">
        <v>45136</v>
      </c>
    </row>
    <row r="1223" spans="1:16" x14ac:dyDescent="0.3">
      <c r="A1223" t="s">
        <v>683</v>
      </c>
      <c r="B1223" t="s">
        <v>21</v>
      </c>
      <c r="C1223" t="s">
        <v>59</v>
      </c>
      <c r="D1223" t="s">
        <v>153</v>
      </c>
      <c r="E1223" t="s">
        <v>273</v>
      </c>
      <c r="F1223" t="s">
        <v>25</v>
      </c>
      <c r="G1223" t="s">
        <v>32</v>
      </c>
      <c r="H1223">
        <v>27</v>
      </c>
      <c r="I1223">
        <v>1799.21</v>
      </c>
      <c r="J1223">
        <v>5</v>
      </c>
      <c r="K1223">
        <v>46149.74</v>
      </c>
      <c r="L1223">
        <v>25716.37</v>
      </c>
      <c r="M1223">
        <v>475</v>
      </c>
      <c r="N1223" t="s">
        <v>38</v>
      </c>
      <c r="O1223" t="s">
        <v>302</v>
      </c>
      <c r="P1223" s="1">
        <v>45104</v>
      </c>
    </row>
    <row r="1224" spans="1:16" x14ac:dyDescent="0.3">
      <c r="A1224" t="s">
        <v>684</v>
      </c>
      <c r="B1224" t="s">
        <v>34</v>
      </c>
      <c r="C1224" t="s">
        <v>89</v>
      </c>
      <c r="D1224" t="s">
        <v>222</v>
      </c>
      <c r="E1224" t="s">
        <v>273</v>
      </c>
      <c r="F1224" t="s">
        <v>119</v>
      </c>
      <c r="G1224" t="s">
        <v>129</v>
      </c>
      <c r="H1224">
        <v>1</v>
      </c>
      <c r="I1224">
        <v>3359.03</v>
      </c>
      <c r="J1224">
        <v>5</v>
      </c>
      <c r="K1224">
        <v>3191.08</v>
      </c>
      <c r="L1224">
        <v>1882.37</v>
      </c>
      <c r="M1224">
        <v>290.81</v>
      </c>
      <c r="N1224" t="s">
        <v>38</v>
      </c>
      <c r="O1224" t="s">
        <v>302</v>
      </c>
      <c r="P1224" s="1">
        <v>45328</v>
      </c>
    </row>
    <row r="1225" spans="1:16" x14ac:dyDescent="0.3">
      <c r="A1225" t="s">
        <v>685</v>
      </c>
      <c r="B1225" t="s">
        <v>34</v>
      </c>
      <c r="C1225" t="s">
        <v>52</v>
      </c>
      <c r="D1225" t="s">
        <v>194</v>
      </c>
      <c r="E1225" t="s">
        <v>241</v>
      </c>
      <c r="F1225" t="s">
        <v>205</v>
      </c>
      <c r="G1225" t="s">
        <v>208</v>
      </c>
      <c r="H1225">
        <v>32</v>
      </c>
      <c r="I1225">
        <v>22268.78</v>
      </c>
      <c r="J1225">
        <v>15</v>
      </c>
      <c r="K1225">
        <v>605710.81999999995</v>
      </c>
      <c r="L1225">
        <v>419519.51</v>
      </c>
      <c r="M1225">
        <v>616.64</v>
      </c>
      <c r="N1225" t="s">
        <v>38</v>
      </c>
      <c r="O1225" t="s">
        <v>302</v>
      </c>
      <c r="P1225" s="1">
        <v>45263</v>
      </c>
    </row>
    <row r="1226" spans="1:16" x14ac:dyDescent="0.3">
      <c r="A1226" t="s">
        <v>686</v>
      </c>
      <c r="B1226" t="s">
        <v>21</v>
      </c>
      <c r="C1226" t="s">
        <v>59</v>
      </c>
      <c r="D1226" t="s">
        <v>112</v>
      </c>
      <c r="E1226" t="s">
        <v>24</v>
      </c>
      <c r="F1226" t="s">
        <v>25</v>
      </c>
      <c r="G1226" t="s">
        <v>26</v>
      </c>
      <c r="H1226">
        <v>36</v>
      </c>
      <c r="I1226">
        <v>2326.66</v>
      </c>
      <c r="J1226">
        <v>5</v>
      </c>
      <c r="K1226">
        <v>79571.77</v>
      </c>
      <c r="L1226">
        <v>44980.36</v>
      </c>
      <c r="M1226">
        <v>737.64</v>
      </c>
      <c r="N1226" t="s">
        <v>27</v>
      </c>
      <c r="O1226" t="s">
        <v>302</v>
      </c>
      <c r="P1226" s="1">
        <v>45155</v>
      </c>
    </row>
    <row r="1227" spans="1:16" x14ac:dyDescent="0.3">
      <c r="A1227" t="s">
        <v>687</v>
      </c>
      <c r="B1227" t="s">
        <v>29</v>
      </c>
      <c r="C1227" t="s">
        <v>30</v>
      </c>
      <c r="D1227" t="s">
        <v>84</v>
      </c>
      <c r="E1227" t="s">
        <v>24</v>
      </c>
      <c r="F1227" t="s">
        <v>201</v>
      </c>
      <c r="G1227" t="s">
        <v>203</v>
      </c>
      <c r="H1227">
        <v>7</v>
      </c>
      <c r="I1227">
        <v>5229.63</v>
      </c>
      <c r="J1227">
        <v>5</v>
      </c>
      <c r="K1227">
        <v>34777.040000000001</v>
      </c>
      <c r="L1227">
        <v>21363.24</v>
      </c>
      <c r="M1227">
        <v>83.6</v>
      </c>
      <c r="N1227" t="s">
        <v>27</v>
      </c>
      <c r="O1227" t="s">
        <v>302</v>
      </c>
      <c r="P1227" s="1">
        <v>45324</v>
      </c>
    </row>
    <row r="1228" spans="1:16" x14ac:dyDescent="0.3">
      <c r="A1228" t="s">
        <v>688</v>
      </c>
      <c r="B1228" t="s">
        <v>34</v>
      </c>
      <c r="C1228" t="s">
        <v>89</v>
      </c>
      <c r="D1228" t="s">
        <v>181</v>
      </c>
      <c r="E1228" t="s">
        <v>273</v>
      </c>
      <c r="F1228" t="s">
        <v>205</v>
      </c>
      <c r="G1228" t="s">
        <v>206</v>
      </c>
      <c r="H1228">
        <v>4</v>
      </c>
      <c r="I1228">
        <v>36458.800000000003</v>
      </c>
      <c r="J1228">
        <v>20</v>
      </c>
      <c r="K1228">
        <v>116668.16</v>
      </c>
      <c r="L1228">
        <v>85986.3</v>
      </c>
      <c r="M1228">
        <v>141.97999999999999</v>
      </c>
      <c r="N1228" t="s">
        <v>27</v>
      </c>
      <c r="O1228" t="s">
        <v>302</v>
      </c>
      <c r="P1228" s="1">
        <v>45301</v>
      </c>
    </row>
    <row r="1229" spans="1:16" x14ac:dyDescent="0.3">
      <c r="A1229" t="s">
        <v>689</v>
      </c>
      <c r="B1229" t="s">
        <v>34</v>
      </c>
      <c r="C1229" t="s">
        <v>89</v>
      </c>
      <c r="D1229" t="s">
        <v>183</v>
      </c>
      <c r="E1229" t="s">
        <v>273</v>
      </c>
      <c r="F1229" t="s">
        <v>165</v>
      </c>
      <c r="G1229" t="s">
        <v>168</v>
      </c>
      <c r="H1229">
        <v>20</v>
      </c>
      <c r="I1229">
        <v>1057</v>
      </c>
      <c r="J1229">
        <v>10</v>
      </c>
      <c r="K1229">
        <v>19026</v>
      </c>
      <c r="L1229">
        <v>10882.74</v>
      </c>
      <c r="M1229">
        <v>535.69000000000005</v>
      </c>
      <c r="N1229" t="s">
        <v>27</v>
      </c>
      <c r="O1229" t="s">
        <v>302</v>
      </c>
      <c r="P1229" s="1">
        <v>45381</v>
      </c>
    </row>
    <row r="1230" spans="1:16" x14ac:dyDescent="0.3">
      <c r="A1230" t="s">
        <v>690</v>
      </c>
      <c r="B1230" t="s">
        <v>34</v>
      </c>
      <c r="C1230" t="s">
        <v>89</v>
      </c>
      <c r="D1230" t="s">
        <v>163</v>
      </c>
      <c r="E1230" t="s">
        <v>273</v>
      </c>
      <c r="F1230" t="s">
        <v>201</v>
      </c>
      <c r="G1230" t="s">
        <v>202</v>
      </c>
      <c r="H1230">
        <v>17</v>
      </c>
      <c r="I1230">
        <v>4874.45</v>
      </c>
      <c r="J1230">
        <v>15</v>
      </c>
      <c r="K1230">
        <v>70435.8</v>
      </c>
      <c r="L1230">
        <v>45487.97</v>
      </c>
      <c r="M1230">
        <v>607.14</v>
      </c>
      <c r="N1230" t="s">
        <v>27</v>
      </c>
      <c r="O1230" t="s">
        <v>302</v>
      </c>
      <c r="P1230" s="1">
        <v>45231</v>
      </c>
    </row>
    <row r="1231" spans="1:16" x14ac:dyDescent="0.3">
      <c r="A1231" t="s">
        <v>691</v>
      </c>
      <c r="B1231" t="s">
        <v>39</v>
      </c>
      <c r="C1231" t="s">
        <v>40</v>
      </c>
      <c r="D1231" t="s">
        <v>115</v>
      </c>
      <c r="E1231" t="s">
        <v>24</v>
      </c>
      <c r="F1231" t="s">
        <v>201</v>
      </c>
      <c r="G1231" t="s">
        <v>212</v>
      </c>
      <c r="H1231">
        <v>26</v>
      </c>
      <c r="I1231">
        <v>1951.61</v>
      </c>
      <c r="J1231">
        <v>20</v>
      </c>
      <c r="K1231">
        <v>40593.49</v>
      </c>
      <c r="L1231">
        <v>26189.599999999999</v>
      </c>
      <c r="M1231">
        <v>379.61</v>
      </c>
      <c r="N1231" t="s">
        <v>42</v>
      </c>
      <c r="O1231" t="s">
        <v>302</v>
      </c>
      <c r="P1231" s="1">
        <v>45327</v>
      </c>
    </row>
    <row r="1232" spans="1:16" x14ac:dyDescent="0.3">
      <c r="A1232" t="s">
        <v>692</v>
      </c>
      <c r="B1232" t="s">
        <v>29</v>
      </c>
      <c r="C1232" t="s">
        <v>78</v>
      </c>
      <c r="D1232" t="s">
        <v>152</v>
      </c>
      <c r="E1232" t="s">
        <v>241</v>
      </c>
      <c r="F1232" t="s">
        <v>25</v>
      </c>
      <c r="G1232" t="s">
        <v>37</v>
      </c>
      <c r="H1232">
        <v>36</v>
      </c>
      <c r="I1232">
        <v>1081.19</v>
      </c>
      <c r="J1232">
        <v>10</v>
      </c>
      <c r="K1232">
        <v>35030.559999999998</v>
      </c>
      <c r="L1232">
        <v>19940.32</v>
      </c>
      <c r="M1232">
        <v>415.83</v>
      </c>
      <c r="N1232" t="s">
        <v>38</v>
      </c>
      <c r="O1232" t="s">
        <v>302</v>
      </c>
      <c r="P1232" s="1">
        <v>45214</v>
      </c>
    </row>
    <row r="1233" spans="1:16" x14ac:dyDescent="0.3">
      <c r="A1233" t="s">
        <v>693</v>
      </c>
      <c r="B1233" t="s">
        <v>29</v>
      </c>
      <c r="C1233" t="s">
        <v>57</v>
      </c>
      <c r="D1233" t="s">
        <v>80</v>
      </c>
      <c r="E1233" t="s">
        <v>273</v>
      </c>
      <c r="F1233" t="s">
        <v>165</v>
      </c>
      <c r="G1233" t="s">
        <v>166</v>
      </c>
      <c r="H1233">
        <v>6</v>
      </c>
      <c r="I1233">
        <v>1334.41</v>
      </c>
      <c r="J1233">
        <v>10</v>
      </c>
      <c r="K1233">
        <v>7205.81</v>
      </c>
      <c r="L1233">
        <v>3979.73</v>
      </c>
      <c r="M1233">
        <v>653.87</v>
      </c>
      <c r="N1233" t="s">
        <v>38</v>
      </c>
      <c r="O1233" t="s">
        <v>302</v>
      </c>
      <c r="P1233" s="1">
        <v>45272</v>
      </c>
    </row>
    <row r="1234" spans="1:16" x14ac:dyDescent="0.3">
      <c r="A1234" t="s">
        <v>500</v>
      </c>
      <c r="B1234" t="s">
        <v>39</v>
      </c>
      <c r="C1234" t="s">
        <v>50</v>
      </c>
      <c r="D1234" t="s">
        <v>134</v>
      </c>
      <c r="E1234" t="s">
        <v>241</v>
      </c>
      <c r="F1234" t="s">
        <v>25</v>
      </c>
      <c r="G1234" t="s">
        <v>26</v>
      </c>
      <c r="H1234">
        <v>17</v>
      </c>
      <c r="I1234">
        <v>806.79</v>
      </c>
      <c r="J1234">
        <v>15</v>
      </c>
      <c r="K1234">
        <v>11658.12</v>
      </c>
      <c r="L1234">
        <v>6850.29</v>
      </c>
      <c r="M1234">
        <v>765.32</v>
      </c>
      <c r="N1234" t="s">
        <v>42</v>
      </c>
      <c r="O1234" t="s">
        <v>304</v>
      </c>
      <c r="P1234" s="1">
        <v>45051</v>
      </c>
    </row>
    <row r="1235" spans="1:16" x14ac:dyDescent="0.3">
      <c r="A1235" t="s">
        <v>501</v>
      </c>
      <c r="B1235" t="s">
        <v>21</v>
      </c>
      <c r="C1235" t="s">
        <v>48</v>
      </c>
      <c r="D1235" t="s">
        <v>66</v>
      </c>
      <c r="E1235" t="s">
        <v>24</v>
      </c>
      <c r="F1235" t="s">
        <v>205</v>
      </c>
      <c r="G1235" t="s">
        <v>209</v>
      </c>
      <c r="H1235">
        <v>36</v>
      </c>
      <c r="I1235">
        <v>39626.879999999997</v>
      </c>
      <c r="J1235">
        <v>20</v>
      </c>
      <c r="K1235">
        <v>1141254.1399999999</v>
      </c>
      <c r="L1235">
        <v>852079.16</v>
      </c>
      <c r="M1235">
        <v>722.99</v>
      </c>
      <c r="N1235" t="s">
        <v>33</v>
      </c>
      <c r="O1235" t="s">
        <v>304</v>
      </c>
      <c r="P1235" s="1">
        <v>45057</v>
      </c>
    </row>
    <row r="1236" spans="1:16" x14ac:dyDescent="0.3">
      <c r="A1236" t="s">
        <v>502</v>
      </c>
      <c r="B1236" t="s">
        <v>29</v>
      </c>
      <c r="C1236" t="s">
        <v>30</v>
      </c>
      <c r="D1236" t="s">
        <v>169</v>
      </c>
      <c r="E1236" t="s">
        <v>241</v>
      </c>
      <c r="F1236" t="s">
        <v>165</v>
      </c>
      <c r="G1236" t="s">
        <v>166</v>
      </c>
      <c r="H1236">
        <v>33</v>
      </c>
      <c r="I1236">
        <v>2625.38</v>
      </c>
      <c r="J1236">
        <v>15</v>
      </c>
      <c r="K1236">
        <v>73641.91</v>
      </c>
      <c r="L1236">
        <v>42209.85</v>
      </c>
      <c r="M1236">
        <v>79.47</v>
      </c>
      <c r="N1236" t="s">
        <v>42</v>
      </c>
      <c r="O1236" t="s">
        <v>304</v>
      </c>
      <c r="P1236" s="1">
        <v>45068</v>
      </c>
    </row>
    <row r="1237" spans="1:16" x14ac:dyDescent="0.3">
      <c r="A1237" t="s">
        <v>503</v>
      </c>
      <c r="B1237" t="s">
        <v>21</v>
      </c>
      <c r="C1237" t="s">
        <v>59</v>
      </c>
      <c r="D1237" t="s">
        <v>160</v>
      </c>
      <c r="E1237" t="s">
        <v>241</v>
      </c>
      <c r="F1237" t="s">
        <v>165</v>
      </c>
      <c r="G1237" t="s">
        <v>170</v>
      </c>
      <c r="H1237">
        <v>40</v>
      </c>
      <c r="I1237">
        <v>778.11</v>
      </c>
      <c r="J1237">
        <v>5</v>
      </c>
      <c r="K1237">
        <v>29568.18</v>
      </c>
      <c r="L1237">
        <v>15859.98</v>
      </c>
      <c r="M1237">
        <v>418.34</v>
      </c>
      <c r="N1237" t="s">
        <v>33</v>
      </c>
      <c r="O1237" t="s">
        <v>304</v>
      </c>
      <c r="P1237" s="1">
        <v>45099</v>
      </c>
    </row>
    <row r="1238" spans="1:16" x14ac:dyDescent="0.3">
      <c r="A1238" t="s">
        <v>504</v>
      </c>
      <c r="B1238" t="s">
        <v>29</v>
      </c>
      <c r="C1238" t="s">
        <v>30</v>
      </c>
      <c r="D1238" t="s">
        <v>213</v>
      </c>
      <c r="E1238" t="s">
        <v>273</v>
      </c>
      <c r="F1238" t="s">
        <v>119</v>
      </c>
      <c r="G1238" t="s">
        <v>127</v>
      </c>
      <c r="H1238">
        <v>35</v>
      </c>
      <c r="I1238">
        <v>3944.52</v>
      </c>
      <c r="J1238">
        <v>10</v>
      </c>
      <c r="K1238">
        <v>124252.38</v>
      </c>
      <c r="L1238">
        <v>71721.98</v>
      </c>
      <c r="M1238">
        <v>96.83</v>
      </c>
      <c r="N1238" t="s">
        <v>27</v>
      </c>
      <c r="O1238" t="s">
        <v>304</v>
      </c>
      <c r="P1238" s="1">
        <v>45143</v>
      </c>
    </row>
    <row r="1239" spans="1:16" x14ac:dyDescent="0.3">
      <c r="A1239" t="s">
        <v>505</v>
      </c>
      <c r="B1239" t="s">
        <v>34</v>
      </c>
      <c r="C1239" t="s">
        <v>52</v>
      </c>
      <c r="D1239" t="s">
        <v>255</v>
      </c>
      <c r="E1239" t="s">
        <v>273</v>
      </c>
      <c r="F1239" t="s">
        <v>165</v>
      </c>
      <c r="G1239" t="s">
        <v>170</v>
      </c>
      <c r="H1239">
        <v>4</v>
      </c>
      <c r="I1239">
        <v>2077.1799999999998</v>
      </c>
      <c r="J1239">
        <v>15</v>
      </c>
      <c r="K1239">
        <v>7062.41</v>
      </c>
      <c r="L1239">
        <v>3886.7</v>
      </c>
      <c r="M1239">
        <v>637.73</v>
      </c>
      <c r="N1239" t="s">
        <v>42</v>
      </c>
      <c r="O1239" t="s">
        <v>304</v>
      </c>
      <c r="P1239" s="1">
        <v>45301</v>
      </c>
    </row>
    <row r="1240" spans="1:16" x14ac:dyDescent="0.3">
      <c r="A1240" t="s">
        <v>506</v>
      </c>
      <c r="B1240" t="s">
        <v>21</v>
      </c>
      <c r="C1240" t="s">
        <v>59</v>
      </c>
      <c r="D1240" t="s">
        <v>112</v>
      </c>
      <c r="E1240" t="s">
        <v>24</v>
      </c>
      <c r="F1240" t="s">
        <v>119</v>
      </c>
      <c r="G1240" t="s">
        <v>120</v>
      </c>
      <c r="H1240">
        <v>6</v>
      </c>
      <c r="I1240">
        <v>956.9</v>
      </c>
      <c r="J1240">
        <v>5</v>
      </c>
      <c r="K1240">
        <v>5454.33</v>
      </c>
      <c r="L1240">
        <v>3434.18</v>
      </c>
      <c r="M1240">
        <v>171</v>
      </c>
      <c r="N1240" t="s">
        <v>33</v>
      </c>
      <c r="O1240" t="s">
        <v>304</v>
      </c>
      <c r="P1240" s="1">
        <v>45186</v>
      </c>
    </row>
    <row r="1241" spans="1:16" x14ac:dyDescent="0.3">
      <c r="A1241" t="s">
        <v>507</v>
      </c>
      <c r="B1241" t="s">
        <v>21</v>
      </c>
      <c r="C1241" t="s">
        <v>22</v>
      </c>
      <c r="D1241" t="s">
        <v>68</v>
      </c>
      <c r="E1241" t="s">
        <v>24</v>
      </c>
      <c r="F1241" t="s">
        <v>205</v>
      </c>
      <c r="G1241" t="s">
        <v>208</v>
      </c>
      <c r="H1241">
        <v>29</v>
      </c>
      <c r="I1241">
        <v>44782.3</v>
      </c>
      <c r="J1241">
        <v>20</v>
      </c>
      <c r="K1241">
        <v>1038949.36</v>
      </c>
      <c r="L1241">
        <v>737006.19</v>
      </c>
      <c r="M1241">
        <v>288.54000000000002</v>
      </c>
      <c r="N1241" t="s">
        <v>42</v>
      </c>
      <c r="O1241" t="s">
        <v>304</v>
      </c>
      <c r="P1241" s="1">
        <v>45344</v>
      </c>
    </row>
    <row r="1242" spans="1:16" x14ac:dyDescent="0.3">
      <c r="A1242" t="s">
        <v>508</v>
      </c>
      <c r="B1242" t="s">
        <v>21</v>
      </c>
      <c r="C1242" t="s">
        <v>43</v>
      </c>
      <c r="D1242" t="s">
        <v>268</v>
      </c>
      <c r="E1242" t="s">
        <v>24</v>
      </c>
      <c r="F1242" t="s">
        <v>25</v>
      </c>
      <c r="G1242" t="s">
        <v>32</v>
      </c>
      <c r="H1242">
        <v>29</v>
      </c>
      <c r="I1242">
        <v>1170.83</v>
      </c>
      <c r="J1242">
        <v>5</v>
      </c>
      <c r="K1242">
        <v>32256.37</v>
      </c>
      <c r="L1242">
        <v>18781.11</v>
      </c>
      <c r="M1242">
        <v>61.72</v>
      </c>
      <c r="N1242" t="s">
        <v>27</v>
      </c>
      <c r="O1242" t="s">
        <v>304</v>
      </c>
      <c r="P1242" s="1">
        <v>45369</v>
      </c>
    </row>
    <row r="1243" spans="1:16" x14ac:dyDescent="0.3">
      <c r="A1243" t="s">
        <v>509</v>
      </c>
      <c r="B1243" t="s">
        <v>39</v>
      </c>
      <c r="C1243" t="s">
        <v>40</v>
      </c>
      <c r="D1243" t="s">
        <v>153</v>
      </c>
      <c r="E1243" t="s">
        <v>24</v>
      </c>
      <c r="F1243" t="s">
        <v>165</v>
      </c>
      <c r="G1243" t="s">
        <v>170</v>
      </c>
      <c r="H1243">
        <v>4</v>
      </c>
      <c r="I1243">
        <v>1598.3</v>
      </c>
      <c r="J1243">
        <v>15</v>
      </c>
      <c r="K1243">
        <v>5434.22</v>
      </c>
      <c r="L1243">
        <v>2888.51</v>
      </c>
      <c r="M1243">
        <v>103.54</v>
      </c>
      <c r="N1243" t="s">
        <v>33</v>
      </c>
      <c r="O1243" t="s">
        <v>304</v>
      </c>
      <c r="P1243" s="1">
        <v>45044</v>
      </c>
    </row>
    <row r="1244" spans="1:16" x14ac:dyDescent="0.3">
      <c r="A1244" t="s">
        <v>510</v>
      </c>
      <c r="B1244" t="s">
        <v>39</v>
      </c>
      <c r="C1244" t="s">
        <v>65</v>
      </c>
      <c r="D1244" t="s">
        <v>183</v>
      </c>
      <c r="E1244" t="s">
        <v>273</v>
      </c>
      <c r="F1244" t="s">
        <v>25</v>
      </c>
      <c r="G1244" t="s">
        <v>32</v>
      </c>
      <c r="H1244">
        <v>7</v>
      </c>
      <c r="I1244">
        <v>1072.57</v>
      </c>
      <c r="J1244">
        <v>20</v>
      </c>
      <c r="K1244">
        <v>6006.39</v>
      </c>
      <c r="L1244">
        <v>3556.84</v>
      </c>
      <c r="M1244">
        <v>74.61</v>
      </c>
      <c r="N1244" t="s">
        <v>42</v>
      </c>
      <c r="O1244" t="s">
        <v>304</v>
      </c>
      <c r="P1244" s="1">
        <v>45217</v>
      </c>
    </row>
    <row r="1245" spans="1:16" x14ac:dyDescent="0.3">
      <c r="A1245" t="s">
        <v>511</v>
      </c>
      <c r="B1245" t="s">
        <v>21</v>
      </c>
      <c r="C1245" t="s">
        <v>59</v>
      </c>
      <c r="D1245" t="s">
        <v>125</v>
      </c>
      <c r="E1245" t="s">
        <v>273</v>
      </c>
      <c r="F1245" t="s">
        <v>165</v>
      </c>
      <c r="G1245" t="s">
        <v>173</v>
      </c>
      <c r="H1245">
        <v>5</v>
      </c>
      <c r="I1245">
        <v>1867.89</v>
      </c>
      <c r="J1245">
        <v>10</v>
      </c>
      <c r="K1245">
        <v>8405.51</v>
      </c>
      <c r="L1245">
        <v>4563.21</v>
      </c>
      <c r="M1245">
        <v>349.14</v>
      </c>
      <c r="N1245" t="s">
        <v>33</v>
      </c>
      <c r="O1245" t="s">
        <v>304</v>
      </c>
      <c r="P1245" s="1">
        <v>45045</v>
      </c>
    </row>
    <row r="1246" spans="1:16" x14ac:dyDescent="0.3">
      <c r="A1246" t="s">
        <v>512</v>
      </c>
      <c r="B1246" t="s">
        <v>21</v>
      </c>
      <c r="C1246" t="s">
        <v>43</v>
      </c>
      <c r="D1246" t="s">
        <v>60</v>
      </c>
      <c r="E1246" t="s">
        <v>273</v>
      </c>
      <c r="F1246" t="s">
        <v>25</v>
      </c>
      <c r="G1246" t="s">
        <v>37</v>
      </c>
      <c r="H1246">
        <v>4</v>
      </c>
      <c r="I1246">
        <v>772.7</v>
      </c>
      <c r="J1246">
        <v>5</v>
      </c>
      <c r="K1246">
        <v>2936.26</v>
      </c>
      <c r="L1246">
        <v>1671.33</v>
      </c>
      <c r="M1246">
        <v>764.8</v>
      </c>
      <c r="N1246" t="s">
        <v>33</v>
      </c>
      <c r="O1246" t="s">
        <v>304</v>
      </c>
      <c r="P1246" s="1">
        <v>45376</v>
      </c>
    </row>
    <row r="1247" spans="1:16" x14ac:dyDescent="0.3">
      <c r="A1247" t="s">
        <v>513</v>
      </c>
      <c r="B1247" t="s">
        <v>29</v>
      </c>
      <c r="C1247" t="s">
        <v>57</v>
      </c>
      <c r="D1247" t="s">
        <v>169</v>
      </c>
      <c r="E1247" t="s">
        <v>241</v>
      </c>
      <c r="F1247" t="s">
        <v>165</v>
      </c>
      <c r="G1247" t="s">
        <v>173</v>
      </c>
      <c r="H1247">
        <v>10</v>
      </c>
      <c r="I1247">
        <v>2757.09</v>
      </c>
      <c r="J1247">
        <v>15</v>
      </c>
      <c r="K1247">
        <v>23435.26</v>
      </c>
      <c r="L1247">
        <v>12932.14</v>
      </c>
      <c r="M1247">
        <v>287.8</v>
      </c>
      <c r="N1247" t="s">
        <v>42</v>
      </c>
      <c r="O1247" t="s">
        <v>304</v>
      </c>
      <c r="P1247" s="1">
        <v>45316</v>
      </c>
    </row>
    <row r="1248" spans="1:16" x14ac:dyDescent="0.3">
      <c r="A1248" t="s">
        <v>514</v>
      </c>
      <c r="B1248" t="s">
        <v>39</v>
      </c>
      <c r="C1248" t="s">
        <v>40</v>
      </c>
      <c r="D1248" t="s">
        <v>137</v>
      </c>
      <c r="E1248" t="s">
        <v>24</v>
      </c>
      <c r="F1248" t="s">
        <v>201</v>
      </c>
      <c r="G1248" t="s">
        <v>212</v>
      </c>
      <c r="H1248">
        <v>9</v>
      </c>
      <c r="I1248">
        <v>4020.77</v>
      </c>
      <c r="J1248">
        <v>10</v>
      </c>
      <c r="K1248">
        <v>32568.240000000002</v>
      </c>
      <c r="L1248">
        <v>19717.37</v>
      </c>
      <c r="M1248">
        <v>332.05</v>
      </c>
      <c r="N1248" t="s">
        <v>38</v>
      </c>
      <c r="O1248" t="s">
        <v>304</v>
      </c>
      <c r="P1248" s="1">
        <v>45219</v>
      </c>
    </row>
    <row r="1249" spans="1:16" x14ac:dyDescent="0.3">
      <c r="A1249" t="s">
        <v>515</v>
      </c>
      <c r="B1249" t="s">
        <v>34</v>
      </c>
      <c r="C1249" t="s">
        <v>89</v>
      </c>
      <c r="D1249" t="s">
        <v>113</v>
      </c>
      <c r="E1249" t="s">
        <v>241</v>
      </c>
      <c r="F1249" t="s">
        <v>205</v>
      </c>
      <c r="G1249" t="s">
        <v>207</v>
      </c>
      <c r="H1249">
        <v>17</v>
      </c>
      <c r="I1249">
        <v>8785.77</v>
      </c>
      <c r="J1249">
        <v>5</v>
      </c>
      <c r="K1249">
        <v>141890.19</v>
      </c>
      <c r="L1249">
        <v>99654.54</v>
      </c>
      <c r="M1249">
        <v>722.76</v>
      </c>
      <c r="N1249" t="s">
        <v>27</v>
      </c>
      <c r="O1249" t="s">
        <v>304</v>
      </c>
      <c r="P1249" s="1">
        <v>45368</v>
      </c>
    </row>
    <row r="1250" spans="1:16" x14ac:dyDescent="0.3">
      <c r="A1250" t="s">
        <v>516</v>
      </c>
      <c r="B1250" t="s">
        <v>39</v>
      </c>
      <c r="C1250" t="s">
        <v>40</v>
      </c>
      <c r="D1250" t="s">
        <v>235</v>
      </c>
      <c r="E1250" t="s">
        <v>241</v>
      </c>
      <c r="F1250" t="s">
        <v>119</v>
      </c>
      <c r="G1250" t="s">
        <v>123</v>
      </c>
      <c r="H1250">
        <v>12</v>
      </c>
      <c r="I1250">
        <v>1648.99</v>
      </c>
      <c r="J1250">
        <v>15</v>
      </c>
      <c r="K1250">
        <v>16819.7</v>
      </c>
      <c r="L1250">
        <v>9939.2800000000007</v>
      </c>
      <c r="M1250">
        <v>298.39999999999998</v>
      </c>
      <c r="N1250" t="s">
        <v>42</v>
      </c>
      <c r="O1250" t="s">
        <v>304</v>
      </c>
      <c r="P1250" s="1">
        <v>45286</v>
      </c>
    </row>
    <row r="1251" spans="1:16" x14ac:dyDescent="0.3">
      <c r="A1251" t="s">
        <v>517</v>
      </c>
      <c r="B1251" t="s">
        <v>21</v>
      </c>
      <c r="C1251" t="s">
        <v>43</v>
      </c>
      <c r="D1251" t="s">
        <v>44</v>
      </c>
      <c r="E1251" t="s">
        <v>241</v>
      </c>
      <c r="F1251" t="s">
        <v>205</v>
      </c>
      <c r="G1251" t="s">
        <v>206</v>
      </c>
      <c r="H1251">
        <v>32</v>
      </c>
      <c r="I1251">
        <v>36611.07</v>
      </c>
      <c r="J1251">
        <v>10</v>
      </c>
      <c r="K1251">
        <v>1054398.82</v>
      </c>
      <c r="L1251">
        <v>767691.44</v>
      </c>
      <c r="M1251">
        <v>192.04</v>
      </c>
      <c r="N1251" t="s">
        <v>33</v>
      </c>
      <c r="O1251" t="s">
        <v>304</v>
      </c>
      <c r="P1251" s="1">
        <v>45356</v>
      </c>
    </row>
    <row r="1252" spans="1:16" x14ac:dyDescent="0.3">
      <c r="A1252" t="s">
        <v>518</v>
      </c>
      <c r="B1252" t="s">
        <v>21</v>
      </c>
      <c r="C1252" t="s">
        <v>59</v>
      </c>
      <c r="D1252" t="s">
        <v>150</v>
      </c>
      <c r="E1252" t="s">
        <v>273</v>
      </c>
      <c r="F1252" t="s">
        <v>165</v>
      </c>
      <c r="G1252" t="s">
        <v>173</v>
      </c>
      <c r="H1252">
        <v>6</v>
      </c>
      <c r="I1252">
        <v>2540.6999999999998</v>
      </c>
      <c r="J1252">
        <v>15</v>
      </c>
      <c r="K1252">
        <v>12957.57</v>
      </c>
      <c r="L1252">
        <v>6973.64</v>
      </c>
      <c r="M1252">
        <v>588.36</v>
      </c>
      <c r="N1252" t="s">
        <v>42</v>
      </c>
      <c r="O1252" t="s">
        <v>304</v>
      </c>
      <c r="P1252" s="1">
        <v>45115</v>
      </c>
    </row>
    <row r="1253" spans="1:16" x14ac:dyDescent="0.3">
      <c r="A1253" t="s">
        <v>519</v>
      </c>
      <c r="B1253" t="s">
        <v>21</v>
      </c>
      <c r="C1253" t="s">
        <v>48</v>
      </c>
      <c r="D1253" t="s">
        <v>249</v>
      </c>
      <c r="E1253" t="s">
        <v>24</v>
      </c>
      <c r="F1253" t="s">
        <v>201</v>
      </c>
      <c r="G1253" t="s">
        <v>202</v>
      </c>
      <c r="H1253">
        <v>40</v>
      </c>
      <c r="I1253">
        <v>5293.63</v>
      </c>
      <c r="J1253">
        <v>20</v>
      </c>
      <c r="K1253">
        <v>169396.16</v>
      </c>
      <c r="L1253">
        <v>101562.74</v>
      </c>
      <c r="M1253">
        <v>594.48</v>
      </c>
      <c r="N1253" t="s">
        <v>27</v>
      </c>
      <c r="O1253" t="s">
        <v>304</v>
      </c>
      <c r="P1253" s="1">
        <v>45299</v>
      </c>
    </row>
    <row r="1254" spans="1:16" x14ac:dyDescent="0.3">
      <c r="A1254" t="s">
        <v>520</v>
      </c>
      <c r="B1254" t="s">
        <v>29</v>
      </c>
      <c r="C1254" t="s">
        <v>78</v>
      </c>
      <c r="D1254" t="s">
        <v>94</v>
      </c>
      <c r="E1254" t="s">
        <v>273</v>
      </c>
      <c r="F1254" t="s">
        <v>119</v>
      </c>
      <c r="G1254" t="s">
        <v>127</v>
      </c>
      <c r="H1254">
        <v>21</v>
      </c>
      <c r="I1254">
        <v>1587.32</v>
      </c>
      <c r="J1254">
        <v>10</v>
      </c>
      <c r="K1254">
        <v>30000.35</v>
      </c>
      <c r="L1254">
        <v>18580.11</v>
      </c>
      <c r="M1254">
        <v>270.08999999999997</v>
      </c>
      <c r="N1254" t="s">
        <v>27</v>
      </c>
      <c r="O1254" t="s">
        <v>304</v>
      </c>
      <c r="P1254" s="1">
        <v>45343</v>
      </c>
    </row>
    <row r="1255" spans="1:16" x14ac:dyDescent="0.3">
      <c r="A1255" t="s">
        <v>521</v>
      </c>
      <c r="B1255" t="s">
        <v>21</v>
      </c>
      <c r="C1255" t="s">
        <v>59</v>
      </c>
      <c r="D1255" t="s">
        <v>90</v>
      </c>
      <c r="E1255" t="s">
        <v>241</v>
      </c>
      <c r="F1255" t="s">
        <v>205</v>
      </c>
      <c r="G1255" t="s">
        <v>208</v>
      </c>
      <c r="H1255">
        <v>6</v>
      </c>
      <c r="I1255">
        <v>44106.06</v>
      </c>
      <c r="J1255">
        <v>5</v>
      </c>
      <c r="K1255">
        <v>251404.54</v>
      </c>
      <c r="L1255">
        <v>176402.27</v>
      </c>
      <c r="M1255">
        <v>288.32</v>
      </c>
      <c r="N1255" t="s">
        <v>27</v>
      </c>
      <c r="O1255" t="s">
        <v>304</v>
      </c>
      <c r="P1255" s="1">
        <v>45363</v>
      </c>
    </row>
    <row r="1256" spans="1:16" x14ac:dyDescent="0.3">
      <c r="A1256" t="s">
        <v>522</v>
      </c>
      <c r="B1256" t="s">
        <v>29</v>
      </c>
      <c r="C1256" t="s">
        <v>46</v>
      </c>
      <c r="D1256" t="s">
        <v>242</v>
      </c>
      <c r="E1256" t="s">
        <v>24</v>
      </c>
      <c r="F1256" t="s">
        <v>165</v>
      </c>
      <c r="G1256" t="s">
        <v>166</v>
      </c>
      <c r="H1256">
        <v>14</v>
      </c>
      <c r="I1256">
        <v>1922.35</v>
      </c>
      <c r="J1256">
        <v>20</v>
      </c>
      <c r="K1256">
        <v>21530.32</v>
      </c>
      <c r="L1256">
        <v>12154.51</v>
      </c>
      <c r="M1256">
        <v>643.70000000000005</v>
      </c>
      <c r="N1256" t="s">
        <v>38</v>
      </c>
      <c r="O1256" t="s">
        <v>304</v>
      </c>
      <c r="P1256" s="1">
        <v>45066</v>
      </c>
    </row>
    <row r="1257" spans="1:16" x14ac:dyDescent="0.3">
      <c r="A1257" t="s">
        <v>523</v>
      </c>
      <c r="B1257" t="s">
        <v>29</v>
      </c>
      <c r="C1257" t="s">
        <v>57</v>
      </c>
      <c r="D1257" t="s">
        <v>182</v>
      </c>
      <c r="E1257" t="s">
        <v>24</v>
      </c>
      <c r="F1257" t="s">
        <v>25</v>
      </c>
      <c r="G1257" t="s">
        <v>32</v>
      </c>
      <c r="H1257">
        <v>27</v>
      </c>
      <c r="I1257">
        <v>993.41</v>
      </c>
      <c r="J1257">
        <v>20</v>
      </c>
      <c r="K1257">
        <v>21457.66</v>
      </c>
      <c r="L1257">
        <v>13026.22</v>
      </c>
      <c r="M1257">
        <v>570.47</v>
      </c>
      <c r="N1257" t="s">
        <v>27</v>
      </c>
      <c r="O1257" t="s">
        <v>304</v>
      </c>
      <c r="P1257" s="1">
        <v>45292</v>
      </c>
    </row>
    <row r="1258" spans="1:16" x14ac:dyDescent="0.3">
      <c r="A1258" t="s">
        <v>524</v>
      </c>
      <c r="B1258" t="s">
        <v>34</v>
      </c>
      <c r="C1258" t="s">
        <v>52</v>
      </c>
      <c r="D1258" t="s">
        <v>112</v>
      </c>
      <c r="E1258" t="s">
        <v>273</v>
      </c>
      <c r="F1258" t="s">
        <v>119</v>
      </c>
      <c r="G1258" t="s">
        <v>120</v>
      </c>
      <c r="H1258">
        <v>4</v>
      </c>
      <c r="I1258">
        <v>2262.12</v>
      </c>
      <c r="J1258">
        <v>10</v>
      </c>
      <c r="K1258">
        <v>8143.63</v>
      </c>
      <c r="L1258">
        <v>4866.0200000000004</v>
      </c>
      <c r="M1258">
        <v>463.41</v>
      </c>
      <c r="N1258" t="s">
        <v>38</v>
      </c>
      <c r="O1258" t="s">
        <v>304</v>
      </c>
      <c r="P1258" s="1">
        <v>45122</v>
      </c>
    </row>
    <row r="1259" spans="1:16" x14ac:dyDescent="0.3">
      <c r="A1259" t="s">
        <v>525</v>
      </c>
      <c r="B1259" t="s">
        <v>21</v>
      </c>
      <c r="C1259" t="s">
        <v>43</v>
      </c>
      <c r="D1259" t="s">
        <v>133</v>
      </c>
      <c r="E1259" t="s">
        <v>241</v>
      </c>
      <c r="F1259" t="s">
        <v>201</v>
      </c>
      <c r="G1259" t="s">
        <v>203</v>
      </c>
      <c r="H1259">
        <v>20</v>
      </c>
      <c r="I1259">
        <v>4777.01</v>
      </c>
      <c r="J1259">
        <v>20</v>
      </c>
      <c r="K1259">
        <v>76432.160000000003</v>
      </c>
      <c r="L1259">
        <v>48229.64</v>
      </c>
      <c r="M1259">
        <v>255.85</v>
      </c>
      <c r="N1259" t="s">
        <v>33</v>
      </c>
      <c r="O1259" t="s">
        <v>304</v>
      </c>
      <c r="P1259" s="1">
        <v>45145</v>
      </c>
    </row>
    <row r="1260" spans="1:16" x14ac:dyDescent="0.3">
      <c r="A1260" t="s">
        <v>526</v>
      </c>
      <c r="B1260" t="s">
        <v>39</v>
      </c>
      <c r="C1260" t="s">
        <v>50</v>
      </c>
      <c r="D1260" t="s">
        <v>284</v>
      </c>
      <c r="E1260" t="s">
        <v>273</v>
      </c>
      <c r="F1260" t="s">
        <v>25</v>
      </c>
      <c r="G1260" t="s">
        <v>37</v>
      </c>
      <c r="H1260">
        <v>21</v>
      </c>
      <c r="I1260">
        <v>1866.07</v>
      </c>
      <c r="J1260">
        <v>5</v>
      </c>
      <c r="K1260">
        <v>37228.1</v>
      </c>
      <c r="L1260">
        <v>21837.73</v>
      </c>
      <c r="M1260">
        <v>672.57</v>
      </c>
      <c r="N1260" t="s">
        <v>27</v>
      </c>
      <c r="O1260" t="s">
        <v>304</v>
      </c>
      <c r="P1260" s="1">
        <v>45056</v>
      </c>
    </row>
    <row r="1261" spans="1:16" x14ac:dyDescent="0.3">
      <c r="A1261" t="s">
        <v>527</v>
      </c>
      <c r="B1261" t="s">
        <v>21</v>
      </c>
      <c r="C1261" t="s">
        <v>43</v>
      </c>
      <c r="D1261" t="s">
        <v>198</v>
      </c>
      <c r="E1261" t="s">
        <v>241</v>
      </c>
      <c r="F1261" t="s">
        <v>205</v>
      </c>
      <c r="G1261" t="s">
        <v>209</v>
      </c>
      <c r="H1261">
        <v>21</v>
      </c>
      <c r="I1261">
        <v>43785.74</v>
      </c>
      <c r="J1261">
        <v>5</v>
      </c>
      <c r="K1261">
        <v>873525.51</v>
      </c>
      <c r="L1261">
        <v>651351.93000000005</v>
      </c>
      <c r="M1261">
        <v>173.55</v>
      </c>
      <c r="N1261" t="s">
        <v>33</v>
      </c>
      <c r="O1261" t="s">
        <v>304</v>
      </c>
      <c r="P1261" s="1">
        <v>45116</v>
      </c>
    </row>
    <row r="1262" spans="1:16" x14ac:dyDescent="0.3">
      <c r="A1262" t="s">
        <v>528</v>
      </c>
      <c r="B1262" t="s">
        <v>34</v>
      </c>
      <c r="C1262" t="s">
        <v>62</v>
      </c>
      <c r="D1262" t="s">
        <v>271</v>
      </c>
      <c r="E1262" t="s">
        <v>24</v>
      </c>
      <c r="F1262" t="s">
        <v>201</v>
      </c>
      <c r="G1262" t="s">
        <v>212</v>
      </c>
      <c r="H1262">
        <v>6</v>
      </c>
      <c r="I1262">
        <v>1257.3800000000001</v>
      </c>
      <c r="J1262">
        <v>15</v>
      </c>
      <c r="K1262">
        <v>6412.64</v>
      </c>
      <c r="L1262">
        <v>3849.69</v>
      </c>
      <c r="M1262">
        <v>725.92</v>
      </c>
      <c r="N1262" t="s">
        <v>38</v>
      </c>
      <c r="O1262" t="s">
        <v>304</v>
      </c>
      <c r="P1262" s="1">
        <v>45033</v>
      </c>
    </row>
    <row r="1263" spans="1:16" x14ac:dyDescent="0.3">
      <c r="A1263" t="s">
        <v>529</v>
      </c>
      <c r="B1263" t="s">
        <v>34</v>
      </c>
      <c r="C1263" t="s">
        <v>52</v>
      </c>
      <c r="D1263" t="s">
        <v>230</v>
      </c>
      <c r="E1263" t="s">
        <v>24</v>
      </c>
      <c r="F1263" t="s">
        <v>119</v>
      </c>
      <c r="G1263" t="s">
        <v>123</v>
      </c>
      <c r="H1263">
        <v>2</v>
      </c>
      <c r="I1263">
        <v>3156.37</v>
      </c>
      <c r="J1263">
        <v>20</v>
      </c>
      <c r="K1263">
        <v>5050.1899999999996</v>
      </c>
      <c r="L1263">
        <v>2891.79</v>
      </c>
      <c r="M1263">
        <v>82.98</v>
      </c>
      <c r="N1263" t="s">
        <v>38</v>
      </c>
      <c r="O1263" t="s">
        <v>304</v>
      </c>
      <c r="P1263" s="1">
        <v>45242</v>
      </c>
    </row>
    <row r="1264" spans="1:16" x14ac:dyDescent="0.3">
      <c r="A1264" t="s">
        <v>530</v>
      </c>
      <c r="B1264" t="s">
        <v>34</v>
      </c>
      <c r="C1264" t="s">
        <v>89</v>
      </c>
      <c r="D1264" t="s">
        <v>116</v>
      </c>
      <c r="E1264" t="s">
        <v>273</v>
      </c>
      <c r="F1264" t="s">
        <v>119</v>
      </c>
      <c r="G1264" t="s">
        <v>123</v>
      </c>
      <c r="H1264">
        <v>3</v>
      </c>
      <c r="I1264">
        <v>3984.79</v>
      </c>
      <c r="J1264">
        <v>5</v>
      </c>
      <c r="K1264">
        <v>11356.65</v>
      </c>
      <c r="L1264">
        <v>6565.83</v>
      </c>
      <c r="M1264">
        <v>551.71</v>
      </c>
      <c r="N1264" t="s">
        <v>33</v>
      </c>
      <c r="O1264" t="s">
        <v>304</v>
      </c>
      <c r="P1264" s="1">
        <v>45290</v>
      </c>
    </row>
    <row r="1265" spans="1:16" x14ac:dyDescent="0.3">
      <c r="A1265" t="s">
        <v>531</v>
      </c>
      <c r="B1265" t="s">
        <v>34</v>
      </c>
      <c r="C1265" t="s">
        <v>52</v>
      </c>
      <c r="D1265" t="s">
        <v>189</v>
      </c>
      <c r="E1265" t="s">
        <v>273</v>
      </c>
      <c r="F1265" t="s">
        <v>201</v>
      </c>
      <c r="G1265" t="s">
        <v>212</v>
      </c>
      <c r="H1265">
        <v>20</v>
      </c>
      <c r="I1265">
        <v>5122.75</v>
      </c>
      <c r="J1265">
        <v>5</v>
      </c>
      <c r="K1265">
        <v>97332.25</v>
      </c>
      <c r="L1265">
        <v>59040.78</v>
      </c>
      <c r="M1265">
        <v>480.56</v>
      </c>
      <c r="N1265" t="s">
        <v>33</v>
      </c>
      <c r="O1265" t="s">
        <v>304</v>
      </c>
      <c r="P1265" s="1">
        <v>45136</v>
      </c>
    </row>
    <row r="1266" spans="1:16" x14ac:dyDescent="0.3">
      <c r="A1266" t="s">
        <v>532</v>
      </c>
      <c r="B1266" t="s">
        <v>21</v>
      </c>
      <c r="C1266" t="s">
        <v>59</v>
      </c>
      <c r="D1266" t="s">
        <v>235</v>
      </c>
      <c r="E1266" t="s">
        <v>273</v>
      </c>
      <c r="F1266" t="s">
        <v>205</v>
      </c>
      <c r="G1266" t="s">
        <v>207</v>
      </c>
      <c r="H1266">
        <v>33</v>
      </c>
      <c r="I1266">
        <v>39841.1</v>
      </c>
      <c r="J1266">
        <v>10</v>
      </c>
      <c r="K1266">
        <v>1183280.67</v>
      </c>
      <c r="L1266">
        <v>838993.4</v>
      </c>
      <c r="M1266">
        <v>465.06</v>
      </c>
      <c r="N1266" t="s">
        <v>27</v>
      </c>
      <c r="O1266" t="s">
        <v>304</v>
      </c>
      <c r="P1266" s="1">
        <v>45367</v>
      </c>
    </row>
    <row r="1267" spans="1:16" x14ac:dyDescent="0.3">
      <c r="A1267" t="s">
        <v>533</v>
      </c>
      <c r="B1267" t="s">
        <v>29</v>
      </c>
      <c r="C1267" t="s">
        <v>30</v>
      </c>
      <c r="D1267" t="s">
        <v>163</v>
      </c>
      <c r="E1267" t="s">
        <v>24</v>
      </c>
      <c r="F1267" t="s">
        <v>201</v>
      </c>
      <c r="G1267" t="s">
        <v>202</v>
      </c>
      <c r="H1267">
        <v>4</v>
      </c>
      <c r="I1267">
        <v>1353.05</v>
      </c>
      <c r="J1267">
        <v>20</v>
      </c>
      <c r="K1267">
        <v>4329.76</v>
      </c>
      <c r="L1267">
        <v>2640.75</v>
      </c>
      <c r="M1267">
        <v>741.97</v>
      </c>
      <c r="N1267" t="s">
        <v>27</v>
      </c>
      <c r="O1267" t="s">
        <v>304</v>
      </c>
      <c r="P1267" s="1">
        <v>45108</v>
      </c>
    </row>
    <row r="1268" spans="1:16" x14ac:dyDescent="0.3">
      <c r="A1268" t="s">
        <v>534</v>
      </c>
      <c r="B1268" t="s">
        <v>39</v>
      </c>
      <c r="C1268" t="s">
        <v>65</v>
      </c>
      <c r="D1268" t="s">
        <v>229</v>
      </c>
      <c r="E1268" t="s">
        <v>241</v>
      </c>
      <c r="F1268" t="s">
        <v>201</v>
      </c>
      <c r="G1268" t="s">
        <v>202</v>
      </c>
      <c r="H1268">
        <v>10</v>
      </c>
      <c r="I1268">
        <v>2127.88</v>
      </c>
      <c r="J1268">
        <v>10</v>
      </c>
      <c r="K1268">
        <v>19150.919999999998</v>
      </c>
      <c r="L1268">
        <v>11435.41</v>
      </c>
      <c r="M1268">
        <v>582.37</v>
      </c>
      <c r="N1268" t="s">
        <v>38</v>
      </c>
      <c r="O1268" t="s">
        <v>304</v>
      </c>
      <c r="P1268" s="1">
        <v>45249</v>
      </c>
    </row>
    <row r="1269" spans="1:16" x14ac:dyDescent="0.3">
      <c r="A1269" t="s">
        <v>535</v>
      </c>
      <c r="B1269" t="s">
        <v>21</v>
      </c>
      <c r="C1269" t="s">
        <v>22</v>
      </c>
      <c r="D1269" t="s">
        <v>195</v>
      </c>
      <c r="E1269" t="s">
        <v>24</v>
      </c>
      <c r="F1269" t="s">
        <v>165</v>
      </c>
      <c r="G1269" t="s">
        <v>170</v>
      </c>
      <c r="H1269">
        <v>6</v>
      </c>
      <c r="I1269">
        <v>2364.66</v>
      </c>
      <c r="J1269">
        <v>5</v>
      </c>
      <c r="K1269">
        <v>13478.56</v>
      </c>
      <c r="L1269">
        <v>7595.16</v>
      </c>
      <c r="M1269">
        <v>669.5</v>
      </c>
      <c r="N1269" t="s">
        <v>27</v>
      </c>
      <c r="O1269" t="s">
        <v>304</v>
      </c>
      <c r="P1269" s="1">
        <v>45301</v>
      </c>
    </row>
    <row r="1270" spans="1:16" x14ac:dyDescent="0.3">
      <c r="A1270" t="s">
        <v>536</v>
      </c>
      <c r="B1270" t="s">
        <v>21</v>
      </c>
      <c r="C1270" t="s">
        <v>48</v>
      </c>
      <c r="D1270" t="s">
        <v>191</v>
      </c>
      <c r="E1270" t="s">
        <v>24</v>
      </c>
      <c r="F1270" t="s">
        <v>165</v>
      </c>
      <c r="G1270" t="s">
        <v>170</v>
      </c>
      <c r="H1270">
        <v>23</v>
      </c>
      <c r="I1270">
        <v>1539.99</v>
      </c>
      <c r="J1270">
        <v>20</v>
      </c>
      <c r="K1270">
        <v>28335.82</v>
      </c>
      <c r="L1270">
        <v>15136.82</v>
      </c>
      <c r="M1270">
        <v>162.03</v>
      </c>
      <c r="N1270" t="s">
        <v>38</v>
      </c>
      <c r="O1270" t="s">
        <v>304</v>
      </c>
      <c r="P1270" s="1">
        <v>45300</v>
      </c>
    </row>
    <row r="1271" spans="1:16" x14ac:dyDescent="0.3">
      <c r="A1271" t="s">
        <v>537</v>
      </c>
      <c r="B1271" t="s">
        <v>29</v>
      </c>
      <c r="C1271" t="s">
        <v>30</v>
      </c>
      <c r="D1271" t="s">
        <v>104</v>
      </c>
      <c r="E1271" t="s">
        <v>241</v>
      </c>
      <c r="F1271" t="s">
        <v>25</v>
      </c>
      <c r="G1271" t="s">
        <v>26</v>
      </c>
      <c r="H1271">
        <v>19</v>
      </c>
      <c r="I1271">
        <v>643.17999999999995</v>
      </c>
      <c r="J1271">
        <v>10</v>
      </c>
      <c r="K1271">
        <v>10998.38</v>
      </c>
      <c r="L1271">
        <v>6316.19</v>
      </c>
      <c r="M1271">
        <v>634.11</v>
      </c>
      <c r="N1271" t="s">
        <v>42</v>
      </c>
      <c r="O1271" t="s">
        <v>304</v>
      </c>
      <c r="P1271" s="1">
        <v>45284</v>
      </c>
    </row>
    <row r="1272" spans="1:16" x14ac:dyDescent="0.3">
      <c r="A1272" t="s">
        <v>515</v>
      </c>
      <c r="B1272" t="s">
        <v>34</v>
      </c>
      <c r="C1272" t="s">
        <v>89</v>
      </c>
      <c r="D1272" t="s">
        <v>113</v>
      </c>
      <c r="E1272" t="s">
        <v>241</v>
      </c>
      <c r="F1272" t="s">
        <v>205</v>
      </c>
      <c r="G1272" t="s">
        <v>207</v>
      </c>
      <c r="H1272">
        <v>17</v>
      </c>
      <c r="I1272">
        <v>8785.77</v>
      </c>
      <c r="J1272">
        <v>5</v>
      </c>
      <c r="K1272">
        <v>141890.19</v>
      </c>
      <c r="L1272">
        <v>99654.54</v>
      </c>
      <c r="M1272">
        <v>722.76</v>
      </c>
      <c r="N1272" t="s">
        <v>27</v>
      </c>
      <c r="O1272" t="s">
        <v>304</v>
      </c>
      <c r="P1272" s="1">
        <v>45368</v>
      </c>
    </row>
    <row r="1273" spans="1:16" x14ac:dyDescent="0.3">
      <c r="A1273" t="s">
        <v>538</v>
      </c>
      <c r="B1273" t="s">
        <v>39</v>
      </c>
      <c r="C1273" t="s">
        <v>50</v>
      </c>
      <c r="D1273" t="s">
        <v>108</v>
      </c>
      <c r="E1273" t="s">
        <v>273</v>
      </c>
      <c r="F1273" t="s">
        <v>165</v>
      </c>
      <c r="G1273" t="s">
        <v>166</v>
      </c>
      <c r="H1273">
        <v>9</v>
      </c>
      <c r="I1273">
        <v>1912.6</v>
      </c>
      <c r="J1273">
        <v>5</v>
      </c>
      <c r="K1273">
        <v>16352.73</v>
      </c>
      <c r="L1273">
        <v>8725.1200000000008</v>
      </c>
      <c r="M1273">
        <v>191.18</v>
      </c>
      <c r="N1273" t="s">
        <v>33</v>
      </c>
      <c r="O1273" t="s">
        <v>304</v>
      </c>
      <c r="P1273" s="1">
        <v>45159</v>
      </c>
    </row>
    <row r="1274" spans="1:16" x14ac:dyDescent="0.3">
      <c r="A1274" t="s">
        <v>539</v>
      </c>
      <c r="B1274" t="s">
        <v>21</v>
      </c>
      <c r="C1274" t="s">
        <v>59</v>
      </c>
      <c r="D1274" t="s">
        <v>285</v>
      </c>
      <c r="E1274" t="s">
        <v>273</v>
      </c>
      <c r="F1274" t="s">
        <v>201</v>
      </c>
      <c r="G1274" t="s">
        <v>202</v>
      </c>
      <c r="H1274">
        <v>13</v>
      </c>
      <c r="I1274">
        <v>4768.71</v>
      </c>
      <c r="J1274">
        <v>5</v>
      </c>
      <c r="K1274">
        <v>58893.57</v>
      </c>
      <c r="L1274">
        <v>37172.39</v>
      </c>
      <c r="M1274">
        <v>606.91</v>
      </c>
      <c r="N1274" t="s">
        <v>38</v>
      </c>
      <c r="O1274" t="s">
        <v>304</v>
      </c>
      <c r="P1274" s="1">
        <v>45102</v>
      </c>
    </row>
    <row r="1275" spans="1:16" x14ac:dyDescent="0.3">
      <c r="A1275" t="s">
        <v>540</v>
      </c>
      <c r="B1275" t="s">
        <v>29</v>
      </c>
      <c r="C1275" t="s">
        <v>57</v>
      </c>
      <c r="D1275" t="s">
        <v>288</v>
      </c>
      <c r="E1275" t="s">
        <v>241</v>
      </c>
      <c r="F1275" t="s">
        <v>205</v>
      </c>
      <c r="G1275" t="s">
        <v>208</v>
      </c>
      <c r="H1275">
        <v>10</v>
      </c>
      <c r="I1275">
        <v>22381.84</v>
      </c>
      <c r="J1275">
        <v>15</v>
      </c>
      <c r="K1275">
        <v>190245.64</v>
      </c>
      <c r="L1275">
        <v>133098.04</v>
      </c>
      <c r="M1275">
        <v>285.86</v>
      </c>
      <c r="N1275" t="s">
        <v>42</v>
      </c>
      <c r="O1275" t="s">
        <v>304</v>
      </c>
      <c r="P1275" s="1">
        <v>45350</v>
      </c>
    </row>
    <row r="1276" spans="1:16" x14ac:dyDescent="0.3">
      <c r="A1276" t="s">
        <v>541</v>
      </c>
      <c r="B1276" t="s">
        <v>39</v>
      </c>
      <c r="C1276" t="s">
        <v>40</v>
      </c>
      <c r="D1276" t="s">
        <v>277</v>
      </c>
      <c r="E1276" t="s">
        <v>24</v>
      </c>
      <c r="F1276" t="s">
        <v>119</v>
      </c>
      <c r="G1276" t="s">
        <v>123</v>
      </c>
      <c r="H1276">
        <v>2</v>
      </c>
      <c r="I1276">
        <v>2848.8</v>
      </c>
      <c r="J1276">
        <v>15</v>
      </c>
      <c r="K1276">
        <v>4842.96</v>
      </c>
      <c r="L1276">
        <v>2903.34</v>
      </c>
      <c r="M1276">
        <v>432.68</v>
      </c>
      <c r="N1276" t="s">
        <v>27</v>
      </c>
      <c r="O1276" t="s">
        <v>304</v>
      </c>
      <c r="P1276" s="1">
        <v>45129</v>
      </c>
    </row>
    <row r="1277" spans="1:16" x14ac:dyDescent="0.3">
      <c r="A1277" t="s">
        <v>542</v>
      </c>
      <c r="B1277" t="s">
        <v>34</v>
      </c>
      <c r="C1277" t="s">
        <v>62</v>
      </c>
      <c r="D1277" t="s">
        <v>160</v>
      </c>
      <c r="E1277" t="s">
        <v>273</v>
      </c>
      <c r="F1277" t="s">
        <v>119</v>
      </c>
      <c r="G1277" t="s">
        <v>129</v>
      </c>
      <c r="H1277">
        <v>14</v>
      </c>
      <c r="I1277">
        <v>3033.57</v>
      </c>
      <c r="J1277">
        <v>20</v>
      </c>
      <c r="K1277">
        <v>33975.980000000003</v>
      </c>
      <c r="L1277">
        <v>20680.419999999998</v>
      </c>
      <c r="M1277">
        <v>615.54</v>
      </c>
      <c r="N1277" t="s">
        <v>42</v>
      </c>
      <c r="O1277" t="s">
        <v>304</v>
      </c>
      <c r="P1277" s="1">
        <v>45334</v>
      </c>
    </row>
    <row r="1278" spans="1:16" x14ac:dyDescent="0.3">
      <c r="A1278" t="s">
        <v>543</v>
      </c>
      <c r="B1278" t="s">
        <v>21</v>
      </c>
      <c r="C1278" t="s">
        <v>48</v>
      </c>
      <c r="D1278" t="s">
        <v>172</v>
      </c>
      <c r="E1278" t="s">
        <v>24</v>
      </c>
      <c r="F1278" t="s">
        <v>165</v>
      </c>
      <c r="G1278" t="s">
        <v>173</v>
      </c>
      <c r="H1278">
        <v>38</v>
      </c>
      <c r="I1278">
        <v>1565.89</v>
      </c>
      <c r="J1278">
        <v>5</v>
      </c>
      <c r="K1278">
        <v>56528.63</v>
      </c>
      <c r="L1278">
        <v>29574.66</v>
      </c>
      <c r="M1278">
        <v>736.66</v>
      </c>
      <c r="N1278" t="s">
        <v>27</v>
      </c>
      <c r="O1278" t="s">
        <v>304</v>
      </c>
      <c r="P1278" s="1">
        <v>45371</v>
      </c>
    </row>
    <row r="1279" spans="1:16" x14ac:dyDescent="0.3">
      <c r="A1279" t="s">
        <v>544</v>
      </c>
      <c r="B1279" t="s">
        <v>39</v>
      </c>
      <c r="C1279" t="s">
        <v>65</v>
      </c>
      <c r="D1279" t="s">
        <v>181</v>
      </c>
      <c r="E1279" t="s">
        <v>273</v>
      </c>
      <c r="F1279" t="s">
        <v>201</v>
      </c>
      <c r="G1279" t="s">
        <v>212</v>
      </c>
      <c r="H1279">
        <v>21</v>
      </c>
      <c r="I1279">
        <v>4948.7299999999996</v>
      </c>
      <c r="J1279">
        <v>10</v>
      </c>
      <c r="K1279">
        <v>93531</v>
      </c>
      <c r="L1279">
        <v>57858.65</v>
      </c>
      <c r="M1279">
        <v>308.18</v>
      </c>
      <c r="N1279" t="s">
        <v>33</v>
      </c>
      <c r="O1279" t="s">
        <v>304</v>
      </c>
      <c r="P1279" s="1">
        <v>45024</v>
      </c>
    </row>
    <row r="1280" spans="1:16" x14ac:dyDescent="0.3">
      <c r="A1280" t="s">
        <v>545</v>
      </c>
      <c r="B1280" t="s">
        <v>21</v>
      </c>
      <c r="C1280" t="s">
        <v>43</v>
      </c>
      <c r="D1280" t="s">
        <v>220</v>
      </c>
      <c r="E1280" t="s">
        <v>24</v>
      </c>
      <c r="F1280" t="s">
        <v>205</v>
      </c>
      <c r="G1280" t="s">
        <v>207</v>
      </c>
      <c r="H1280">
        <v>19</v>
      </c>
      <c r="I1280">
        <v>38367.910000000003</v>
      </c>
      <c r="J1280">
        <v>20</v>
      </c>
      <c r="K1280">
        <v>583192.23</v>
      </c>
      <c r="L1280">
        <v>417314.83</v>
      </c>
      <c r="M1280">
        <v>596.99</v>
      </c>
      <c r="N1280" t="s">
        <v>42</v>
      </c>
      <c r="O1280" t="s">
        <v>304</v>
      </c>
      <c r="P1280" s="1">
        <v>45157</v>
      </c>
    </row>
    <row r="1281" spans="1:16" x14ac:dyDescent="0.3">
      <c r="A1281" t="s">
        <v>546</v>
      </c>
      <c r="B1281" t="s">
        <v>34</v>
      </c>
      <c r="C1281" t="s">
        <v>89</v>
      </c>
      <c r="D1281" t="s">
        <v>189</v>
      </c>
      <c r="E1281" t="s">
        <v>241</v>
      </c>
      <c r="F1281" t="s">
        <v>205</v>
      </c>
      <c r="G1281" t="s">
        <v>209</v>
      </c>
      <c r="H1281">
        <v>6</v>
      </c>
      <c r="I1281">
        <v>24949.85</v>
      </c>
      <c r="J1281">
        <v>10</v>
      </c>
      <c r="K1281">
        <v>134729.19</v>
      </c>
      <c r="L1281">
        <v>99774.65</v>
      </c>
      <c r="M1281">
        <v>362.55</v>
      </c>
      <c r="N1281" t="s">
        <v>27</v>
      </c>
      <c r="O1281" t="s">
        <v>304</v>
      </c>
      <c r="P1281" s="1">
        <v>45323</v>
      </c>
    </row>
    <row r="1282" spans="1:16" x14ac:dyDescent="0.3">
      <c r="A1282" t="s">
        <v>547</v>
      </c>
      <c r="B1282" t="s">
        <v>21</v>
      </c>
      <c r="C1282" t="s">
        <v>43</v>
      </c>
      <c r="D1282" t="s">
        <v>111</v>
      </c>
      <c r="E1282" t="s">
        <v>273</v>
      </c>
      <c r="F1282" t="s">
        <v>25</v>
      </c>
      <c r="G1282" t="s">
        <v>45</v>
      </c>
      <c r="H1282">
        <v>33</v>
      </c>
      <c r="I1282">
        <v>513.33000000000004</v>
      </c>
      <c r="J1282">
        <v>20</v>
      </c>
      <c r="K1282">
        <v>13551.91</v>
      </c>
      <c r="L1282">
        <v>8089.67</v>
      </c>
      <c r="M1282">
        <v>317.08999999999997</v>
      </c>
      <c r="N1282" t="s">
        <v>38</v>
      </c>
      <c r="O1282" t="s">
        <v>304</v>
      </c>
      <c r="P1282" s="1">
        <v>45229</v>
      </c>
    </row>
    <row r="1283" spans="1:16" x14ac:dyDescent="0.3">
      <c r="A1283" t="s">
        <v>548</v>
      </c>
      <c r="B1283" t="s">
        <v>29</v>
      </c>
      <c r="C1283" t="s">
        <v>30</v>
      </c>
      <c r="D1283" t="s">
        <v>167</v>
      </c>
      <c r="E1283" t="s">
        <v>273</v>
      </c>
      <c r="F1283" t="s">
        <v>201</v>
      </c>
      <c r="G1283" t="s">
        <v>202</v>
      </c>
      <c r="H1283">
        <v>20</v>
      </c>
      <c r="I1283">
        <v>4485.29</v>
      </c>
      <c r="J1283">
        <v>10</v>
      </c>
      <c r="K1283">
        <v>80735.22</v>
      </c>
      <c r="L1283">
        <v>52077.58</v>
      </c>
      <c r="M1283">
        <v>652.77</v>
      </c>
      <c r="N1283" t="s">
        <v>42</v>
      </c>
      <c r="O1283" t="s">
        <v>304</v>
      </c>
      <c r="P1283" s="1">
        <v>45230</v>
      </c>
    </row>
    <row r="1284" spans="1:16" x14ac:dyDescent="0.3">
      <c r="A1284" t="s">
        <v>549</v>
      </c>
      <c r="B1284" t="s">
        <v>34</v>
      </c>
      <c r="C1284" t="s">
        <v>89</v>
      </c>
      <c r="D1284" t="s">
        <v>82</v>
      </c>
      <c r="E1284" t="s">
        <v>241</v>
      </c>
      <c r="F1284" t="s">
        <v>119</v>
      </c>
      <c r="G1284" t="s">
        <v>129</v>
      </c>
      <c r="H1284">
        <v>40</v>
      </c>
      <c r="I1284">
        <v>1296.05</v>
      </c>
      <c r="J1284">
        <v>15</v>
      </c>
      <c r="K1284">
        <v>44065.7</v>
      </c>
      <c r="L1284">
        <v>26629.55</v>
      </c>
      <c r="M1284">
        <v>260.39</v>
      </c>
      <c r="N1284" t="s">
        <v>33</v>
      </c>
      <c r="O1284" t="s">
        <v>304</v>
      </c>
      <c r="P1284" s="1">
        <v>45079</v>
      </c>
    </row>
    <row r="1285" spans="1:16" x14ac:dyDescent="0.3">
      <c r="A1285" t="s">
        <v>550</v>
      </c>
      <c r="B1285" t="s">
        <v>29</v>
      </c>
      <c r="C1285" t="s">
        <v>46</v>
      </c>
      <c r="D1285" t="s">
        <v>221</v>
      </c>
      <c r="E1285" t="s">
        <v>24</v>
      </c>
      <c r="F1285" t="s">
        <v>205</v>
      </c>
      <c r="G1285" t="s">
        <v>207</v>
      </c>
      <c r="H1285">
        <v>3</v>
      </c>
      <c r="I1285">
        <v>9832.94</v>
      </c>
      <c r="J1285">
        <v>15</v>
      </c>
      <c r="K1285">
        <v>25074</v>
      </c>
      <c r="L1285">
        <v>18103.599999999999</v>
      </c>
      <c r="M1285">
        <v>82.25</v>
      </c>
      <c r="N1285" t="s">
        <v>38</v>
      </c>
      <c r="O1285" t="s">
        <v>304</v>
      </c>
      <c r="P1285" s="1">
        <v>45217</v>
      </c>
    </row>
    <row r="1286" spans="1:16" x14ac:dyDescent="0.3">
      <c r="A1286" t="s">
        <v>551</v>
      </c>
      <c r="B1286" t="s">
        <v>39</v>
      </c>
      <c r="C1286" t="s">
        <v>65</v>
      </c>
      <c r="D1286" t="s">
        <v>213</v>
      </c>
      <c r="E1286" t="s">
        <v>273</v>
      </c>
      <c r="F1286" t="s">
        <v>119</v>
      </c>
      <c r="G1286" t="s">
        <v>120</v>
      </c>
      <c r="H1286">
        <v>20</v>
      </c>
      <c r="I1286">
        <v>3528.36</v>
      </c>
      <c r="J1286">
        <v>10</v>
      </c>
      <c r="K1286">
        <v>63510.48</v>
      </c>
      <c r="L1286">
        <v>39786.75</v>
      </c>
      <c r="M1286">
        <v>182.72</v>
      </c>
      <c r="N1286" t="s">
        <v>33</v>
      </c>
      <c r="O1286" t="s">
        <v>304</v>
      </c>
      <c r="P1286" s="1">
        <v>45363</v>
      </c>
    </row>
    <row r="1287" spans="1:16" x14ac:dyDescent="0.3">
      <c r="A1287" t="s">
        <v>552</v>
      </c>
      <c r="B1287" t="s">
        <v>39</v>
      </c>
      <c r="C1287" t="s">
        <v>50</v>
      </c>
      <c r="D1287" t="s">
        <v>228</v>
      </c>
      <c r="E1287" t="s">
        <v>24</v>
      </c>
      <c r="F1287" t="s">
        <v>205</v>
      </c>
      <c r="G1287" t="s">
        <v>209</v>
      </c>
      <c r="H1287">
        <v>29</v>
      </c>
      <c r="I1287">
        <v>13342.2</v>
      </c>
      <c r="J1287">
        <v>15</v>
      </c>
      <c r="K1287">
        <v>328885.23</v>
      </c>
      <c r="L1287">
        <v>239717.14</v>
      </c>
      <c r="M1287">
        <v>142.43</v>
      </c>
      <c r="N1287" t="s">
        <v>38</v>
      </c>
      <c r="O1287" t="s">
        <v>304</v>
      </c>
      <c r="P1287" s="1">
        <v>45122</v>
      </c>
    </row>
    <row r="1288" spans="1:16" x14ac:dyDescent="0.3">
      <c r="A1288" t="s">
        <v>553</v>
      </c>
      <c r="B1288" t="s">
        <v>34</v>
      </c>
      <c r="C1288" t="s">
        <v>52</v>
      </c>
      <c r="D1288" t="s">
        <v>237</v>
      </c>
      <c r="E1288" t="s">
        <v>241</v>
      </c>
      <c r="F1288" t="s">
        <v>119</v>
      </c>
      <c r="G1288" t="s">
        <v>129</v>
      </c>
      <c r="H1288">
        <v>10</v>
      </c>
      <c r="I1288">
        <v>934.1</v>
      </c>
      <c r="J1288">
        <v>20</v>
      </c>
      <c r="K1288">
        <v>7472.8</v>
      </c>
      <c r="L1288">
        <v>4276.88</v>
      </c>
      <c r="M1288">
        <v>559.91</v>
      </c>
      <c r="N1288" t="s">
        <v>27</v>
      </c>
      <c r="O1288" t="s">
        <v>304</v>
      </c>
      <c r="P1288" s="1">
        <v>45346</v>
      </c>
    </row>
    <row r="1289" spans="1:16" x14ac:dyDescent="0.3">
      <c r="A1289" t="s">
        <v>554</v>
      </c>
      <c r="B1289" t="s">
        <v>34</v>
      </c>
      <c r="C1289" t="s">
        <v>62</v>
      </c>
      <c r="D1289" t="s">
        <v>69</v>
      </c>
      <c r="E1289" t="s">
        <v>241</v>
      </c>
      <c r="F1289" t="s">
        <v>201</v>
      </c>
      <c r="G1289" t="s">
        <v>212</v>
      </c>
      <c r="H1289">
        <v>9</v>
      </c>
      <c r="I1289">
        <v>3354.36</v>
      </c>
      <c r="J1289">
        <v>15</v>
      </c>
      <c r="K1289">
        <v>25660.85</v>
      </c>
      <c r="L1289">
        <v>15801.25</v>
      </c>
      <c r="M1289">
        <v>268.57</v>
      </c>
      <c r="N1289" t="s">
        <v>38</v>
      </c>
      <c r="O1289" t="s">
        <v>304</v>
      </c>
      <c r="P1289" s="1">
        <v>45226</v>
      </c>
    </row>
    <row r="1290" spans="1:16" x14ac:dyDescent="0.3">
      <c r="A1290" t="s">
        <v>555</v>
      </c>
      <c r="B1290" t="s">
        <v>39</v>
      </c>
      <c r="C1290" t="s">
        <v>54</v>
      </c>
      <c r="D1290" t="s">
        <v>148</v>
      </c>
      <c r="E1290" t="s">
        <v>241</v>
      </c>
      <c r="F1290" t="s">
        <v>25</v>
      </c>
      <c r="G1290" t="s">
        <v>32</v>
      </c>
      <c r="H1290">
        <v>9</v>
      </c>
      <c r="I1290">
        <v>669.62</v>
      </c>
      <c r="J1290">
        <v>5</v>
      </c>
      <c r="K1290">
        <v>5725.25</v>
      </c>
      <c r="L1290">
        <v>3474.14</v>
      </c>
      <c r="M1290">
        <v>173.85</v>
      </c>
      <c r="N1290" t="s">
        <v>42</v>
      </c>
      <c r="O1290" t="s">
        <v>304</v>
      </c>
      <c r="P1290" s="1">
        <v>45289</v>
      </c>
    </row>
    <row r="1291" spans="1:16" x14ac:dyDescent="0.3">
      <c r="A1291" t="s">
        <v>556</v>
      </c>
      <c r="B1291" t="s">
        <v>21</v>
      </c>
      <c r="C1291" t="s">
        <v>59</v>
      </c>
      <c r="D1291" t="s">
        <v>144</v>
      </c>
      <c r="E1291" t="s">
        <v>241</v>
      </c>
      <c r="F1291" t="s">
        <v>25</v>
      </c>
      <c r="G1291" t="s">
        <v>37</v>
      </c>
      <c r="H1291">
        <v>40</v>
      </c>
      <c r="I1291">
        <v>1854.68</v>
      </c>
      <c r="J1291">
        <v>15</v>
      </c>
      <c r="K1291">
        <v>63059.12</v>
      </c>
      <c r="L1291">
        <v>34986.39</v>
      </c>
      <c r="M1291">
        <v>296.42</v>
      </c>
      <c r="N1291" t="s">
        <v>42</v>
      </c>
      <c r="O1291" t="s">
        <v>304</v>
      </c>
      <c r="P1291" s="1">
        <v>45190</v>
      </c>
    </row>
    <row r="1292" spans="1:16" x14ac:dyDescent="0.3">
      <c r="A1292" t="s">
        <v>557</v>
      </c>
      <c r="B1292" t="s">
        <v>21</v>
      </c>
      <c r="C1292" t="s">
        <v>48</v>
      </c>
      <c r="D1292" t="s">
        <v>177</v>
      </c>
      <c r="E1292" t="s">
        <v>241</v>
      </c>
      <c r="F1292" t="s">
        <v>25</v>
      </c>
      <c r="G1292" t="s">
        <v>26</v>
      </c>
      <c r="H1292">
        <v>29</v>
      </c>
      <c r="I1292">
        <v>1189.25</v>
      </c>
      <c r="J1292">
        <v>20</v>
      </c>
      <c r="K1292">
        <v>27590.6</v>
      </c>
      <c r="L1292">
        <v>16103.2</v>
      </c>
      <c r="M1292">
        <v>287.86</v>
      </c>
      <c r="N1292" t="s">
        <v>33</v>
      </c>
      <c r="O1292" t="s">
        <v>304</v>
      </c>
      <c r="P1292" s="1">
        <v>45114</v>
      </c>
    </row>
    <row r="1293" spans="1:16" x14ac:dyDescent="0.3">
      <c r="A1293" t="s">
        <v>558</v>
      </c>
      <c r="B1293" t="s">
        <v>29</v>
      </c>
      <c r="C1293" t="s">
        <v>78</v>
      </c>
      <c r="D1293" t="s">
        <v>155</v>
      </c>
      <c r="E1293" t="s">
        <v>241</v>
      </c>
      <c r="F1293" t="s">
        <v>205</v>
      </c>
      <c r="G1293" t="s">
        <v>209</v>
      </c>
      <c r="H1293">
        <v>15</v>
      </c>
      <c r="I1293">
        <v>44680.86</v>
      </c>
      <c r="J1293">
        <v>15</v>
      </c>
      <c r="K1293">
        <v>569680.96</v>
      </c>
      <c r="L1293">
        <v>412041.73</v>
      </c>
      <c r="M1293">
        <v>188.57</v>
      </c>
      <c r="N1293" t="s">
        <v>33</v>
      </c>
      <c r="O1293" t="s">
        <v>304</v>
      </c>
      <c r="P1293" s="1">
        <v>45259</v>
      </c>
    </row>
    <row r="1294" spans="1:16" x14ac:dyDescent="0.3">
      <c r="A1294" t="s">
        <v>559</v>
      </c>
      <c r="B1294" t="s">
        <v>21</v>
      </c>
      <c r="C1294" t="s">
        <v>48</v>
      </c>
      <c r="D1294" t="s">
        <v>153</v>
      </c>
      <c r="E1294" t="s">
        <v>24</v>
      </c>
      <c r="F1294" t="s">
        <v>165</v>
      </c>
      <c r="G1294" t="s">
        <v>170</v>
      </c>
      <c r="H1294">
        <v>32</v>
      </c>
      <c r="I1294">
        <v>2938.07</v>
      </c>
      <c r="J1294">
        <v>10</v>
      </c>
      <c r="K1294">
        <v>84616.42</v>
      </c>
      <c r="L1294">
        <v>46625.33</v>
      </c>
      <c r="M1294">
        <v>523.52</v>
      </c>
      <c r="N1294" t="s">
        <v>38</v>
      </c>
      <c r="O1294" t="s">
        <v>304</v>
      </c>
      <c r="P1294" s="1">
        <v>45371</v>
      </c>
    </row>
    <row r="1295" spans="1:16" x14ac:dyDescent="0.3">
      <c r="A1295" t="s">
        <v>560</v>
      </c>
      <c r="B1295" t="s">
        <v>29</v>
      </c>
      <c r="C1295" t="s">
        <v>57</v>
      </c>
      <c r="D1295" t="s">
        <v>68</v>
      </c>
      <c r="E1295" t="s">
        <v>24</v>
      </c>
      <c r="F1295" t="s">
        <v>119</v>
      </c>
      <c r="G1295" t="s">
        <v>120</v>
      </c>
      <c r="H1295">
        <v>12</v>
      </c>
      <c r="I1295">
        <v>3485.27</v>
      </c>
      <c r="J1295">
        <v>20</v>
      </c>
      <c r="K1295">
        <v>33458.589999999997</v>
      </c>
      <c r="L1295">
        <v>20470.7</v>
      </c>
      <c r="M1295">
        <v>56.32</v>
      </c>
      <c r="N1295" t="s">
        <v>38</v>
      </c>
      <c r="O1295" t="s">
        <v>304</v>
      </c>
      <c r="P1295" s="1">
        <v>45215</v>
      </c>
    </row>
    <row r="1296" spans="1:16" x14ac:dyDescent="0.3">
      <c r="A1296" t="s">
        <v>561</v>
      </c>
      <c r="B1296" t="s">
        <v>34</v>
      </c>
      <c r="C1296" t="s">
        <v>52</v>
      </c>
      <c r="D1296" t="s">
        <v>160</v>
      </c>
      <c r="E1296" t="s">
        <v>24</v>
      </c>
      <c r="F1296" t="s">
        <v>205</v>
      </c>
      <c r="G1296" t="s">
        <v>208</v>
      </c>
      <c r="H1296">
        <v>35</v>
      </c>
      <c r="I1296">
        <v>8460.56</v>
      </c>
      <c r="J1296">
        <v>5</v>
      </c>
      <c r="K1296">
        <v>281313.62</v>
      </c>
      <c r="L1296">
        <v>199536.24</v>
      </c>
      <c r="M1296">
        <v>506.06</v>
      </c>
      <c r="N1296" t="s">
        <v>27</v>
      </c>
      <c r="O1296" t="s">
        <v>304</v>
      </c>
      <c r="P1296" s="1">
        <v>45290</v>
      </c>
    </row>
    <row r="1297" spans="1:16" x14ac:dyDescent="0.3">
      <c r="A1297" t="s">
        <v>562</v>
      </c>
      <c r="B1297" t="s">
        <v>34</v>
      </c>
      <c r="C1297" t="s">
        <v>35</v>
      </c>
      <c r="D1297" t="s">
        <v>149</v>
      </c>
      <c r="E1297" t="s">
        <v>24</v>
      </c>
      <c r="F1297" t="s">
        <v>205</v>
      </c>
      <c r="G1297" t="s">
        <v>209</v>
      </c>
      <c r="H1297">
        <v>14</v>
      </c>
      <c r="I1297">
        <v>19891.310000000001</v>
      </c>
      <c r="J1297">
        <v>20</v>
      </c>
      <c r="K1297">
        <v>222782.67</v>
      </c>
      <c r="L1297">
        <v>164773.96</v>
      </c>
      <c r="M1297">
        <v>176.28</v>
      </c>
      <c r="N1297" t="s">
        <v>33</v>
      </c>
      <c r="O1297" t="s">
        <v>304</v>
      </c>
      <c r="P1297" s="1">
        <v>45022</v>
      </c>
    </row>
    <row r="1298" spans="1:16" x14ac:dyDescent="0.3">
      <c r="A1298" t="s">
        <v>563</v>
      </c>
      <c r="B1298" t="s">
        <v>34</v>
      </c>
      <c r="C1298" t="s">
        <v>52</v>
      </c>
      <c r="D1298" t="s">
        <v>189</v>
      </c>
      <c r="E1298" t="s">
        <v>273</v>
      </c>
      <c r="F1298" t="s">
        <v>201</v>
      </c>
      <c r="G1298" t="s">
        <v>212</v>
      </c>
      <c r="H1298">
        <v>38</v>
      </c>
      <c r="I1298">
        <v>2726.42</v>
      </c>
      <c r="J1298">
        <v>15</v>
      </c>
      <c r="K1298">
        <v>88063.37</v>
      </c>
      <c r="L1298">
        <v>55643.51</v>
      </c>
      <c r="M1298">
        <v>735.49</v>
      </c>
      <c r="N1298" t="s">
        <v>38</v>
      </c>
      <c r="O1298" t="s">
        <v>304</v>
      </c>
      <c r="P1298" s="1">
        <v>45138</v>
      </c>
    </row>
    <row r="1299" spans="1:16" x14ac:dyDescent="0.3">
      <c r="A1299" t="s">
        <v>564</v>
      </c>
      <c r="B1299" t="s">
        <v>34</v>
      </c>
      <c r="C1299" t="s">
        <v>89</v>
      </c>
      <c r="D1299" t="s">
        <v>114</v>
      </c>
      <c r="E1299" t="s">
        <v>241</v>
      </c>
      <c r="F1299" t="s">
        <v>119</v>
      </c>
      <c r="G1299" t="s">
        <v>129</v>
      </c>
      <c r="H1299">
        <v>32</v>
      </c>
      <c r="I1299">
        <v>1258.4100000000001</v>
      </c>
      <c r="J1299">
        <v>15</v>
      </c>
      <c r="K1299">
        <v>34228.75</v>
      </c>
      <c r="L1299">
        <v>21467.7</v>
      </c>
      <c r="M1299">
        <v>727.77</v>
      </c>
      <c r="N1299" t="s">
        <v>33</v>
      </c>
      <c r="O1299" t="s">
        <v>304</v>
      </c>
      <c r="P1299" s="1">
        <v>45233</v>
      </c>
    </row>
    <row r="1300" spans="1:16" x14ac:dyDescent="0.3">
      <c r="A1300" t="s">
        <v>565</v>
      </c>
      <c r="B1300" t="s">
        <v>29</v>
      </c>
      <c r="C1300" t="s">
        <v>30</v>
      </c>
      <c r="D1300" t="s">
        <v>107</v>
      </c>
      <c r="E1300" t="s">
        <v>241</v>
      </c>
      <c r="F1300" t="s">
        <v>25</v>
      </c>
      <c r="G1300" t="s">
        <v>37</v>
      </c>
      <c r="H1300">
        <v>19</v>
      </c>
      <c r="I1300">
        <v>2159.52</v>
      </c>
      <c r="J1300">
        <v>5</v>
      </c>
      <c r="K1300">
        <v>38979.339999999997</v>
      </c>
      <c r="L1300">
        <v>21468.69</v>
      </c>
      <c r="M1300">
        <v>605.07000000000005</v>
      </c>
      <c r="N1300" t="s">
        <v>38</v>
      </c>
      <c r="O1300" t="s">
        <v>304</v>
      </c>
      <c r="P1300" s="1">
        <v>45242</v>
      </c>
    </row>
    <row r="1301" spans="1:16" x14ac:dyDescent="0.3">
      <c r="A1301" t="s">
        <v>566</v>
      </c>
      <c r="B1301" t="s">
        <v>29</v>
      </c>
      <c r="C1301" t="s">
        <v>78</v>
      </c>
      <c r="D1301" t="s">
        <v>195</v>
      </c>
      <c r="E1301" t="s">
        <v>273</v>
      </c>
      <c r="F1301" t="s">
        <v>165</v>
      </c>
      <c r="G1301" t="s">
        <v>170</v>
      </c>
      <c r="H1301">
        <v>9</v>
      </c>
      <c r="I1301">
        <v>2115.29</v>
      </c>
      <c r="J1301">
        <v>10</v>
      </c>
      <c r="K1301">
        <v>17133.849999999999</v>
      </c>
      <c r="L1301">
        <v>9337.93</v>
      </c>
      <c r="M1301">
        <v>337.39</v>
      </c>
      <c r="N1301" t="s">
        <v>27</v>
      </c>
      <c r="O1301" t="s">
        <v>304</v>
      </c>
      <c r="P1301" s="1">
        <v>45112</v>
      </c>
    </row>
    <row r="1302" spans="1:16" x14ac:dyDescent="0.3">
      <c r="A1302" t="s">
        <v>567</v>
      </c>
      <c r="B1302" t="s">
        <v>21</v>
      </c>
      <c r="C1302" t="s">
        <v>59</v>
      </c>
      <c r="D1302" t="s">
        <v>286</v>
      </c>
      <c r="E1302" t="s">
        <v>24</v>
      </c>
      <c r="F1302" t="s">
        <v>25</v>
      </c>
      <c r="G1302" t="s">
        <v>45</v>
      </c>
      <c r="H1302">
        <v>10</v>
      </c>
      <c r="I1302">
        <v>1920.65</v>
      </c>
      <c r="J1302">
        <v>15</v>
      </c>
      <c r="K1302">
        <v>16325.52</v>
      </c>
      <c r="L1302">
        <v>9038.9500000000007</v>
      </c>
      <c r="M1302">
        <v>374.65</v>
      </c>
      <c r="N1302" t="s">
        <v>38</v>
      </c>
      <c r="O1302" t="s">
        <v>304</v>
      </c>
      <c r="P1302" s="1">
        <v>45323</v>
      </c>
    </row>
    <row r="1303" spans="1:16" x14ac:dyDescent="0.3">
      <c r="A1303" t="s">
        <v>568</v>
      </c>
      <c r="B1303" t="s">
        <v>39</v>
      </c>
      <c r="C1303" t="s">
        <v>65</v>
      </c>
      <c r="D1303" t="s">
        <v>251</v>
      </c>
      <c r="E1303" t="s">
        <v>24</v>
      </c>
      <c r="F1303" t="s">
        <v>119</v>
      </c>
      <c r="G1303" t="s">
        <v>120</v>
      </c>
      <c r="H1303">
        <v>30</v>
      </c>
      <c r="I1303">
        <v>1328.59</v>
      </c>
      <c r="J1303">
        <v>20</v>
      </c>
      <c r="K1303">
        <v>31886.16</v>
      </c>
      <c r="L1303">
        <v>18190.78</v>
      </c>
      <c r="M1303">
        <v>393.41</v>
      </c>
      <c r="N1303" t="s">
        <v>33</v>
      </c>
      <c r="O1303" t="s">
        <v>304</v>
      </c>
      <c r="P1303" s="1">
        <v>45222</v>
      </c>
    </row>
    <row r="1304" spans="1:16" x14ac:dyDescent="0.3">
      <c r="A1304" t="s">
        <v>569</v>
      </c>
      <c r="B1304" t="s">
        <v>21</v>
      </c>
      <c r="C1304" t="s">
        <v>59</v>
      </c>
      <c r="D1304" t="s">
        <v>93</v>
      </c>
      <c r="E1304" t="s">
        <v>273</v>
      </c>
      <c r="F1304" t="s">
        <v>165</v>
      </c>
      <c r="G1304" t="s">
        <v>166</v>
      </c>
      <c r="H1304">
        <v>36</v>
      </c>
      <c r="I1304">
        <v>2426.63</v>
      </c>
      <c r="J1304">
        <v>10</v>
      </c>
      <c r="K1304">
        <v>78622.81</v>
      </c>
      <c r="L1304">
        <v>42885.07</v>
      </c>
      <c r="M1304">
        <v>351.35</v>
      </c>
      <c r="N1304" t="s">
        <v>38</v>
      </c>
      <c r="O1304" t="s">
        <v>304</v>
      </c>
      <c r="P1304" s="1">
        <v>45357</v>
      </c>
    </row>
    <row r="1305" spans="1:16" x14ac:dyDescent="0.3">
      <c r="A1305" t="s">
        <v>570</v>
      </c>
      <c r="B1305" t="s">
        <v>34</v>
      </c>
      <c r="C1305" t="s">
        <v>52</v>
      </c>
      <c r="D1305" t="s">
        <v>284</v>
      </c>
      <c r="E1305" t="s">
        <v>273</v>
      </c>
      <c r="F1305" t="s">
        <v>25</v>
      </c>
      <c r="G1305" t="s">
        <v>37</v>
      </c>
      <c r="H1305">
        <v>37</v>
      </c>
      <c r="I1305">
        <v>819.58</v>
      </c>
      <c r="J1305">
        <v>10</v>
      </c>
      <c r="K1305">
        <v>27292.01</v>
      </c>
      <c r="L1305">
        <v>15305.24</v>
      </c>
      <c r="M1305">
        <v>625.71</v>
      </c>
      <c r="N1305" t="s">
        <v>42</v>
      </c>
      <c r="O1305" t="s">
        <v>304</v>
      </c>
      <c r="P1305" s="1">
        <v>45075</v>
      </c>
    </row>
    <row r="1306" spans="1:16" x14ac:dyDescent="0.3">
      <c r="A1306" t="s">
        <v>571</v>
      </c>
      <c r="B1306" t="s">
        <v>29</v>
      </c>
      <c r="C1306" t="s">
        <v>57</v>
      </c>
      <c r="D1306" t="s">
        <v>285</v>
      </c>
      <c r="E1306" t="s">
        <v>241</v>
      </c>
      <c r="F1306" t="s">
        <v>25</v>
      </c>
      <c r="G1306" t="s">
        <v>45</v>
      </c>
      <c r="H1306">
        <v>19</v>
      </c>
      <c r="I1306">
        <v>1245.22</v>
      </c>
      <c r="J1306">
        <v>10</v>
      </c>
      <c r="K1306">
        <v>21293.26</v>
      </c>
      <c r="L1306">
        <v>12239.18</v>
      </c>
      <c r="M1306">
        <v>409.58</v>
      </c>
      <c r="N1306" t="s">
        <v>38</v>
      </c>
      <c r="O1306" t="s">
        <v>304</v>
      </c>
      <c r="P1306" s="1">
        <v>45186</v>
      </c>
    </row>
    <row r="1307" spans="1:16" x14ac:dyDescent="0.3">
      <c r="A1307" t="s">
        <v>470</v>
      </c>
      <c r="B1307" t="s">
        <v>21</v>
      </c>
      <c r="C1307" t="s">
        <v>43</v>
      </c>
      <c r="D1307" t="s">
        <v>270</v>
      </c>
      <c r="E1307" t="s">
        <v>24</v>
      </c>
      <c r="F1307" t="s">
        <v>205</v>
      </c>
      <c r="G1307" t="s">
        <v>206</v>
      </c>
      <c r="H1307">
        <v>34</v>
      </c>
      <c r="I1307">
        <v>20861.25</v>
      </c>
      <c r="J1307">
        <v>15</v>
      </c>
      <c r="K1307">
        <v>602890.12</v>
      </c>
      <c r="L1307">
        <v>416779.22</v>
      </c>
      <c r="M1307">
        <v>305.25</v>
      </c>
      <c r="N1307" t="s">
        <v>27</v>
      </c>
      <c r="O1307" t="s">
        <v>305</v>
      </c>
      <c r="P1307" s="1">
        <v>45309</v>
      </c>
    </row>
    <row r="1308" spans="1:16" x14ac:dyDescent="0.3">
      <c r="A1308" t="s">
        <v>471</v>
      </c>
      <c r="B1308" t="s">
        <v>39</v>
      </c>
      <c r="C1308" t="s">
        <v>40</v>
      </c>
      <c r="D1308" t="s">
        <v>251</v>
      </c>
      <c r="E1308" t="s">
        <v>273</v>
      </c>
      <c r="F1308" t="s">
        <v>119</v>
      </c>
      <c r="G1308" t="s">
        <v>127</v>
      </c>
      <c r="H1308">
        <v>17</v>
      </c>
      <c r="I1308">
        <v>3275.6</v>
      </c>
      <c r="J1308">
        <v>5</v>
      </c>
      <c r="K1308">
        <v>52900.94</v>
      </c>
      <c r="L1308">
        <v>33120.58</v>
      </c>
      <c r="M1308">
        <v>228.66</v>
      </c>
      <c r="N1308" t="s">
        <v>33</v>
      </c>
      <c r="O1308" t="s">
        <v>305</v>
      </c>
      <c r="P1308" s="1">
        <v>45308</v>
      </c>
    </row>
    <row r="1309" spans="1:16" x14ac:dyDescent="0.3">
      <c r="A1309" t="s">
        <v>472</v>
      </c>
      <c r="B1309" t="s">
        <v>39</v>
      </c>
      <c r="C1309" t="s">
        <v>65</v>
      </c>
      <c r="D1309" t="s">
        <v>256</v>
      </c>
      <c r="E1309" t="s">
        <v>241</v>
      </c>
      <c r="F1309" t="s">
        <v>205</v>
      </c>
      <c r="G1309" t="s">
        <v>206</v>
      </c>
      <c r="H1309">
        <v>18</v>
      </c>
      <c r="I1309">
        <v>9301.41</v>
      </c>
      <c r="J1309">
        <v>15</v>
      </c>
      <c r="K1309">
        <v>142311.57</v>
      </c>
      <c r="L1309">
        <v>100291.32</v>
      </c>
      <c r="M1309">
        <v>602.79999999999995</v>
      </c>
      <c r="N1309" t="s">
        <v>33</v>
      </c>
      <c r="O1309" t="s">
        <v>305</v>
      </c>
      <c r="P1309" s="1">
        <v>45128</v>
      </c>
    </row>
    <row r="1310" spans="1:16" x14ac:dyDescent="0.3">
      <c r="A1310" t="s">
        <v>473</v>
      </c>
      <c r="B1310" t="s">
        <v>21</v>
      </c>
      <c r="C1310" t="s">
        <v>22</v>
      </c>
      <c r="D1310" t="s">
        <v>68</v>
      </c>
      <c r="E1310" t="s">
        <v>273</v>
      </c>
      <c r="F1310" t="s">
        <v>201</v>
      </c>
      <c r="G1310" t="s">
        <v>204</v>
      </c>
      <c r="H1310">
        <v>10</v>
      </c>
      <c r="I1310">
        <v>4528.3900000000003</v>
      </c>
      <c r="J1310">
        <v>10</v>
      </c>
      <c r="K1310">
        <v>40755.51</v>
      </c>
      <c r="L1310">
        <v>25754.34</v>
      </c>
      <c r="M1310">
        <v>252.29</v>
      </c>
      <c r="N1310" t="s">
        <v>42</v>
      </c>
      <c r="O1310" t="s">
        <v>305</v>
      </c>
      <c r="P1310" s="1">
        <v>45347</v>
      </c>
    </row>
    <row r="1311" spans="1:16" x14ac:dyDescent="0.3">
      <c r="A1311" t="s">
        <v>474</v>
      </c>
      <c r="B1311" t="s">
        <v>21</v>
      </c>
      <c r="C1311" t="s">
        <v>22</v>
      </c>
      <c r="D1311" t="s">
        <v>90</v>
      </c>
      <c r="E1311" t="s">
        <v>273</v>
      </c>
      <c r="F1311" t="s">
        <v>165</v>
      </c>
      <c r="G1311" t="s">
        <v>173</v>
      </c>
      <c r="H1311">
        <v>16</v>
      </c>
      <c r="I1311">
        <v>2746.3</v>
      </c>
      <c r="J1311">
        <v>10</v>
      </c>
      <c r="K1311">
        <v>39546.720000000001</v>
      </c>
      <c r="L1311">
        <v>20892.98</v>
      </c>
      <c r="M1311">
        <v>722.8</v>
      </c>
      <c r="N1311" t="s">
        <v>38</v>
      </c>
      <c r="O1311" t="s">
        <v>305</v>
      </c>
      <c r="P1311" s="1">
        <v>45349</v>
      </c>
    </row>
    <row r="1312" spans="1:16" x14ac:dyDescent="0.3">
      <c r="A1312" t="s">
        <v>475</v>
      </c>
      <c r="B1312" t="s">
        <v>29</v>
      </c>
      <c r="C1312" t="s">
        <v>78</v>
      </c>
      <c r="D1312" t="s">
        <v>111</v>
      </c>
      <c r="E1312" t="s">
        <v>241</v>
      </c>
      <c r="F1312" t="s">
        <v>205</v>
      </c>
      <c r="G1312" t="s">
        <v>206</v>
      </c>
      <c r="H1312">
        <v>2</v>
      </c>
      <c r="I1312">
        <v>14124.64</v>
      </c>
      <c r="J1312">
        <v>20</v>
      </c>
      <c r="K1312">
        <v>22599.42</v>
      </c>
      <c r="L1312">
        <v>16860.86</v>
      </c>
      <c r="M1312">
        <v>442.58</v>
      </c>
      <c r="N1312" t="s">
        <v>27</v>
      </c>
      <c r="O1312" t="s">
        <v>305</v>
      </c>
      <c r="P1312" s="1">
        <v>45058</v>
      </c>
    </row>
    <row r="1313" spans="1:16" x14ac:dyDescent="0.3">
      <c r="A1313" t="s">
        <v>476</v>
      </c>
      <c r="B1313" t="s">
        <v>34</v>
      </c>
      <c r="C1313" t="s">
        <v>35</v>
      </c>
      <c r="D1313" t="s">
        <v>122</v>
      </c>
      <c r="E1313" t="s">
        <v>24</v>
      </c>
      <c r="F1313" t="s">
        <v>25</v>
      </c>
      <c r="G1313" t="s">
        <v>37</v>
      </c>
      <c r="H1313">
        <v>11</v>
      </c>
      <c r="I1313">
        <v>2315.3000000000002</v>
      </c>
      <c r="J1313">
        <v>10</v>
      </c>
      <c r="K1313">
        <v>22921.47</v>
      </c>
      <c r="L1313">
        <v>12818.07</v>
      </c>
      <c r="M1313">
        <v>363.77</v>
      </c>
      <c r="N1313" t="s">
        <v>38</v>
      </c>
      <c r="O1313" t="s">
        <v>305</v>
      </c>
      <c r="P1313" s="1">
        <v>45104</v>
      </c>
    </row>
    <row r="1314" spans="1:16" x14ac:dyDescent="0.3">
      <c r="A1314" t="s">
        <v>477</v>
      </c>
      <c r="B1314" t="s">
        <v>29</v>
      </c>
      <c r="C1314" t="s">
        <v>78</v>
      </c>
      <c r="D1314" t="s">
        <v>231</v>
      </c>
      <c r="E1314" t="s">
        <v>241</v>
      </c>
      <c r="F1314" t="s">
        <v>201</v>
      </c>
      <c r="G1314" t="s">
        <v>202</v>
      </c>
      <c r="H1314">
        <v>28</v>
      </c>
      <c r="I1314">
        <v>4915.55</v>
      </c>
      <c r="J1314">
        <v>10</v>
      </c>
      <c r="K1314">
        <v>123871.86</v>
      </c>
      <c r="L1314">
        <v>76062.899999999994</v>
      </c>
      <c r="M1314">
        <v>71.42</v>
      </c>
      <c r="N1314" t="s">
        <v>33</v>
      </c>
      <c r="O1314" t="s">
        <v>305</v>
      </c>
      <c r="P1314" s="1">
        <v>45232</v>
      </c>
    </row>
    <row r="1315" spans="1:16" x14ac:dyDescent="0.3">
      <c r="A1315" t="s">
        <v>478</v>
      </c>
      <c r="B1315" t="s">
        <v>34</v>
      </c>
      <c r="C1315" t="s">
        <v>62</v>
      </c>
      <c r="D1315" t="s">
        <v>149</v>
      </c>
      <c r="E1315" t="s">
        <v>24</v>
      </c>
      <c r="F1315" t="s">
        <v>119</v>
      </c>
      <c r="G1315" t="s">
        <v>127</v>
      </c>
      <c r="H1315">
        <v>21</v>
      </c>
      <c r="I1315">
        <v>2339.9699999999998</v>
      </c>
      <c r="J1315">
        <v>15</v>
      </c>
      <c r="K1315">
        <v>41768.46</v>
      </c>
      <c r="L1315">
        <v>24140.95</v>
      </c>
      <c r="M1315">
        <v>409.51</v>
      </c>
      <c r="N1315" t="s">
        <v>42</v>
      </c>
      <c r="O1315" t="s">
        <v>305</v>
      </c>
      <c r="P1315" s="1">
        <v>45173</v>
      </c>
    </row>
    <row r="1316" spans="1:16" x14ac:dyDescent="0.3">
      <c r="A1316" t="s">
        <v>479</v>
      </c>
      <c r="B1316" t="s">
        <v>29</v>
      </c>
      <c r="C1316" t="s">
        <v>78</v>
      </c>
      <c r="D1316" t="s">
        <v>132</v>
      </c>
      <c r="E1316" t="s">
        <v>24</v>
      </c>
      <c r="F1316" t="s">
        <v>25</v>
      </c>
      <c r="G1316" t="s">
        <v>37</v>
      </c>
      <c r="H1316">
        <v>38</v>
      </c>
      <c r="I1316">
        <v>541.16</v>
      </c>
      <c r="J1316">
        <v>15</v>
      </c>
      <c r="K1316">
        <v>17479.47</v>
      </c>
      <c r="L1316">
        <v>10348.26</v>
      </c>
      <c r="M1316">
        <v>257.22000000000003</v>
      </c>
      <c r="N1316" t="s">
        <v>38</v>
      </c>
      <c r="O1316" t="s">
        <v>305</v>
      </c>
      <c r="P1316" s="1">
        <v>45336</v>
      </c>
    </row>
    <row r="1317" spans="1:16" x14ac:dyDescent="0.3">
      <c r="A1317" t="s">
        <v>480</v>
      </c>
      <c r="B1317" t="s">
        <v>21</v>
      </c>
      <c r="C1317" t="s">
        <v>48</v>
      </c>
      <c r="D1317" t="s">
        <v>96</v>
      </c>
      <c r="E1317" t="s">
        <v>273</v>
      </c>
      <c r="F1317" t="s">
        <v>119</v>
      </c>
      <c r="G1317" t="s">
        <v>123</v>
      </c>
      <c r="H1317">
        <v>8</v>
      </c>
      <c r="I1317">
        <v>2797</v>
      </c>
      <c r="J1317">
        <v>5</v>
      </c>
      <c r="K1317">
        <v>21257.200000000001</v>
      </c>
      <c r="L1317">
        <v>12516.12</v>
      </c>
      <c r="M1317">
        <v>287.63</v>
      </c>
      <c r="N1317" t="s">
        <v>27</v>
      </c>
      <c r="O1317" t="s">
        <v>305</v>
      </c>
      <c r="P1317" s="1">
        <v>45226</v>
      </c>
    </row>
    <row r="1318" spans="1:16" x14ac:dyDescent="0.3">
      <c r="A1318" t="s">
        <v>481</v>
      </c>
      <c r="B1318" t="s">
        <v>34</v>
      </c>
      <c r="C1318" t="s">
        <v>52</v>
      </c>
      <c r="D1318" t="s">
        <v>61</v>
      </c>
      <c r="E1318" t="s">
        <v>241</v>
      </c>
      <c r="F1318" t="s">
        <v>201</v>
      </c>
      <c r="G1318" t="s">
        <v>203</v>
      </c>
      <c r="H1318">
        <v>1</v>
      </c>
      <c r="I1318">
        <v>3630.01</v>
      </c>
      <c r="J1318">
        <v>10</v>
      </c>
      <c r="K1318">
        <v>3267.01</v>
      </c>
      <c r="L1318">
        <v>2083.61</v>
      </c>
      <c r="M1318">
        <v>326.88</v>
      </c>
      <c r="N1318" t="s">
        <v>33</v>
      </c>
      <c r="O1318" t="s">
        <v>305</v>
      </c>
      <c r="P1318" s="1">
        <v>45212</v>
      </c>
    </row>
    <row r="1319" spans="1:16" x14ac:dyDescent="0.3">
      <c r="A1319" t="s">
        <v>482</v>
      </c>
      <c r="B1319" t="s">
        <v>39</v>
      </c>
      <c r="C1319" t="s">
        <v>40</v>
      </c>
      <c r="D1319" t="s">
        <v>230</v>
      </c>
      <c r="E1319" t="s">
        <v>273</v>
      </c>
      <c r="F1319" t="s">
        <v>165</v>
      </c>
      <c r="G1319" t="s">
        <v>166</v>
      </c>
      <c r="H1319">
        <v>36</v>
      </c>
      <c r="I1319">
        <v>2392.8000000000002</v>
      </c>
      <c r="J1319">
        <v>10</v>
      </c>
      <c r="K1319">
        <v>77526.720000000001</v>
      </c>
      <c r="L1319">
        <v>41628.36</v>
      </c>
      <c r="M1319">
        <v>83.03</v>
      </c>
      <c r="N1319" t="s">
        <v>38</v>
      </c>
      <c r="O1319" t="s">
        <v>305</v>
      </c>
      <c r="P1319" s="1">
        <v>45168</v>
      </c>
    </row>
    <row r="1320" spans="1:16" x14ac:dyDescent="0.3">
      <c r="A1320" t="s">
        <v>483</v>
      </c>
      <c r="B1320" t="s">
        <v>34</v>
      </c>
      <c r="C1320" t="s">
        <v>35</v>
      </c>
      <c r="D1320" t="s">
        <v>242</v>
      </c>
      <c r="E1320" t="s">
        <v>273</v>
      </c>
      <c r="F1320" t="s">
        <v>165</v>
      </c>
      <c r="G1320" t="s">
        <v>168</v>
      </c>
      <c r="H1320">
        <v>1</v>
      </c>
      <c r="I1320">
        <v>2180.5300000000002</v>
      </c>
      <c r="J1320">
        <v>5</v>
      </c>
      <c r="K1320">
        <v>2071.5</v>
      </c>
      <c r="L1320">
        <v>1124.1199999999999</v>
      </c>
      <c r="M1320">
        <v>587.79</v>
      </c>
      <c r="N1320" t="s">
        <v>33</v>
      </c>
      <c r="O1320" t="s">
        <v>305</v>
      </c>
      <c r="P1320" s="1">
        <v>45023</v>
      </c>
    </row>
    <row r="1321" spans="1:16" x14ac:dyDescent="0.3">
      <c r="A1321" t="s">
        <v>484</v>
      </c>
      <c r="B1321" t="s">
        <v>39</v>
      </c>
      <c r="C1321" t="s">
        <v>65</v>
      </c>
      <c r="D1321" t="s">
        <v>86</v>
      </c>
      <c r="E1321" t="s">
        <v>241</v>
      </c>
      <c r="F1321" t="s">
        <v>201</v>
      </c>
      <c r="G1321" t="s">
        <v>204</v>
      </c>
      <c r="H1321">
        <v>39</v>
      </c>
      <c r="I1321">
        <v>1435.69</v>
      </c>
      <c r="J1321">
        <v>20</v>
      </c>
      <c r="K1321">
        <v>44793.53</v>
      </c>
      <c r="L1321">
        <v>28604.99</v>
      </c>
      <c r="M1321">
        <v>637.16999999999996</v>
      </c>
      <c r="N1321" t="s">
        <v>42</v>
      </c>
      <c r="O1321" t="s">
        <v>305</v>
      </c>
      <c r="P1321" s="1">
        <v>45176</v>
      </c>
    </row>
    <row r="1322" spans="1:16" x14ac:dyDescent="0.3">
      <c r="A1322" t="s">
        <v>485</v>
      </c>
      <c r="B1322" t="s">
        <v>39</v>
      </c>
      <c r="C1322" t="s">
        <v>54</v>
      </c>
      <c r="D1322" t="s">
        <v>272</v>
      </c>
      <c r="E1322" t="s">
        <v>241</v>
      </c>
      <c r="F1322" t="s">
        <v>119</v>
      </c>
      <c r="G1322" t="s">
        <v>123</v>
      </c>
      <c r="H1322">
        <v>14</v>
      </c>
      <c r="I1322">
        <v>3700.17</v>
      </c>
      <c r="J1322">
        <v>10</v>
      </c>
      <c r="K1322">
        <v>46622.14</v>
      </c>
      <c r="L1322">
        <v>27303.65</v>
      </c>
      <c r="M1322">
        <v>720.49</v>
      </c>
      <c r="N1322" t="s">
        <v>42</v>
      </c>
      <c r="O1322" t="s">
        <v>305</v>
      </c>
      <c r="P1322" s="1">
        <v>45319</v>
      </c>
    </row>
    <row r="1323" spans="1:16" x14ac:dyDescent="0.3">
      <c r="A1323" t="s">
        <v>486</v>
      </c>
      <c r="B1323" t="s">
        <v>34</v>
      </c>
      <c r="C1323" t="s">
        <v>89</v>
      </c>
      <c r="D1323" t="s">
        <v>56</v>
      </c>
      <c r="E1323" t="s">
        <v>24</v>
      </c>
      <c r="F1323" t="s">
        <v>165</v>
      </c>
      <c r="G1323" t="s">
        <v>173</v>
      </c>
      <c r="H1323">
        <v>30</v>
      </c>
      <c r="I1323">
        <v>1204.47</v>
      </c>
      <c r="J1323">
        <v>10</v>
      </c>
      <c r="K1323">
        <v>32520.69</v>
      </c>
      <c r="L1323">
        <v>18721.84</v>
      </c>
      <c r="M1323">
        <v>338.13</v>
      </c>
      <c r="N1323" t="s">
        <v>42</v>
      </c>
      <c r="O1323" t="s">
        <v>305</v>
      </c>
      <c r="P1323" s="1">
        <v>45178</v>
      </c>
    </row>
    <row r="1324" spans="1:16" x14ac:dyDescent="0.3">
      <c r="A1324" t="s">
        <v>487</v>
      </c>
      <c r="B1324" t="s">
        <v>29</v>
      </c>
      <c r="C1324" t="s">
        <v>46</v>
      </c>
      <c r="D1324" t="s">
        <v>264</v>
      </c>
      <c r="E1324" t="s">
        <v>241</v>
      </c>
      <c r="F1324" t="s">
        <v>165</v>
      </c>
      <c r="G1324" t="s">
        <v>170</v>
      </c>
      <c r="H1324">
        <v>14</v>
      </c>
      <c r="I1324">
        <v>2872.52</v>
      </c>
      <c r="J1324">
        <v>15</v>
      </c>
      <c r="K1324">
        <v>34182.99</v>
      </c>
      <c r="L1324">
        <v>19688.62</v>
      </c>
      <c r="M1324">
        <v>299.94</v>
      </c>
      <c r="N1324" t="s">
        <v>33</v>
      </c>
      <c r="O1324" t="s">
        <v>305</v>
      </c>
      <c r="P1324" s="1">
        <v>45372</v>
      </c>
    </row>
    <row r="1325" spans="1:16" x14ac:dyDescent="0.3">
      <c r="A1325" t="s">
        <v>488</v>
      </c>
      <c r="B1325" t="s">
        <v>34</v>
      </c>
      <c r="C1325" t="s">
        <v>89</v>
      </c>
      <c r="D1325" t="s">
        <v>218</v>
      </c>
      <c r="E1325" t="s">
        <v>273</v>
      </c>
      <c r="F1325" t="s">
        <v>165</v>
      </c>
      <c r="G1325" t="s">
        <v>170</v>
      </c>
      <c r="H1325">
        <v>13</v>
      </c>
      <c r="I1325">
        <v>500.67</v>
      </c>
      <c r="J1325">
        <v>5</v>
      </c>
      <c r="K1325">
        <v>6183.27</v>
      </c>
      <c r="L1325">
        <v>3230.05</v>
      </c>
      <c r="M1325">
        <v>90.32</v>
      </c>
      <c r="N1325" t="s">
        <v>33</v>
      </c>
      <c r="O1325" t="s">
        <v>305</v>
      </c>
      <c r="P1325" s="1">
        <v>45299</v>
      </c>
    </row>
    <row r="1326" spans="1:16" x14ac:dyDescent="0.3">
      <c r="A1326" t="s">
        <v>489</v>
      </c>
      <c r="B1326" t="s">
        <v>21</v>
      </c>
      <c r="C1326" t="s">
        <v>22</v>
      </c>
      <c r="D1326" t="s">
        <v>161</v>
      </c>
      <c r="E1326" t="s">
        <v>241</v>
      </c>
      <c r="F1326" t="s">
        <v>205</v>
      </c>
      <c r="G1326" t="s">
        <v>208</v>
      </c>
      <c r="H1326">
        <v>39</v>
      </c>
      <c r="I1326">
        <v>13744.35</v>
      </c>
      <c r="J1326">
        <v>10</v>
      </c>
      <c r="K1326">
        <v>482426.69</v>
      </c>
      <c r="L1326">
        <v>359504.34</v>
      </c>
      <c r="M1326">
        <v>753.36</v>
      </c>
      <c r="N1326" t="s">
        <v>42</v>
      </c>
      <c r="O1326" t="s">
        <v>305</v>
      </c>
      <c r="P1326" s="1">
        <v>45115</v>
      </c>
    </row>
    <row r="1327" spans="1:16" x14ac:dyDescent="0.3">
      <c r="A1327" t="s">
        <v>490</v>
      </c>
      <c r="B1327" t="s">
        <v>34</v>
      </c>
      <c r="C1327" t="s">
        <v>35</v>
      </c>
      <c r="D1327" t="s">
        <v>193</v>
      </c>
      <c r="E1327" t="s">
        <v>24</v>
      </c>
      <c r="F1327" t="s">
        <v>165</v>
      </c>
      <c r="G1327" t="s">
        <v>168</v>
      </c>
      <c r="H1327">
        <v>40</v>
      </c>
      <c r="I1327">
        <v>703.46</v>
      </c>
      <c r="J1327">
        <v>10</v>
      </c>
      <c r="K1327">
        <v>25324.560000000001</v>
      </c>
      <c r="L1327">
        <v>14317.42</v>
      </c>
      <c r="M1327">
        <v>674.45</v>
      </c>
      <c r="N1327" t="s">
        <v>38</v>
      </c>
      <c r="O1327" t="s">
        <v>305</v>
      </c>
      <c r="P1327" s="1">
        <v>45054</v>
      </c>
    </row>
    <row r="1328" spans="1:16" x14ac:dyDescent="0.3">
      <c r="A1328" t="s">
        <v>491</v>
      </c>
      <c r="B1328" t="s">
        <v>29</v>
      </c>
      <c r="C1328" t="s">
        <v>57</v>
      </c>
      <c r="D1328" t="s">
        <v>220</v>
      </c>
      <c r="E1328" t="s">
        <v>273</v>
      </c>
      <c r="F1328" t="s">
        <v>165</v>
      </c>
      <c r="G1328" t="s">
        <v>173</v>
      </c>
      <c r="H1328">
        <v>37</v>
      </c>
      <c r="I1328">
        <v>2899.93</v>
      </c>
      <c r="J1328">
        <v>10</v>
      </c>
      <c r="K1328">
        <v>96567.67</v>
      </c>
      <c r="L1328">
        <v>53142.44</v>
      </c>
      <c r="M1328">
        <v>738.54</v>
      </c>
      <c r="N1328" t="s">
        <v>27</v>
      </c>
      <c r="O1328" t="s">
        <v>305</v>
      </c>
      <c r="P1328" s="1">
        <v>45279</v>
      </c>
    </row>
    <row r="1329" spans="1:16" x14ac:dyDescent="0.3">
      <c r="A1329" t="s">
        <v>492</v>
      </c>
      <c r="B1329" t="s">
        <v>39</v>
      </c>
      <c r="C1329" t="s">
        <v>65</v>
      </c>
      <c r="D1329" t="s">
        <v>74</v>
      </c>
      <c r="E1329" t="s">
        <v>24</v>
      </c>
      <c r="F1329" t="s">
        <v>201</v>
      </c>
      <c r="G1329" t="s">
        <v>203</v>
      </c>
      <c r="H1329">
        <v>37</v>
      </c>
      <c r="I1329">
        <v>5873.55</v>
      </c>
      <c r="J1329">
        <v>15</v>
      </c>
      <c r="K1329">
        <v>184723.15</v>
      </c>
      <c r="L1329">
        <v>110996.61</v>
      </c>
      <c r="M1329">
        <v>243.23</v>
      </c>
      <c r="N1329" t="s">
        <v>42</v>
      </c>
      <c r="O1329" t="s">
        <v>305</v>
      </c>
      <c r="P1329" s="1">
        <v>45254</v>
      </c>
    </row>
    <row r="1330" spans="1:16" x14ac:dyDescent="0.3">
      <c r="A1330" t="s">
        <v>493</v>
      </c>
      <c r="B1330" t="s">
        <v>29</v>
      </c>
      <c r="C1330" t="s">
        <v>78</v>
      </c>
      <c r="D1330" t="s">
        <v>86</v>
      </c>
      <c r="E1330" t="s">
        <v>273</v>
      </c>
      <c r="F1330" t="s">
        <v>205</v>
      </c>
      <c r="G1330" t="s">
        <v>208</v>
      </c>
      <c r="H1330">
        <v>28</v>
      </c>
      <c r="I1330">
        <v>30791.84</v>
      </c>
      <c r="J1330">
        <v>5</v>
      </c>
      <c r="K1330">
        <v>819062.94</v>
      </c>
      <c r="L1330">
        <v>606585.93999999994</v>
      </c>
      <c r="M1330">
        <v>79.75</v>
      </c>
      <c r="N1330" t="s">
        <v>38</v>
      </c>
      <c r="O1330" t="s">
        <v>305</v>
      </c>
      <c r="P1330" s="1">
        <v>45254</v>
      </c>
    </row>
    <row r="1331" spans="1:16" x14ac:dyDescent="0.3">
      <c r="A1331" t="s">
        <v>494</v>
      </c>
      <c r="B1331" t="s">
        <v>39</v>
      </c>
      <c r="C1331" t="s">
        <v>65</v>
      </c>
      <c r="D1331" t="s">
        <v>109</v>
      </c>
      <c r="E1331" t="s">
        <v>24</v>
      </c>
      <c r="F1331" t="s">
        <v>25</v>
      </c>
      <c r="G1331" t="s">
        <v>45</v>
      </c>
      <c r="H1331">
        <v>7</v>
      </c>
      <c r="I1331">
        <v>434.78</v>
      </c>
      <c r="J1331">
        <v>10</v>
      </c>
      <c r="K1331">
        <v>2739.11</v>
      </c>
      <c r="L1331">
        <v>1647.78</v>
      </c>
      <c r="M1331">
        <v>428.27</v>
      </c>
      <c r="N1331" t="s">
        <v>33</v>
      </c>
      <c r="O1331" t="s">
        <v>305</v>
      </c>
      <c r="P1331" s="1">
        <v>45084</v>
      </c>
    </row>
    <row r="1332" spans="1:16" x14ac:dyDescent="0.3">
      <c r="A1332" t="s">
        <v>495</v>
      </c>
      <c r="B1332" t="s">
        <v>21</v>
      </c>
      <c r="C1332" t="s">
        <v>43</v>
      </c>
      <c r="D1332" t="s">
        <v>134</v>
      </c>
      <c r="E1332" t="s">
        <v>273</v>
      </c>
      <c r="F1332" t="s">
        <v>205</v>
      </c>
      <c r="G1332" t="s">
        <v>206</v>
      </c>
      <c r="H1332">
        <v>13</v>
      </c>
      <c r="I1332">
        <v>25684.84</v>
      </c>
      <c r="J1332">
        <v>15</v>
      </c>
      <c r="K1332">
        <v>283817.48</v>
      </c>
      <c r="L1332">
        <v>210612.84</v>
      </c>
      <c r="M1332">
        <v>433.54</v>
      </c>
      <c r="N1332" t="s">
        <v>33</v>
      </c>
      <c r="O1332" t="s">
        <v>305</v>
      </c>
      <c r="P1332" s="1">
        <v>45172</v>
      </c>
    </row>
    <row r="1333" spans="1:16" x14ac:dyDescent="0.3">
      <c r="A1333" t="s">
        <v>496</v>
      </c>
      <c r="B1333" t="s">
        <v>21</v>
      </c>
      <c r="C1333" t="s">
        <v>48</v>
      </c>
      <c r="D1333" t="s">
        <v>252</v>
      </c>
      <c r="E1333" t="s">
        <v>24</v>
      </c>
      <c r="F1333" t="s">
        <v>165</v>
      </c>
      <c r="G1333" t="s">
        <v>168</v>
      </c>
      <c r="H1333">
        <v>20</v>
      </c>
      <c r="I1333">
        <v>2040.83</v>
      </c>
      <c r="J1333">
        <v>10</v>
      </c>
      <c r="K1333">
        <v>36734.94</v>
      </c>
      <c r="L1333">
        <v>20373.939999999999</v>
      </c>
      <c r="M1333">
        <v>456.51</v>
      </c>
      <c r="N1333" t="s">
        <v>27</v>
      </c>
      <c r="O1333" t="s">
        <v>305</v>
      </c>
      <c r="P1333" s="1">
        <v>45335</v>
      </c>
    </row>
    <row r="1334" spans="1:16" x14ac:dyDescent="0.3">
      <c r="A1334" t="s">
        <v>497</v>
      </c>
      <c r="B1334" t="s">
        <v>29</v>
      </c>
      <c r="C1334" t="s">
        <v>46</v>
      </c>
      <c r="D1334" t="s">
        <v>197</v>
      </c>
      <c r="E1334" t="s">
        <v>24</v>
      </c>
      <c r="F1334" t="s">
        <v>205</v>
      </c>
      <c r="G1334" t="s">
        <v>207</v>
      </c>
      <c r="H1334">
        <v>3</v>
      </c>
      <c r="I1334">
        <v>24996.63</v>
      </c>
      <c r="J1334">
        <v>15</v>
      </c>
      <c r="K1334">
        <v>63741.41</v>
      </c>
      <c r="L1334">
        <v>47289.03</v>
      </c>
      <c r="M1334">
        <v>136.88</v>
      </c>
      <c r="N1334" t="s">
        <v>27</v>
      </c>
      <c r="O1334" t="s">
        <v>305</v>
      </c>
      <c r="P1334" s="1">
        <v>45122</v>
      </c>
    </row>
    <row r="1335" spans="1:16" x14ac:dyDescent="0.3">
      <c r="A1335" t="s">
        <v>498</v>
      </c>
      <c r="B1335" t="s">
        <v>21</v>
      </c>
      <c r="C1335" t="s">
        <v>48</v>
      </c>
      <c r="D1335" t="s">
        <v>146</v>
      </c>
      <c r="E1335" t="s">
        <v>241</v>
      </c>
      <c r="F1335" t="s">
        <v>165</v>
      </c>
      <c r="G1335" t="s">
        <v>168</v>
      </c>
      <c r="H1335">
        <v>19</v>
      </c>
      <c r="I1335">
        <v>2993.64</v>
      </c>
      <c r="J1335">
        <v>15</v>
      </c>
      <c r="K1335">
        <v>48347.29</v>
      </c>
      <c r="L1335">
        <v>25504.79</v>
      </c>
      <c r="M1335">
        <v>58.7</v>
      </c>
      <c r="N1335" t="s">
        <v>27</v>
      </c>
      <c r="O1335" t="s">
        <v>305</v>
      </c>
      <c r="P1335" s="1">
        <v>45095</v>
      </c>
    </row>
    <row r="1336" spans="1:16" x14ac:dyDescent="0.3">
      <c r="A1336" t="s">
        <v>499</v>
      </c>
      <c r="B1336" t="s">
        <v>39</v>
      </c>
      <c r="C1336" t="s">
        <v>40</v>
      </c>
      <c r="D1336" t="s">
        <v>222</v>
      </c>
      <c r="E1336" t="s">
        <v>24</v>
      </c>
      <c r="F1336" t="s">
        <v>165</v>
      </c>
      <c r="G1336" t="s">
        <v>170</v>
      </c>
      <c r="H1336">
        <v>37</v>
      </c>
      <c r="I1336">
        <v>1695.71</v>
      </c>
      <c r="J1336">
        <v>20</v>
      </c>
      <c r="K1336">
        <v>50193.02</v>
      </c>
      <c r="L1336">
        <v>26749.98</v>
      </c>
      <c r="M1336">
        <v>268.62</v>
      </c>
      <c r="N1336" t="s">
        <v>27</v>
      </c>
      <c r="O1336" t="s">
        <v>305</v>
      </c>
      <c r="P1336" s="1">
        <v>45157</v>
      </c>
    </row>
    <row r="1337" spans="1:16" x14ac:dyDescent="0.3">
      <c r="A1337" t="s">
        <v>275</v>
      </c>
      <c r="B1337" t="s">
        <v>39</v>
      </c>
      <c r="C1337" t="s">
        <v>54</v>
      </c>
      <c r="D1337" t="s">
        <v>169</v>
      </c>
      <c r="E1337" t="s">
        <v>273</v>
      </c>
      <c r="F1337" t="s">
        <v>205</v>
      </c>
      <c r="G1337" t="s">
        <v>206</v>
      </c>
      <c r="H1337">
        <v>9</v>
      </c>
      <c r="I1337">
        <v>39174.15</v>
      </c>
      <c r="J1337">
        <v>0</v>
      </c>
      <c r="K1337">
        <v>352567.35</v>
      </c>
      <c r="L1337">
        <v>244709.27</v>
      </c>
      <c r="M1337">
        <v>163.27000000000001</v>
      </c>
      <c r="N1337" t="s">
        <v>42</v>
      </c>
      <c r="O1337" t="s">
        <v>305</v>
      </c>
      <c r="P1337" s="1">
        <v>45228</v>
      </c>
    </row>
    <row r="1338" spans="1:16" x14ac:dyDescent="0.3">
      <c r="A1338" t="s">
        <v>383</v>
      </c>
      <c r="B1338" t="s">
        <v>34</v>
      </c>
      <c r="C1338" t="s">
        <v>62</v>
      </c>
      <c r="D1338" t="s">
        <v>152</v>
      </c>
      <c r="E1338" t="s">
        <v>273</v>
      </c>
      <c r="F1338" t="s">
        <v>25</v>
      </c>
      <c r="G1338" t="s">
        <v>37</v>
      </c>
      <c r="H1338">
        <v>3</v>
      </c>
      <c r="I1338">
        <v>1009.6</v>
      </c>
      <c r="J1338">
        <v>0</v>
      </c>
      <c r="K1338">
        <v>3028.8</v>
      </c>
      <c r="L1338">
        <v>1743.39</v>
      </c>
      <c r="M1338">
        <v>565.11</v>
      </c>
      <c r="N1338" t="s">
        <v>33</v>
      </c>
      <c r="O1338" t="s">
        <v>305</v>
      </c>
      <c r="P1338" s="1">
        <v>45100</v>
      </c>
    </row>
    <row r="1339" spans="1:16" x14ac:dyDescent="0.3">
      <c r="A1339" t="s">
        <v>384</v>
      </c>
      <c r="B1339" t="s">
        <v>39</v>
      </c>
      <c r="C1339" t="s">
        <v>65</v>
      </c>
      <c r="D1339" t="s">
        <v>144</v>
      </c>
      <c r="E1339" t="s">
        <v>273</v>
      </c>
      <c r="F1339" t="s">
        <v>25</v>
      </c>
      <c r="G1339" t="s">
        <v>37</v>
      </c>
      <c r="H1339">
        <v>29</v>
      </c>
      <c r="I1339">
        <v>1049.26</v>
      </c>
      <c r="J1339">
        <v>0</v>
      </c>
      <c r="K1339">
        <v>30428.54</v>
      </c>
      <c r="L1339">
        <v>17132.25</v>
      </c>
      <c r="M1339">
        <v>148.36000000000001</v>
      </c>
      <c r="N1339" t="s">
        <v>27</v>
      </c>
      <c r="O1339" t="s">
        <v>305</v>
      </c>
      <c r="P1339" s="1">
        <v>45333</v>
      </c>
    </row>
    <row r="1340" spans="1:16" x14ac:dyDescent="0.3">
      <c r="A1340" t="s">
        <v>385</v>
      </c>
      <c r="B1340" t="s">
        <v>21</v>
      </c>
      <c r="C1340" t="s">
        <v>59</v>
      </c>
      <c r="D1340" t="s">
        <v>233</v>
      </c>
      <c r="E1340" t="s">
        <v>241</v>
      </c>
      <c r="F1340" t="s">
        <v>165</v>
      </c>
      <c r="G1340" t="s">
        <v>173</v>
      </c>
      <c r="H1340">
        <v>35</v>
      </c>
      <c r="I1340">
        <v>2782.43</v>
      </c>
      <c r="J1340">
        <v>0</v>
      </c>
      <c r="K1340">
        <v>97385.05</v>
      </c>
      <c r="L1340">
        <v>55382.35</v>
      </c>
      <c r="M1340">
        <v>461.7</v>
      </c>
      <c r="N1340" t="s">
        <v>38</v>
      </c>
      <c r="O1340" t="s">
        <v>304</v>
      </c>
      <c r="P1340" s="1">
        <v>45298</v>
      </c>
    </row>
    <row r="1341" spans="1:16" x14ac:dyDescent="0.3">
      <c r="A1341" t="s">
        <v>386</v>
      </c>
      <c r="B1341" t="s">
        <v>34</v>
      </c>
      <c r="C1341" t="s">
        <v>89</v>
      </c>
      <c r="D1341" t="s">
        <v>81</v>
      </c>
      <c r="E1341" t="s">
        <v>273</v>
      </c>
      <c r="F1341" t="s">
        <v>205</v>
      </c>
      <c r="G1341" t="s">
        <v>208</v>
      </c>
      <c r="H1341">
        <v>26</v>
      </c>
      <c r="I1341">
        <v>43578.04</v>
      </c>
      <c r="J1341">
        <v>0</v>
      </c>
      <c r="K1341">
        <v>1133029.04</v>
      </c>
      <c r="L1341">
        <v>805901.88</v>
      </c>
      <c r="M1341">
        <v>759.3</v>
      </c>
      <c r="N1341" t="s">
        <v>42</v>
      </c>
      <c r="O1341" t="s">
        <v>305</v>
      </c>
      <c r="P1341" s="1">
        <v>45232</v>
      </c>
    </row>
    <row r="1342" spans="1:16" x14ac:dyDescent="0.3">
      <c r="A1342" t="s">
        <v>387</v>
      </c>
      <c r="B1342" t="s">
        <v>29</v>
      </c>
      <c r="C1342" t="s">
        <v>78</v>
      </c>
      <c r="D1342" t="s">
        <v>139</v>
      </c>
      <c r="E1342" t="s">
        <v>273</v>
      </c>
      <c r="F1342" t="s">
        <v>119</v>
      </c>
      <c r="G1342" t="s">
        <v>127</v>
      </c>
      <c r="H1342">
        <v>2</v>
      </c>
      <c r="I1342">
        <v>3497.84</v>
      </c>
      <c r="J1342">
        <v>0</v>
      </c>
      <c r="K1342">
        <v>6995.68</v>
      </c>
      <c r="L1342">
        <v>4345.01</v>
      </c>
      <c r="M1342">
        <v>624.23</v>
      </c>
      <c r="N1342" t="s">
        <v>42</v>
      </c>
      <c r="O1342" t="s">
        <v>304</v>
      </c>
      <c r="P1342" s="1">
        <v>45224</v>
      </c>
    </row>
    <row r="1343" spans="1:16" x14ac:dyDescent="0.3">
      <c r="A1343" t="s">
        <v>388</v>
      </c>
      <c r="B1343" t="s">
        <v>34</v>
      </c>
      <c r="C1343" t="s">
        <v>35</v>
      </c>
      <c r="D1343" t="s">
        <v>125</v>
      </c>
      <c r="E1343" t="s">
        <v>24</v>
      </c>
      <c r="F1343" t="s">
        <v>165</v>
      </c>
      <c r="G1343" t="s">
        <v>168</v>
      </c>
      <c r="H1343">
        <v>12</v>
      </c>
      <c r="I1343">
        <v>1346.52</v>
      </c>
      <c r="J1343">
        <v>0</v>
      </c>
      <c r="K1343">
        <v>16158.24</v>
      </c>
      <c r="L1343">
        <v>9250.1200000000008</v>
      </c>
      <c r="M1343">
        <v>458.8</v>
      </c>
      <c r="N1343" t="s">
        <v>38</v>
      </c>
      <c r="O1343" t="s">
        <v>305</v>
      </c>
      <c r="P1343" s="1">
        <v>45064</v>
      </c>
    </row>
    <row r="1344" spans="1:16" x14ac:dyDescent="0.3">
      <c r="A1344" t="s">
        <v>389</v>
      </c>
      <c r="B1344" t="s">
        <v>29</v>
      </c>
      <c r="C1344" t="s">
        <v>30</v>
      </c>
      <c r="D1344" t="s">
        <v>164</v>
      </c>
      <c r="E1344" t="s">
        <v>24</v>
      </c>
      <c r="F1344" t="s">
        <v>25</v>
      </c>
      <c r="G1344" t="s">
        <v>26</v>
      </c>
      <c r="H1344">
        <v>29</v>
      </c>
      <c r="I1344">
        <v>2268.9499999999998</v>
      </c>
      <c r="J1344">
        <v>0</v>
      </c>
      <c r="K1344">
        <v>65799.55</v>
      </c>
      <c r="L1344">
        <v>36612.39</v>
      </c>
      <c r="M1344">
        <v>197.62</v>
      </c>
      <c r="N1344" t="s">
        <v>27</v>
      </c>
      <c r="O1344" t="s">
        <v>304</v>
      </c>
      <c r="P1344" s="1">
        <v>45021</v>
      </c>
    </row>
    <row r="1345" spans="1:16" x14ac:dyDescent="0.3">
      <c r="A1345" t="s">
        <v>390</v>
      </c>
      <c r="B1345" t="s">
        <v>29</v>
      </c>
      <c r="C1345" t="s">
        <v>30</v>
      </c>
      <c r="D1345" t="s">
        <v>68</v>
      </c>
      <c r="E1345" t="s">
        <v>24</v>
      </c>
      <c r="F1345" t="s">
        <v>201</v>
      </c>
      <c r="G1345" t="s">
        <v>204</v>
      </c>
      <c r="H1345">
        <v>31</v>
      </c>
      <c r="I1345">
        <v>3322.6</v>
      </c>
      <c r="J1345">
        <v>0</v>
      </c>
      <c r="K1345">
        <v>103000.6</v>
      </c>
      <c r="L1345">
        <v>65691.7</v>
      </c>
      <c r="M1345">
        <v>493.56</v>
      </c>
      <c r="N1345" t="s">
        <v>27</v>
      </c>
      <c r="O1345" t="s">
        <v>305</v>
      </c>
      <c r="P1345" s="1">
        <v>45051</v>
      </c>
    </row>
    <row r="1346" spans="1:16" x14ac:dyDescent="0.3">
      <c r="A1346" t="s">
        <v>391</v>
      </c>
      <c r="B1346" t="s">
        <v>34</v>
      </c>
      <c r="C1346" t="s">
        <v>35</v>
      </c>
      <c r="D1346" t="s">
        <v>70</v>
      </c>
      <c r="E1346" t="s">
        <v>273</v>
      </c>
      <c r="F1346" t="s">
        <v>25</v>
      </c>
      <c r="G1346" t="s">
        <v>26</v>
      </c>
      <c r="H1346">
        <v>40</v>
      </c>
      <c r="I1346">
        <v>1037.81</v>
      </c>
      <c r="J1346">
        <v>0</v>
      </c>
      <c r="K1346">
        <v>41512.400000000001</v>
      </c>
      <c r="L1346">
        <v>24094.92</v>
      </c>
      <c r="M1346">
        <v>537.53</v>
      </c>
      <c r="N1346" t="s">
        <v>42</v>
      </c>
      <c r="O1346" t="s">
        <v>304</v>
      </c>
      <c r="P1346" s="1">
        <v>45217</v>
      </c>
    </row>
    <row r="1347" spans="1:16" x14ac:dyDescent="0.3">
      <c r="A1347" t="s">
        <v>392</v>
      </c>
      <c r="B1347" t="s">
        <v>29</v>
      </c>
      <c r="C1347" t="s">
        <v>57</v>
      </c>
      <c r="D1347" t="s">
        <v>90</v>
      </c>
      <c r="E1347" t="s">
        <v>24</v>
      </c>
      <c r="F1347" t="s">
        <v>205</v>
      </c>
      <c r="G1347" t="s">
        <v>207</v>
      </c>
      <c r="H1347">
        <v>10</v>
      </c>
      <c r="I1347">
        <v>31688.01</v>
      </c>
      <c r="J1347">
        <v>0</v>
      </c>
      <c r="K1347">
        <v>316880.09999999998</v>
      </c>
      <c r="L1347">
        <v>229450.47</v>
      </c>
      <c r="M1347">
        <v>790.86</v>
      </c>
      <c r="N1347" t="s">
        <v>27</v>
      </c>
      <c r="O1347" t="s">
        <v>304</v>
      </c>
      <c r="P1347" s="1">
        <v>45257</v>
      </c>
    </row>
    <row r="1348" spans="1:16" x14ac:dyDescent="0.3">
      <c r="A1348" t="s">
        <v>393</v>
      </c>
      <c r="B1348" t="s">
        <v>34</v>
      </c>
      <c r="C1348" t="s">
        <v>89</v>
      </c>
      <c r="D1348" t="s">
        <v>150</v>
      </c>
      <c r="E1348" t="s">
        <v>24</v>
      </c>
      <c r="F1348" t="s">
        <v>201</v>
      </c>
      <c r="G1348" t="s">
        <v>203</v>
      </c>
      <c r="H1348">
        <v>23</v>
      </c>
      <c r="I1348">
        <v>5426.39</v>
      </c>
      <c r="J1348">
        <v>0</v>
      </c>
      <c r="K1348">
        <v>124806.97</v>
      </c>
      <c r="L1348">
        <v>78087.570000000007</v>
      </c>
      <c r="M1348">
        <v>427.25</v>
      </c>
      <c r="N1348" t="s">
        <v>42</v>
      </c>
      <c r="O1348" t="s">
        <v>305</v>
      </c>
      <c r="P1348" s="1">
        <v>45343</v>
      </c>
    </row>
    <row r="1349" spans="1:16" x14ac:dyDescent="0.3">
      <c r="A1349" t="s">
        <v>394</v>
      </c>
      <c r="B1349" t="s">
        <v>21</v>
      </c>
      <c r="C1349" t="s">
        <v>48</v>
      </c>
      <c r="D1349" t="s">
        <v>71</v>
      </c>
      <c r="E1349" t="s">
        <v>24</v>
      </c>
      <c r="F1349" t="s">
        <v>25</v>
      </c>
      <c r="G1349" t="s">
        <v>32</v>
      </c>
      <c r="H1349">
        <v>40</v>
      </c>
      <c r="I1349">
        <v>926.02</v>
      </c>
      <c r="J1349">
        <v>0</v>
      </c>
      <c r="K1349">
        <v>37040.800000000003</v>
      </c>
      <c r="L1349">
        <v>22254.41</v>
      </c>
      <c r="M1349">
        <v>104.66</v>
      </c>
      <c r="N1349" t="s">
        <v>27</v>
      </c>
      <c r="O1349" t="s">
        <v>304</v>
      </c>
      <c r="P1349" s="1">
        <v>45048</v>
      </c>
    </row>
    <row r="1350" spans="1:16" x14ac:dyDescent="0.3">
      <c r="A1350" t="s">
        <v>395</v>
      </c>
      <c r="B1350" t="s">
        <v>21</v>
      </c>
      <c r="C1350" t="s">
        <v>48</v>
      </c>
      <c r="D1350" t="s">
        <v>31</v>
      </c>
      <c r="E1350" t="s">
        <v>273</v>
      </c>
      <c r="F1350" t="s">
        <v>205</v>
      </c>
      <c r="G1350" t="s">
        <v>206</v>
      </c>
      <c r="H1350">
        <v>35</v>
      </c>
      <c r="I1350">
        <v>41289.21</v>
      </c>
      <c r="J1350">
        <v>0</v>
      </c>
      <c r="K1350">
        <v>1445122.35</v>
      </c>
      <c r="L1350">
        <v>1032304.69</v>
      </c>
      <c r="M1350">
        <v>793.14</v>
      </c>
      <c r="N1350" t="s">
        <v>42</v>
      </c>
      <c r="O1350" t="s">
        <v>304</v>
      </c>
      <c r="P1350" s="1">
        <v>45312</v>
      </c>
    </row>
    <row r="1351" spans="1:16" x14ac:dyDescent="0.3">
      <c r="A1351" t="s">
        <v>396</v>
      </c>
      <c r="B1351" t="s">
        <v>21</v>
      </c>
      <c r="C1351" t="s">
        <v>43</v>
      </c>
      <c r="D1351" t="s">
        <v>185</v>
      </c>
      <c r="E1351" t="s">
        <v>24</v>
      </c>
      <c r="F1351" t="s">
        <v>201</v>
      </c>
      <c r="G1351" t="s">
        <v>203</v>
      </c>
      <c r="H1351">
        <v>31</v>
      </c>
      <c r="I1351">
        <v>3029.44</v>
      </c>
      <c r="J1351">
        <v>0</v>
      </c>
      <c r="K1351">
        <v>93912.639999999999</v>
      </c>
      <c r="L1351">
        <v>55989.760000000002</v>
      </c>
      <c r="M1351">
        <v>314.35000000000002</v>
      </c>
      <c r="N1351" t="s">
        <v>33</v>
      </c>
      <c r="O1351" t="s">
        <v>304</v>
      </c>
      <c r="P1351" s="1">
        <v>45092</v>
      </c>
    </row>
    <row r="1352" spans="1:16" x14ac:dyDescent="0.3">
      <c r="A1352" t="s">
        <v>397</v>
      </c>
      <c r="B1352" t="s">
        <v>39</v>
      </c>
      <c r="C1352" t="s">
        <v>65</v>
      </c>
      <c r="D1352" t="s">
        <v>244</v>
      </c>
      <c r="E1352" t="s">
        <v>273</v>
      </c>
      <c r="F1352" t="s">
        <v>25</v>
      </c>
      <c r="G1352" t="s">
        <v>32</v>
      </c>
      <c r="H1352">
        <v>40</v>
      </c>
      <c r="I1352">
        <v>927.05</v>
      </c>
      <c r="J1352">
        <v>0</v>
      </c>
      <c r="K1352">
        <v>37082</v>
      </c>
      <c r="L1352">
        <v>21842.799999999999</v>
      </c>
      <c r="M1352">
        <v>656.56</v>
      </c>
      <c r="N1352" t="s">
        <v>33</v>
      </c>
      <c r="O1352" t="s">
        <v>304</v>
      </c>
      <c r="P1352" s="1">
        <v>45103</v>
      </c>
    </row>
    <row r="1353" spans="1:16" x14ac:dyDescent="0.3">
      <c r="A1353" t="s">
        <v>398</v>
      </c>
      <c r="B1353" t="s">
        <v>21</v>
      </c>
      <c r="C1353" t="s">
        <v>48</v>
      </c>
      <c r="D1353" t="s">
        <v>180</v>
      </c>
      <c r="E1353" t="s">
        <v>241</v>
      </c>
      <c r="F1353" t="s">
        <v>25</v>
      </c>
      <c r="G1353" t="s">
        <v>37</v>
      </c>
      <c r="H1353">
        <v>24</v>
      </c>
      <c r="I1353">
        <v>1928.1</v>
      </c>
      <c r="J1353">
        <v>0</v>
      </c>
      <c r="K1353">
        <v>46274.400000000001</v>
      </c>
      <c r="L1353">
        <v>25836.240000000002</v>
      </c>
      <c r="M1353">
        <v>431.69</v>
      </c>
      <c r="N1353" t="s">
        <v>38</v>
      </c>
      <c r="O1353" t="s">
        <v>304</v>
      </c>
      <c r="P1353" s="1">
        <v>45247</v>
      </c>
    </row>
    <row r="1354" spans="1:16" x14ac:dyDescent="0.3">
      <c r="A1354" t="s">
        <v>399</v>
      </c>
      <c r="B1354" t="s">
        <v>21</v>
      </c>
      <c r="C1354" t="s">
        <v>59</v>
      </c>
      <c r="D1354" t="s">
        <v>102</v>
      </c>
      <c r="E1354" t="s">
        <v>273</v>
      </c>
      <c r="F1354" t="s">
        <v>165</v>
      </c>
      <c r="G1354" t="s">
        <v>168</v>
      </c>
      <c r="H1354">
        <v>29</v>
      </c>
      <c r="I1354">
        <v>2266.0500000000002</v>
      </c>
      <c r="J1354">
        <v>0</v>
      </c>
      <c r="K1354">
        <v>65715.45</v>
      </c>
      <c r="L1354">
        <v>36543.39</v>
      </c>
      <c r="M1354">
        <v>577.48</v>
      </c>
      <c r="N1354" t="s">
        <v>42</v>
      </c>
      <c r="O1354" t="s">
        <v>305</v>
      </c>
      <c r="P1354" s="1">
        <v>45204</v>
      </c>
    </row>
    <row r="1355" spans="1:16" x14ac:dyDescent="0.3">
      <c r="A1355" t="s">
        <v>400</v>
      </c>
      <c r="B1355" t="s">
        <v>39</v>
      </c>
      <c r="C1355" t="s">
        <v>50</v>
      </c>
      <c r="D1355" t="s">
        <v>135</v>
      </c>
      <c r="E1355" t="s">
        <v>241</v>
      </c>
      <c r="F1355" t="s">
        <v>165</v>
      </c>
      <c r="G1355" t="s">
        <v>173</v>
      </c>
      <c r="H1355">
        <v>8</v>
      </c>
      <c r="I1355">
        <v>2507.81</v>
      </c>
      <c r="J1355">
        <v>0</v>
      </c>
      <c r="K1355">
        <v>20062.48</v>
      </c>
      <c r="L1355">
        <v>11396.95</v>
      </c>
      <c r="M1355">
        <v>779.29</v>
      </c>
      <c r="N1355" t="s">
        <v>38</v>
      </c>
      <c r="O1355" t="s">
        <v>304</v>
      </c>
      <c r="P1355" s="1">
        <v>45260</v>
      </c>
    </row>
    <row r="1356" spans="1:16" x14ac:dyDescent="0.3">
      <c r="A1356" t="s">
        <v>401</v>
      </c>
      <c r="B1356" t="s">
        <v>39</v>
      </c>
      <c r="C1356" t="s">
        <v>54</v>
      </c>
      <c r="D1356" t="s">
        <v>51</v>
      </c>
      <c r="E1356" t="s">
        <v>241</v>
      </c>
      <c r="F1356" t="s">
        <v>205</v>
      </c>
      <c r="G1356" t="s">
        <v>209</v>
      </c>
      <c r="H1356">
        <v>29</v>
      </c>
      <c r="I1356">
        <v>44132.49</v>
      </c>
      <c r="J1356">
        <v>0</v>
      </c>
      <c r="K1356">
        <v>1279842.21</v>
      </c>
      <c r="L1356">
        <v>956357.46</v>
      </c>
      <c r="M1356">
        <v>619.77</v>
      </c>
      <c r="N1356" t="s">
        <v>42</v>
      </c>
      <c r="O1356" t="s">
        <v>305</v>
      </c>
      <c r="P1356" s="1">
        <v>45370</v>
      </c>
    </row>
    <row r="1357" spans="1:16" x14ac:dyDescent="0.3">
      <c r="A1357" t="s">
        <v>402</v>
      </c>
      <c r="B1357" t="s">
        <v>39</v>
      </c>
      <c r="C1357" t="s">
        <v>40</v>
      </c>
      <c r="D1357" t="s">
        <v>171</v>
      </c>
      <c r="E1357" t="s">
        <v>241</v>
      </c>
      <c r="F1357" t="s">
        <v>119</v>
      </c>
      <c r="G1357" t="s">
        <v>129</v>
      </c>
      <c r="H1357">
        <v>13</v>
      </c>
      <c r="I1357">
        <v>1305.68</v>
      </c>
      <c r="J1357">
        <v>0</v>
      </c>
      <c r="K1357">
        <v>16973.84</v>
      </c>
      <c r="L1357">
        <v>10645.84</v>
      </c>
      <c r="M1357">
        <v>388.85</v>
      </c>
      <c r="N1357" t="s">
        <v>27</v>
      </c>
      <c r="O1357" t="s">
        <v>304</v>
      </c>
      <c r="P1357" s="1">
        <v>45334</v>
      </c>
    </row>
    <row r="1358" spans="1:16" x14ac:dyDescent="0.3">
      <c r="A1358" t="s">
        <v>403</v>
      </c>
      <c r="B1358" t="s">
        <v>39</v>
      </c>
      <c r="C1358" t="s">
        <v>65</v>
      </c>
      <c r="D1358" t="s">
        <v>243</v>
      </c>
      <c r="E1358" t="s">
        <v>273</v>
      </c>
      <c r="F1358" t="s">
        <v>205</v>
      </c>
      <c r="G1358" t="s">
        <v>209</v>
      </c>
      <c r="H1358">
        <v>7</v>
      </c>
      <c r="I1358">
        <v>15684.68</v>
      </c>
      <c r="J1358">
        <v>0</v>
      </c>
      <c r="K1358">
        <v>109792.76</v>
      </c>
      <c r="L1358">
        <v>81228.02</v>
      </c>
      <c r="M1358">
        <v>216.94</v>
      </c>
      <c r="N1358" t="s">
        <v>27</v>
      </c>
      <c r="O1358" t="s">
        <v>305</v>
      </c>
      <c r="P1358" s="1">
        <v>45047</v>
      </c>
    </row>
    <row r="1359" spans="1:16" x14ac:dyDescent="0.3">
      <c r="A1359" t="s">
        <v>404</v>
      </c>
      <c r="B1359" t="s">
        <v>21</v>
      </c>
      <c r="C1359" t="s">
        <v>48</v>
      </c>
      <c r="D1359" t="s">
        <v>232</v>
      </c>
      <c r="E1359" t="s">
        <v>241</v>
      </c>
      <c r="F1359" t="s">
        <v>25</v>
      </c>
      <c r="G1359" t="s">
        <v>37</v>
      </c>
      <c r="H1359">
        <v>29</v>
      </c>
      <c r="I1359">
        <v>1938.8</v>
      </c>
      <c r="J1359">
        <v>0</v>
      </c>
      <c r="K1359">
        <v>56225.2</v>
      </c>
      <c r="L1359">
        <v>32640.06</v>
      </c>
      <c r="M1359">
        <v>676.86</v>
      </c>
      <c r="N1359" t="s">
        <v>33</v>
      </c>
      <c r="O1359" t="s">
        <v>304</v>
      </c>
      <c r="P1359" s="1">
        <v>45158</v>
      </c>
    </row>
    <row r="1360" spans="1:16" x14ac:dyDescent="0.3">
      <c r="A1360" t="s">
        <v>405</v>
      </c>
      <c r="B1360" t="s">
        <v>39</v>
      </c>
      <c r="C1360" t="s">
        <v>65</v>
      </c>
      <c r="D1360" t="s">
        <v>189</v>
      </c>
      <c r="E1360" t="s">
        <v>241</v>
      </c>
      <c r="F1360" t="s">
        <v>205</v>
      </c>
      <c r="G1360" t="s">
        <v>209</v>
      </c>
      <c r="H1360">
        <v>33</v>
      </c>
      <c r="I1360">
        <v>44356.65</v>
      </c>
      <c r="J1360">
        <v>0</v>
      </c>
      <c r="K1360">
        <v>1171015.56</v>
      </c>
      <c r="L1360">
        <v>840604.44</v>
      </c>
      <c r="M1360">
        <v>518.25</v>
      </c>
      <c r="N1360" t="s">
        <v>33</v>
      </c>
      <c r="O1360" t="s">
        <v>305</v>
      </c>
      <c r="P1360" s="1">
        <v>45133</v>
      </c>
    </row>
    <row r="1361" spans="1:16" x14ac:dyDescent="0.3">
      <c r="A1361" t="s">
        <v>406</v>
      </c>
      <c r="B1361" t="s">
        <v>34</v>
      </c>
      <c r="C1361" t="s">
        <v>89</v>
      </c>
      <c r="D1361" t="s">
        <v>172</v>
      </c>
      <c r="E1361" t="s">
        <v>24</v>
      </c>
      <c r="F1361" t="s">
        <v>201</v>
      </c>
      <c r="G1361" t="s">
        <v>203</v>
      </c>
      <c r="H1361">
        <v>10</v>
      </c>
      <c r="I1361">
        <v>2916.48</v>
      </c>
      <c r="J1361">
        <v>0</v>
      </c>
      <c r="K1361">
        <v>29164.799999999999</v>
      </c>
      <c r="L1361">
        <v>17919.689999999999</v>
      </c>
      <c r="M1361">
        <v>182.11</v>
      </c>
      <c r="N1361" t="s">
        <v>42</v>
      </c>
      <c r="O1361" t="s">
        <v>304</v>
      </c>
      <c r="P1361" s="1">
        <v>45017</v>
      </c>
    </row>
    <row r="1362" spans="1:16" x14ac:dyDescent="0.3">
      <c r="A1362" t="s">
        <v>407</v>
      </c>
      <c r="B1362" t="s">
        <v>29</v>
      </c>
      <c r="C1362" t="s">
        <v>30</v>
      </c>
      <c r="D1362" t="s">
        <v>216</v>
      </c>
      <c r="E1362" t="s">
        <v>273</v>
      </c>
      <c r="F1362" t="s">
        <v>165</v>
      </c>
      <c r="G1362" t="s">
        <v>166</v>
      </c>
      <c r="H1362">
        <v>5</v>
      </c>
      <c r="I1362">
        <v>786.92</v>
      </c>
      <c r="J1362">
        <v>0</v>
      </c>
      <c r="K1362">
        <v>3541.14</v>
      </c>
      <c r="L1362">
        <v>1912.64</v>
      </c>
      <c r="M1362">
        <v>378.67</v>
      </c>
      <c r="N1362" t="s">
        <v>38</v>
      </c>
      <c r="O1362" t="s">
        <v>304</v>
      </c>
      <c r="P1362" s="1">
        <v>45377</v>
      </c>
    </row>
    <row r="1363" spans="1:16" x14ac:dyDescent="0.3">
      <c r="A1363" t="s">
        <v>408</v>
      </c>
      <c r="B1363" t="s">
        <v>34</v>
      </c>
      <c r="C1363" t="s">
        <v>62</v>
      </c>
      <c r="D1363" t="s">
        <v>193</v>
      </c>
      <c r="E1363" t="s">
        <v>24</v>
      </c>
      <c r="F1363" t="s">
        <v>25</v>
      </c>
      <c r="G1363" t="s">
        <v>37</v>
      </c>
      <c r="H1363">
        <v>4</v>
      </c>
      <c r="I1363">
        <v>2148.62</v>
      </c>
      <c r="J1363">
        <v>0</v>
      </c>
      <c r="K1363">
        <v>8594.48</v>
      </c>
      <c r="L1363">
        <v>5027.6000000000004</v>
      </c>
      <c r="M1363">
        <v>737.27</v>
      </c>
      <c r="N1363" t="s">
        <v>42</v>
      </c>
      <c r="O1363" t="s">
        <v>304</v>
      </c>
      <c r="P1363" s="1">
        <v>45079</v>
      </c>
    </row>
    <row r="1364" spans="1:16" x14ac:dyDescent="0.3">
      <c r="A1364" t="s">
        <v>409</v>
      </c>
      <c r="B1364" t="s">
        <v>21</v>
      </c>
      <c r="C1364" t="s">
        <v>22</v>
      </c>
      <c r="D1364" t="s">
        <v>116</v>
      </c>
      <c r="E1364" t="s">
        <v>24</v>
      </c>
      <c r="F1364" t="s">
        <v>201</v>
      </c>
      <c r="G1364" t="s">
        <v>204</v>
      </c>
      <c r="H1364">
        <v>35</v>
      </c>
      <c r="I1364">
        <v>2548.1799999999998</v>
      </c>
      <c r="J1364">
        <v>0</v>
      </c>
      <c r="K1364">
        <v>89186.3</v>
      </c>
      <c r="L1364">
        <v>54697.04</v>
      </c>
      <c r="M1364">
        <v>749.62</v>
      </c>
      <c r="N1364" t="s">
        <v>27</v>
      </c>
      <c r="O1364" t="s">
        <v>305</v>
      </c>
      <c r="P1364" s="1">
        <v>45044</v>
      </c>
    </row>
    <row r="1365" spans="1:16" x14ac:dyDescent="0.3">
      <c r="A1365" t="s">
        <v>410</v>
      </c>
      <c r="B1365" t="s">
        <v>34</v>
      </c>
      <c r="C1365" t="s">
        <v>62</v>
      </c>
      <c r="D1365" t="s">
        <v>225</v>
      </c>
      <c r="E1365" t="s">
        <v>241</v>
      </c>
      <c r="F1365" t="s">
        <v>119</v>
      </c>
      <c r="G1365" t="s">
        <v>127</v>
      </c>
      <c r="H1365">
        <v>39</v>
      </c>
      <c r="I1365">
        <v>1731.74</v>
      </c>
      <c r="J1365">
        <v>0</v>
      </c>
      <c r="K1365">
        <v>67537.86</v>
      </c>
      <c r="L1365">
        <v>41587.49</v>
      </c>
      <c r="M1365">
        <v>148.06</v>
      </c>
      <c r="N1365" t="s">
        <v>33</v>
      </c>
      <c r="O1365" t="s">
        <v>304</v>
      </c>
      <c r="P1365" s="1">
        <v>45224</v>
      </c>
    </row>
    <row r="1366" spans="1:16" x14ac:dyDescent="0.3">
      <c r="A1366" t="s">
        <v>411</v>
      </c>
      <c r="B1366" t="s">
        <v>39</v>
      </c>
      <c r="C1366" t="s">
        <v>54</v>
      </c>
      <c r="D1366" t="s">
        <v>251</v>
      </c>
      <c r="E1366" t="s">
        <v>273</v>
      </c>
      <c r="F1366" t="s">
        <v>25</v>
      </c>
      <c r="G1366" t="s">
        <v>26</v>
      </c>
      <c r="H1366">
        <v>31</v>
      </c>
      <c r="I1366">
        <v>1283.74</v>
      </c>
      <c r="J1366">
        <v>0</v>
      </c>
      <c r="K1366">
        <v>39795.94</v>
      </c>
      <c r="L1366">
        <v>23808.720000000001</v>
      </c>
      <c r="M1366">
        <v>534.04999999999995</v>
      </c>
      <c r="N1366" t="s">
        <v>42</v>
      </c>
      <c r="O1366" t="s">
        <v>304</v>
      </c>
      <c r="P1366" s="1">
        <v>45154</v>
      </c>
    </row>
    <row r="1367" spans="1:16" x14ac:dyDescent="0.3">
      <c r="A1367" t="s">
        <v>412</v>
      </c>
      <c r="B1367" t="s">
        <v>34</v>
      </c>
      <c r="C1367" t="s">
        <v>52</v>
      </c>
      <c r="D1367" t="s">
        <v>247</v>
      </c>
      <c r="E1367" t="s">
        <v>273</v>
      </c>
      <c r="F1367" t="s">
        <v>201</v>
      </c>
      <c r="G1367" t="s">
        <v>202</v>
      </c>
      <c r="H1367">
        <v>28</v>
      </c>
      <c r="I1367">
        <v>3640.74</v>
      </c>
      <c r="J1367">
        <v>0</v>
      </c>
      <c r="K1367">
        <v>101940.72</v>
      </c>
      <c r="L1367">
        <v>62362.83</v>
      </c>
      <c r="M1367">
        <v>185.2</v>
      </c>
      <c r="N1367" t="s">
        <v>38</v>
      </c>
      <c r="O1367" t="s">
        <v>304</v>
      </c>
      <c r="P1367" s="1">
        <v>45347</v>
      </c>
    </row>
    <row r="1368" spans="1:16" x14ac:dyDescent="0.3">
      <c r="A1368" t="s">
        <v>413</v>
      </c>
      <c r="B1368" t="s">
        <v>29</v>
      </c>
      <c r="C1368" t="s">
        <v>30</v>
      </c>
      <c r="D1368" t="s">
        <v>178</v>
      </c>
      <c r="E1368" t="s">
        <v>241</v>
      </c>
      <c r="F1368" t="s">
        <v>25</v>
      </c>
      <c r="G1368" t="s">
        <v>32</v>
      </c>
      <c r="H1368">
        <v>1</v>
      </c>
      <c r="I1368">
        <v>2204.0300000000002</v>
      </c>
      <c r="J1368">
        <v>0</v>
      </c>
      <c r="K1368">
        <v>2204.0300000000002</v>
      </c>
      <c r="L1368">
        <v>1323.31</v>
      </c>
      <c r="M1368">
        <v>730.89</v>
      </c>
      <c r="N1368" t="s">
        <v>33</v>
      </c>
      <c r="O1368" t="s">
        <v>304</v>
      </c>
      <c r="P1368" s="1">
        <v>45201</v>
      </c>
    </row>
    <row r="1369" spans="1:16" x14ac:dyDescent="0.3">
      <c r="A1369" t="s">
        <v>414</v>
      </c>
      <c r="B1369" t="s">
        <v>21</v>
      </c>
      <c r="C1369" t="s">
        <v>22</v>
      </c>
      <c r="D1369" t="s">
        <v>242</v>
      </c>
      <c r="E1369" t="s">
        <v>24</v>
      </c>
      <c r="F1369" t="s">
        <v>201</v>
      </c>
      <c r="G1369" t="s">
        <v>212</v>
      </c>
      <c r="H1369">
        <v>6</v>
      </c>
      <c r="I1369">
        <v>2464.42</v>
      </c>
      <c r="J1369">
        <v>0</v>
      </c>
      <c r="K1369">
        <v>14786.52</v>
      </c>
      <c r="L1369">
        <v>9301.48</v>
      </c>
      <c r="M1369">
        <v>318.24</v>
      </c>
      <c r="N1369" t="s">
        <v>38</v>
      </c>
      <c r="O1369" t="s">
        <v>304</v>
      </c>
      <c r="P1369" s="1">
        <v>45351</v>
      </c>
    </row>
    <row r="1370" spans="1:16" x14ac:dyDescent="0.3">
      <c r="A1370" t="s">
        <v>415</v>
      </c>
      <c r="B1370" t="s">
        <v>34</v>
      </c>
      <c r="C1370" t="s">
        <v>62</v>
      </c>
      <c r="D1370" t="s">
        <v>73</v>
      </c>
      <c r="E1370" t="s">
        <v>24</v>
      </c>
      <c r="F1370" t="s">
        <v>201</v>
      </c>
      <c r="G1370" t="s">
        <v>212</v>
      </c>
      <c r="H1370">
        <v>40</v>
      </c>
      <c r="I1370">
        <v>5083.41</v>
      </c>
      <c r="J1370">
        <v>0</v>
      </c>
      <c r="K1370">
        <v>203336.4</v>
      </c>
      <c r="L1370">
        <v>128767.03999999999</v>
      </c>
      <c r="M1370">
        <v>82.77</v>
      </c>
      <c r="N1370" t="s">
        <v>33</v>
      </c>
      <c r="O1370" t="s">
        <v>304</v>
      </c>
      <c r="P1370" s="1">
        <v>45371</v>
      </c>
    </row>
    <row r="1371" spans="1:16" x14ac:dyDescent="0.3">
      <c r="A1371" t="s">
        <v>416</v>
      </c>
      <c r="B1371" t="s">
        <v>21</v>
      </c>
      <c r="C1371" t="s">
        <v>59</v>
      </c>
      <c r="D1371" t="s">
        <v>210</v>
      </c>
      <c r="E1371" t="s">
        <v>24</v>
      </c>
      <c r="F1371" t="s">
        <v>201</v>
      </c>
      <c r="G1371" t="s">
        <v>204</v>
      </c>
      <c r="H1371">
        <v>21</v>
      </c>
      <c r="I1371">
        <v>5757.23</v>
      </c>
      <c r="J1371">
        <v>0</v>
      </c>
      <c r="K1371">
        <v>120901.83</v>
      </c>
      <c r="L1371">
        <v>77956.100000000006</v>
      </c>
      <c r="M1371">
        <v>284.13</v>
      </c>
      <c r="N1371" t="s">
        <v>27</v>
      </c>
      <c r="O1371" t="s">
        <v>304</v>
      </c>
      <c r="P1371" s="1">
        <v>45251</v>
      </c>
    </row>
    <row r="1372" spans="1:16" x14ac:dyDescent="0.3">
      <c r="A1372" t="s">
        <v>417</v>
      </c>
      <c r="B1372" t="s">
        <v>39</v>
      </c>
      <c r="C1372" t="s">
        <v>54</v>
      </c>
      <c r="D1372" t="s">
        <v>122</v>
      </c>
      <c r="E1372" t="s">
        <v>241</v>
      </c>
      <c r="F1372" t="s">
        <v>165</v>
      </c>
      <c r="G1372" t="s">
        <v>170</v>
      </c>
      <c r="H1372">
        <v>26</v>
      </c>
      <c r="I1372">
        <v>2063.37</v>
      </c>
      <c r="J1372">
        <v>0</v>
      </c>
      <c r="K1372">
        <v>53647.62</v>
      </c>
      <c r="L1372">
        <v>30864.32</v>
      </c>
      <c r="M1372">
        <v>694.88</v>
      </c>
      <c r="N1372" t="s">
        <v>38</v>
      </c>
      <c r="O1372" t="s">
        <v>304</v>
      </c>
      <c r="P1372" s="1">
        <v>45302</v>
      </c>
    </row>
    <row r="1373" spans="1:16" x14ac:dyDescent="0.3">
      <c r="A1373" t="s">
        <v>418</v>
      </c>
      <c r="B1373" t="s">
        <v>39</v>
      </c>
      <c r="C1373" t="s">
        <v>54</v>
      </c>
      <c r="D1373" t="s">
        <v>218</v>
      </c>
      <c r="E1373" t="s">
        <v>24</v>
      </c>
      <c r="F1373" t="s">
        <v>25</v>
      </c>
      <c r="G1373" t="s">
        <v>37</v>
      </c>
      <c r="H1373">
        <v>4</v>
      </c>
      <c r="I1373">
        <v>896.67</v>
      </c>
      <c r="J1373">
        <v>0</v>
      </c>
      <c r="K1373">
        <v>3586.68</v>
      </c>
      <c r="L1373">
        <v>2119.4499999999998</v>
      </c>
      <c r="M1373">
        <v>674</v>
      </c>
      <c r="N1373" t="s">
        <v>42</v>
      </c>
      <c r="O1373" t="s">
        <v>305</v>
      </c>
      <c r="P1373" s="1">
        <v>45162</v>
      </c>
    </row>
    <row r="1374" spans="1:16" x14ac:dyDescent="0.3">
      <c r="A1374" t="s">
        <v>419</v>
      </c>
      <c r="B1374" t="s">
        <v>21</v>
      </c>
      <c r="C1374" t="s">
        <v>43</v>
      </c>
      <c r="D1374" t="s">
        <v>81</v>
      </c>
      <c r="E1374" t="s">
        <v>24</v>
      </c>
      <c r="F1374" t="s">
        <v>165</v>
      </c>
      <c r="G1374" t="s">
        <v>166</v>
      </c>
      <c r="H1374">
        <v>40</v>
      </c>
      <c r="I1374">
        <v>2579.38</v>
      </c>
      <c r="J1374">
        <v>0</v>
      </c>
      <c r="K1374">
        <v>103175.2</v>
      </c>
      <c r="L1374">
        <v>57821.51</v>
      </c>
      <c r="M1374">
        <v>304.95</v>
      </c>
      <c r="N1374" t="s">
        <v>27</v>
      </c>
      <c r="O1374" t="s">
        <v>304</v>
      </c>
      <c r="P1374" s="1">
        <v>45255</v>
      </c>
    </row>
    <row r="1375" spans="1:16" x14ac:dyDescent="0.3">
      <c r="A1375" t="s">
        <v>416</v>
      </c>
      <c r="B1375" t="s">
        <v>21</v>
      </c>
      <c r="C1375" t="s">
        <v>59</v>
      </c>
      <c r="D1375" t="s">
        <v>210</v>
      </c>
      <c r="E1375" t="s">
        <v>24</v>
      </c>
      <c r="F1375" t="s">
        <v>201</v>
      </c>
      <c r="G1375" t="s">
        <v>204</v>
      </c>
      <c r="H1375">
        <v>21</v>
      </c>
      <c r="I1375">
        <v>5757.23</v>
      </c>
      <c r="J1375">
        <v>0</v>
      </c>
      <c r="K1375">
        <v>120901.83</v>
      </c>
      <c r="L1375">
        <v>77956.100000000006</v>
      </c>
      <c r="M1375">
        <v>284.13</v>
      </c>
      <c r="N1375" t="s">
        <v>27</v>
      </c>
      <c r="O1375" t="s">
        <v>304</v>
      </c>
      <c r="P1375" s="1">
        <v>45251</v>
      </c>
    </row>
    <row r="1376" spans="1:16" x14ac:dyDescent="0.3">
      <c r="A1376" t="s">
        <v>420</v>
      </c>
      <c r="B1376" t="s">
        <v>39</v>
      </c>
      <c r="C1376" t="s">
        <v>65</v>
      </c>
      <c r="D1376" t="s">
        <v>244</v>
      </c>
      <c r="E1376" t="s">
        <v>241</v>
      </c>
      <c r="F1376" t="s">
        <v>205</v>
      </c>
      <c r="G1376" t="s">
        <v>208</v>
      </c>
      <c r="H1376">
        <v>1</v>
      </c>
      <c r="I1376">
        <v>10022.549999999999</v>
      </c>
      <c r="J1376">
        <v>0</v>
      </c>
      <c r="K1376">
        <v>9521.42</v>
      </c>
      <c r="L1376">
        <v>6919.33</v>
      </c>
      <c r="M1376">
        <v>627.72</v>
      </c>
      <c r="N1376" t="s">
        <v>27</v>
      </c>
      <c r="O1376" t="s">
        <v>304</v>
      </c>
      <c r="P1376" s="1">
        <v>45192</v>
      </c>
    </row>
    <row r="1377" spans="1:16" x14ac:dyDescent="0.3">
      <c r="A1377" t="s">
        <v>421</v>
      </c>
      <c r="B1377" t="s">
        <v>34</v>
      </c>
      <c r="C1377" t="s">
        <v>62</v>
      </c>
      <c r="D1377" t="s">
        <v>229</v>
      </c>
      <c r="E1377" t="s">
        <v>24</v>
      </c>
      <c r="F1377" t="s">
        <v>201</v>
      </c>
      <c r="G1377" t="s">
        <v>212</v>
      </c>
      <c r="H1377">
        <v>39</v>
      </c>
      <c r="I1377">
        <v>4311.22</v>
      </c>
      <c r="J1377">
        <v>0</v>
      </c>
      <c r="K1377">
        <v>168137.58</v>
      </c>
      <c r="L1377">
        <v>99645.5</v>
      </c>
      <c r="M1377">
        <v>343.28</v>
      </c>
      <c r="N1377" t="s">
        <v>42</v>
      </c>
      <c r="O1377" t="s">
        <v>305</v>
      </c>
      <c r="P1377" s="1">
        <v>45315</v>
      </c>
    </row>
    <row r="1378" spans="1:16" x14ac:dyDescent="0.3">
      <c r="A1378" t="s">
        <v>422</v>
      </c>
      <c r="B1378" t="s">
        <v>39</v>
      </c>
      <c r="C1378" t="s">
        <v>50</v>
      </c>
      <c r="D1378" t="s">
        <v>228</v>
      </c>
      <c r="E1378" t="s">
        <v>241</v>
      </c>
      <c r="F1378" t="s">
        <v>165</v>
      </c>
      <c r="G1378" t="s">
        <v>170</v>
      </c>
      <c r="H1378">
        <v>25</v>
      </c>
      <c r="I1378">
        <v>2039.89</v>
      </c>
      <c r="J1378">
        <v>0</v>
      </c>
      <c r="K1378">
        <v>50997.25</v>
      </c>
      <c r="L1378">
        <v>28611.7</v>
      </c>
      <c r="M1378">
        <v>531.24</v>
      </c>
      <c r="N1378" t="s">
        <v>38</v>
      </c>
      <c r="O1378" t="s">
        <v>304</v>
      </c>
      <c r="P1378" s="1">
        <v>45213</v>
      </c>
    </row>
    <row r="1379" spans="1:16" x14ac:dyDescent="0.3">
      <c r="A1379" t="s">
        <v>423</v>
      </c>
      <c r="B1379" t="s">
        <v>34</v>
      </c>
      <c r="C1379" t="s">
        <v>89</v>
      </c>
      <c r="D1379" t="s">
        <v>270</v>
      </c>
      <c r="E1379" t="s">
        <v>241</v>
      </c>
      <c r="F1379" t="s">
        <v>25</v>
      </c>
      <c r="G1379" t="s">
        <v>45</v>
      </c>
      <c r="H1379">
        <v>5</v>
      </c>
      <c r="I1379">
        <v>949.39</v>
      </c>
      <c r="J1379">
        <v>0</v>
      </c>
      <c r="K1379">
        <v>4746.95</v>
      </c>
      <c r="L1379">
        <v>2614.34</v>
      </c>
      <c r="M1379">
        <v>701.25</v>
      </c>
      <c r="N1379" t="s">
        <v>33</v>
      </c>
      <c r="O1379" t="s">
        <v>304</v>
      </c>
      <c r="P1379" s="1">
        <v>45040</v>
      </c>
    </row>
    <row r="1380" spans="1:16" x14ac:dyDescent="0.3">
      <c r="A1380" t="s">
        <v>424</v>
      </c>
      <c r="B1380" t="s">
        <v>21</v>
      </c>
      <c r="C1380" t="s">
        <v>48</v>
      </c>
      <c r="D1380" t="s">
        <v>256</v>
      </c>
      <c r="E1380" t="s">
        <v>273</v>
      </c>
      <c r="F1380" t="s">
        <v>205</v>
      </c>
      <c r="G1380" t="s">
        <v>208</v>
      </c>
      <c r="H1380">
        <v>34</v>
      </c>
      <c r="I1380">
        <v>14280.39</v>
      </c>
      <c r="J1380">
        <v>0</v>
      </c>
      <c r="K1380">
        <v>485533.26</v>
      </c>
      <c r="L1380">
        <v>335453.14</v>
      </c>
      <c r="M1380">
        <v>722.89</v>
      </c>
      <c r="N1380" t="s">
        <v>42</v>
      </c>
      <c r="O1380" t="s">
        <v>304</v>
      </c>
      <c r="P1380" s="1">
        <v>45323</v>
      </c>
    </row>
    <row r="1381" spans="1:16" x14ac:dyDescent="0.3">
      <c r="A1381" t="s">
        <v>425</v>
      </c>
      <c r="B1381" t="s">
        <v>34</v>
      </c>
      <c r="C1381" t="s">
        <v>52</v>
      </c>
      <c r="D1381" t="s">
        <v>187</v>
      </c>
      <c r="E1381" t="s">
        <v>24</v>
      </c>
      <c r="F1381" t="s">
        <v>205</v>
      </c>
      <c r="G1381" t="s">
        <v>208</v>
      </c>
      <c r="H1381">
        <v>11</v>
      </c>
      <c r="I1381">
        <v>25812.67</v>
      </c>
      <c r="J1381">
        <v>0</v>
      </c>
      <c r="K1381">
        <v>283939.37</v>
      </c>
      <c r="L1381">
        <v>201896.23</v>
      </c>
      <c r="M1381">
        <v>88.64</v>
      </c>
      <c r="N1381" t="s">
        <v>38</v>
      </c>
      <c r="O1381" t="s">
        <v>304</v>
      </c>
      <c r="P1381" s="1">
        <v>45217</v>
      </c>
    </row>
    <row r="1382" spans="1:16" x14ac:dyDescent="0.3">
      <c r="A1382" t="s">
        <v>426</v>
      </c>
      <c r="B1382" t="s">
        <v>21</v>
      </c>
      <c r="C1382" t="s">
        <v>43</v>
      </c>
      <c r="D1382" t="s">
        <v>230</v>
      </c>
      <c r="E1382" t="s">
        <v>241</v>
      </c>
      <c r="F1382" t="s">
        <v>25</v>
      </c>
      <c r="G1382" t="s">
        <v>37</v>
      </c>
      <c r="H1382">
        <v>18</v>
      </c>
      <c r="I1382">
        <v>924.18</v>
      </c>
      <c r="J1382">
        <v>0</v>
      </c>
      <c r="K1382">
        <v>16635.240000000002</v>
      </c>
      <c r="L1382">
        <v>9175.25</v>
      </c>
      <c r="M1382">
        <v>189.54</v>
      </c>
      <c r="N1382" t="s">
        <v>42</v>
      </c>
      <c r="O1382" t="s">
        <v>304</v>
      </c>
      <c r="P1382" s="1">
        <v>45349</v>
      </c>
    </row>
    <row r="1383" spans="1:16" x14ac:dyDescent="0.3">
      <c r="A1383" t="s">
        <v>427</v>
      </c>
      <c r="B1383" t="s">
        <v>39</v>
      </c>
      <c r="C1383" t="s">
        <v>50</v>
      </c>
      <c r="D1383" t="s">
        <v>264</v>
      </c>
      <c r="E1383" t="s">
        <v>241</v>
      </c>
      <c r="F1383" t="s">
        <v>201</v>
      </c>
      <c r="G1383" t="s">
        <v>202</v>
      </c>
      <c r="H1383">
        <v>14</v>
      </c>
      <c r="I1383">
        <v>2151.94</v>
      </c>
      <c r="J1383">
        <v>0</v>
      </c>
      <c r="K1383">
        <v>24101.73</v>
      </c>
      <c r="L1383">
        <v>15257.16</v>
      </c>
      <c r="M1383">
        <v>212.95</v>
      </c>
      <c r="N1383" t="s">
        <v>33</v>
      </c>
      <c r="O1383" t="s">
        <v>304</v>
      </c>
      <c r="P1383" s="1">
        <v>45251</v>
      </c>
    </row>
    <row r="1384" spans="1:16" x14ac:dyDescent="0.3">
      <c r="A1384" t="s">
        <v>428</v>
      </c>
      <c r="B1384" t="s">
        <v>21</v>
      </c>
      <c r="C1384" t="s">
        <v>22</v>
      </c>
      <c r="D1384" t="s">
        <v>177</v>
      </c>
      <c r="E1384" t="s">
        <v>24</v>
      </c>
      <c r="F1384" t="s">
        <v>25</v>
      </c>
      <c r="G1384" t="s">
        <v>32</v>
      </c>
      <c r="H1384">
        <v>18</v>
      </c>
      <c r="I1384">
        <v>1939.84</v>
      </c>
      <c r="J1384">
        <v>0</v>
      </c>
      <c r="K1384">
        <v>34917.120000000003</v>
      </c>
      <c r="L1384">
        <v>20732.89</v>
      </c>
      <c r="M1384">
        <v>545.36</v>
      </c>
      <c r="N1384" t="s">
        <v>38</v>
      </c>
      <c r="O1384" t="s">
        <v>305</v>
      </c>
      <c r="P1384" s="1">
        <v>45043</v>
      </c>
    </row>
    <row r="1385" spans="1:16" x14ac:dyDescent="0.3">
      <c r="A1385" t="s">
        <v>429</v>
      </c>
      <c r="B1385" t="s">
        <v>21</v>
      </c>
      <c r="C1385" t="s">
        <v>59</v>
      </c>
      <c r="D1385" t="s">
        <v>215</v>
      </c>
      <c r="E1385" t="s">
        <v>273</v>
      </c>
      <c r="F1385" t="s">
        <v>205</v>
      </c>
      <c r="G1385" t="s">
        <v>208</v>
      </c>
      <c r="H1385">
        <v>6</v>
      </c>
      <c r="I1385">
        <v>17506.21</v>
      </c>
      <c r="J1385">
        <v>0</v>
      </c>
      <c r="K1385">
        <v>105037.26</v>
      </c>
      <c r="L1385">
        <v>73861.37</v>
      </c>
      <c r="M1385">
        <v>526.67999999999995</v>
      </c>
      <c r="N1385" t="s">
        <v>27</v>
      </c>
      <c r="O1385" t="s">
        <v>305</v>
      </c>
      <c r="P1385" s="1">
        <v>45168</v>
      </c>
    </row>
    <row r="1386" spans="1:16" x14ac:dyDescent="0.3">
      <c r="A1386" t="s">
        <v>430</v>
      </c>
      <c r="B1386" t="s">
        <v>21</v>
      </c>
      <c r="C1386" t="s">
        <v>48</v>
      </c>
      <c r="D1386" t="s">
        <v>113</v>
      </c>
      <c r="E1386" t="s">
        <v>241</v>
      </c>
      <c r="F1386" t="s">
        <v>205</v>
      </c>
      <c r="G1386" t="s">
        <v>209</v>
      </c>
      <c r="H1386">
        <v>3</v>
      </c>
      <c r="I1386">
        <v>17866.86</v>
      </c>
      <c r="J1386">
        <v>0</v>
      </c>
      <c r="K1386">
        <v>53600.58</v>
      </c>
      <c r="L1386">
        <v>39668.949999999997</v>
      </c>
      <c r="M1386">
        <v>344.57</v>
      </c>
      <c r="N1386" t="s">
        <v>42</v>
      </c>
      <c r="O1386" t="s">
        <v>305</v>
      </c>
      <c r="P1386" s="1">
        <v>45347</v>
      </c>
    </row>
    <row r="1387" spans="1:16" x14ac:dyDescent="0.3">
      <c r="A1387" t="s">
        <v>431</v>
      </c>
      <c r="B1387" t="s">
        <v>34</v>
      </c>
      <c r="C1387" t="s">
        <v>62</v>
      </c>
      <c r="D1387" t="s">
        <v>100</v>
      </c>
      <c r="E1387" t="s">
        <v>241</v>
      </c>
      <c r="F1387" t="s">
        <v>201</v>
      </c>
      <c r="G1387" t="s">
        <v>202</v>
      </c>
      <c r="H1387">
        <v>24</v>
      </c>
      <c r="I1387">
        <v>1309.71</v>
      </c>
      <c r="J1387">
        <v>0</v>
      </c>
      <c r="K1387">
        <v>31433.040000000001</v>
      </c>
      <c r="L1387">
        <v>18723.91</v>
      </c>
      <c r="M1387">
        <v>432.36</v>
      </c>
      <c r="N1387" t="s">
        <v>42</v>
      </c>
      <c r="O1387" t="s">
        <v>304</v>
      </c>
      <c r="P1387" s="1">
        <v>45372</v>
      </c>
    </row>
    <row r="1388" spans="1:16" x14ac:dyDescent="0.3">
      <c r="A1388" t="s">
        <v>432</v>
      </c>
      <c r="B1388" t="s">
        <v>39</v>
      </c>
      <c r="C1388" t="s">
        <v>54</v>
      </c>
      <c r="D1388" t="s">
        <v>285</v>
      </c>
      <c r="E1388" t="s">
        <v>273</v>
      </c>
      <c r="F1388" t="s">
        <v>25</v>
      </c>
      <c r="G1388" t="s">
        <v>26</v>
      </c>
      <c r="H1388">
        <v>23</v>
      </c>
      <c r="I1388">
        <v>1306.18</v>
      </c>
      <c r="J1388">
        <v>0</v>
      </c>
      <c r="K1388">
        <v>30042.14</v>
      </c>
      <c r="L1388">
        <v>17931.93</v>
      </c>
      <c r="M1388">
        <v>707.34</v>
      </c>
      <c r="N1388" t="s">
        <v>27</v>
      </c>
      <c r="O1388" t="s">
        <v>304</v>
      </c>
      <c r="P1388" s="1">
        <v>45349</v>
      </c>
    </row>
    <row r="1389" spans="1:16" x14ac:dyDescent="0.3">
      <c r="A1389" t="s">
        <v>433</v>
      </c>
      <c r="B1389" t="s">
        <v>29</v>
      </c>
      <c r="C1389" t="s">
        <v>57</v>
      </c>
      <c r="D1389" t="s">
        <v>265</v>
      </c>
      <c r="E1389" t="s">
        <v>24</v>
      </c>
      <c r="F1389" t="s">
        <v>165</v>
      </c>
      <c r="G1389" t="s">
        <v>168</v>
      </c>
      <c r="H1389">
        <v>40</v>
      </c>
      <c r="I1389">
        <v>1141.46</v>
      </c>
      <c r="J1389">
        <v>0</v>
      </c>
      <c r="K1389">
        <v>45658.400000000001</v>
      </c>
      <c r="L1389">
        <v>25322.02</v>
      </c>
      <c r="M1389">
        <v>355.2</v>
      </c>
      <c r="N1389" t="s">
        <v>42</v>
      </c>
      <c r="O1389" t="s">
        <v>304</v>
      </c>
      <c r="P1389" s="1">
        <v>45112</v>
      </c>
    </row>
    <row r="1390" spans="1:16" x14ac:dyDescent="0.3">
      <c r="A1390" t="s">
        <v>434</v>
      </c>
      <c r="B1390" t="s">
        <v>39</v>
      </c>
      <c r="C1390" t="s">
        <v>50</v>
      </c>
      <c r="D1390" t="s">
        <v>279</v>
      </c>
      <c r="E1390" t="s">
        <v>24</v>
      </c>
      <c r="F1390" t="s">
        <v>205</v>
      </c>
      <c r="G1390" t="s">
        <v>209</v>
      </c>
      <c r="H1390">
        <v>6</v>
      </c>
      <c r="I1390">
        <v>10467.58</v>
      </c>
      <c r="J1390">
        <v>0</v>
      </c>
      <c r="K1390">
        <v>62805.48</v>
      </c>
      <c r="L1390">
        <v>46061.48</v>
      </c>
      <c r="M1390">
        <v>137.01</v>
      </c>
      <c r="N1390" t="s">
        <v>38</v>
      </c>
      <c r="O1390" t="s">
        <v>304</v>
      </c>
      <c r="P1390" s="1">
        <v>45075</v>
      </c>
    </row>
    <row r="1391" spans="1:16" x14ac:dyDescent="0.3">
      <c r="A1391" t="s">
        <v>435</v>
      </c>
      <c r="B1391" t="s">
        <v>34</v>
      </c>
      <c r="C1391" t="s">
        <v>89</v>
      </c>
      <c r="D1391" t="s">
        <v>96</v>
      </c>
      <c r="E1391" t="s">
        <v>241</v>
      </c>
      <c r="F1391" t="s">
        <v>25</v>
      </c>
      <c r="G1391" t="s">
        <v>37</v>
      </c>
      <c r="H1391">
        <v>12</v>
      </c>
      <c r="I1391">
        <v>470.59</v>
      </c>
      <c r="J1391">
        <v>0</v>
      </c>
      <c r="K1391">
        <v>5647.08</v>
      </c>
      <c r="L1391">
        <v>3194.09</v>
      </c>
      <c r="M1391">
        <v>744.91</v>
      </c>
      <c r="N1391" t="s">
        <v>38</v>
      </c>
      <c r="O1391" t="s">
        <v>304</v>
      </c>
      <c r="P1391" s="1">
        <v>45167</v>
      </c>
    </row>
    <row r="1392" spans="1:16" x14ac:dyDescent="0.3">
      <c r="A1392" t="s">
        <v>436</v>
      </c>
      <c r="B1392" t="s">
        <v>29</v>
      </c>
      <c r="C1392" t="s">
        <v>30</v>
      </c>
      <c r="D1392" t="s">
        <v>107</v>
      </c>
      <c r="E1392" t="s">
        <v>273</v>
      </c>
      <c r="F1392" t="s">
        <v>119</v>
      </c>
      <c r="G1392" t="s">
        <v>120</v>
      </c>
      <c r="H1392">
        <v>27</v>
      </c>
      <c r="I1392">
        <v>3729.56</v>
      </c>
      <c r="J1392">
        <v>0</v>
      </c>
      <c r="K1392">
        <v>100698.12</v>
      </c>
      <c r="L1392">
        <v>60218.84</v>
      </c>
      <c r="M1392">
        <v>325.73</v>
      </c>
      <c r="N1392" t="s">
        <v>38</v>
      </c>
      <c r="O1392" t="s">
        <v>304</v>
      </c>
      <c r="P1392" s="1">
        <v>45126</v>
      </c>
    </row>
    <row r="1393" spans="1:16" x14ac:dyDescent="0.3">
      <c r="A1393" t="s">
        <v>437</v>
      </c>
      <c r="B1393" t="s">
        <v>34</v>
      </c>
      <c r="C1393" t="s">
        <v>35</v>
      </c>
      <c r="D1393" t="s">
        <v>100</v>
      </c>
      <c r="E1393" t="s">
        <v>24</v>
      </c>
      <c r="F1393" t="s">
        <v>25</v>
      </c>
      <c r="G1393" t="s">
        <v>26</v>
      </c>
      <c r="H1393">
        <v>12</v>
      </c>
      <c r="I1393">
        <v>1342.32</v>
      </c>
      <c r="J1393">
        <v>0</v>
      </c>
      <c r="K1393">
        <v>16107.84</v>
      </c>
      <c r="L1393">
        <v>9585.27</v>
      </c>
      <c r="M1393">
        <v>597.57000000000005</v>
      </c>
      <c r="N1393" t="s">
        <v>38</v>
      </c>
      <c r="O1393" t="s">
        <v>304</v>
      </c>
      <c r="P1393" s="1">
        <v>45188</v>
      </c>
    </row>
    <row r="1394" spans="1:16" x14ac:dyDescent="0.3">
      <c r="A1394" t="s">
        <v>438</v>
      </c>
      <c r="B1394" t="s">
        <v>34</v>
      </c>
      <c r="C1394" t="s">
        <v>35</v>
      </c>
      <c r="D1394" t="s">
        <v>159</v>
      </c>
      <c r="E1394" t="s">
        <v>273</v>
      </c>
      <c r="F1394" t="s">
        <v>25</v>
      </c>
      <c r="G1394" t="s">
        <v>37</v>
      </c>
      <c r="H1394">
        <v>34</v>
      </c>
      <c r="I1394">
        <v>2257.27</v>
      </c>
      <c r="J1394">
        <v>0</v>
      </c>
      <c r="K1394">
        <v>76747.179999999993</v>
      </c>
      <c r="L1394">
        <v>44560.7</v>
      </c>
      <c r="M1394">
        <v>416.9</v>
      </c>
      <c r="N1394" t="s">
        <v>42</v>
      </c>
      <c r="O1394" t="s">
        <v>304</v>
      </c>
      <c r="P1394" s="1">
        <v>45174</v>
      </c>
    </row>
    <row r="1395" spans="1:16" x14ac:dyDescent="0.3">
      <c r="A1395" t="s">
        <v>439</v>
      </c>
      <c r="B1395" t="s">
        <v>29</v>
      </c>
      <c r="C1395" t="s">
        <v>30</v>
      </c>
      <c r="D1395" t="s">
        <v>198</v>
      </c>
      <c r="E1395" t="s">
        <v>273</v>
      </c>
      <c r="F1395" t="s">
        <v>205</v>
      </c>
      <c r="G1395" t="s">
        <v>208</v>
      </c>
      <c r="H1395">
        <v>21</v>
      </c>
      <c r="I1395">
        <v>42117.4</v>
      </c>
      <c r="J1395">
        <v>0</v>
      </c>
      <c r="K1395">
        <v>884465.4</v>
      </c>
      <c r="L1395">
        <v>636501.99</v>
      </c>
      <c r="M1395">
        <v>587.75</v>
      </c>
      <c r="N1395" t="s">
        <v>38</v>
      </c>
      <c r="O1395" t="s">
        <v>305</v>
      </c>
      <c r="P1395" s="1">
        <v>45264</v>
      </c>
    </row>
    <row r="1396" spans="1:16" x14ac:dyDescent="0.3">
      <c r="A1396" t="s">
        <v>440</v>
      </c>
      <c r="B1396" t="s">
        <v>29</v>
      </c>
      <c r="C1396" t="s">
        <v>78</v>
      </c>
      <c r="D1396" t="s">
        <v>133</v>
      </c>
      <c r="E1396" t="s">
        <v>24</v>
      </c>
      <c r="F1396" t="s">
        <v>201</v>
      </c>
      <c r="G1396" t="s">
        <v>212</v>
      </c>
      <c r="H1396">
        <v>8</v>
      </c>
      <c r="I1396">
        <v>1206.72</v>
      </c>
      <c r="J1396">
        <v>0</v>
      </c>
      <c r="K1396">
        <v>9653.76</v>
      </c>
      <c r="L1396">
        <v>6062.18</v>
      </c>
      <c r="M1396">
        <v>779.16</v>
      </c>
      <c r="N1396" t="s">
        <v>27</v>
      </c>
      <c r="O1396" t="s">
        <v>304</v>
      </c>
      <c r="P1396" s="1">
        <v>45290</v>
      </c>
    </row>
    <row r="1397" spans="1:16" x14ac:dyDescent="0.3">
      <c r="A1397" t="s">
        <v>441</v>
      </c>
      <c r="B1397" t="s">
        <v>34</v>
      </c>
      <c r="C1397" t="s">
        <v>62</v>
      </c>
      <c r="D1397" t="s">
        <v>189</v>
      </c>
      <c r="E1397" t="s">
        <v>273</v>
      </c>
      <c r="F1397" t="s">
        <v>205</v>
      </c>
      <c r="G1397" t="s">
        <v>207</v>
      </c>
      <c r="H1397">
        <v>36</v>
      </c>
      <c r="I1397">
        <v>36109.760000000002</v>
      </c>
      <c r="J1397">
        <v>0</v>
      </c>
      <c r="K1397">
        <v>1299951.3600000001</v>
      </c>
      <c r="L1397">
        <v>942687.91</v>
      </c>
      <c r="M1397">
        <v>137.99</v>
      </c>
      <c r="N1397" t="s">
        <v>27</v>
      </c>
      <c r="O1397" t="s">
        <v>304</v>
      </c>
      <c r="P1397" s="1">
        <v>45107</v>
      </c>
    </row>
    <row r="1398" spans="1:16" x14ac:dyDescent="0.3">
      <c r="A1398" t="s">
        <v>442</v>
      </c>
      <c r="B1398" t="s">
        <v>29</v>
      </c>
      <c r="C1398" t="s">
        <v>30</v>
      </c>
      <c r="D1398" t="s">
        <v>240</v>
      </c>
      <c r="E1398" t="s">
        <v>241</v>
      </c>
      <c r="F1398" t="s">
        <v>119</v>
      </c>
      <c r="G1398" t="s">
        <v>129</v>
      </c>
      <c r="H1398">
        <v>21</v>
      </c>
      <c r="I1398">
        <v>1368.44</v>
      </c>
      <c r="J1398">
        <v>0</v>
      </c>
      <c r="K1398">
        <v>27300.38</v>
      </c>
      <c r="L1398">
        <v>17148.009999999998</v>
      </c>
      <c r="M1398">
        <v>268.58999999999997</v>
      </c>
      <c r="N1398" t="s">
        <v>42</v>
      </c>
      <c r="O1398" t="s">
        <v>304</v>
      </c>
      <c r="P1398" s="1">
        <v>45262</v>
      </c>
    </row>
    <row r="1399" spans="1:16" x14ac:dyDescent="0.3">
      <c r="A1399" t="s">
        <v>443</v>
      </c>
      <c r="B1399" t="s">
        <v>21</v>
      </c>
      <c r="C1399" t="s">
        <v>43</v>
      </c>
      <c r="D1399" t="s">
        <v>73</v>
      </c>
      <c r="E1399" t="s">
        <v>241</v>
      </c>
      <c r="F1399" t="s">
        <v>201</v>
      </c>
      <c r="G1399" t="s">
        <v>202</v>
      </c>
      <c r="H1399">
        <v>22</v>
      </c>
      <c r="I1399">
        <v>2570.64</v>
      </c>
      <c r="J1399">
        <v>0</v>
      </c>
      <c r="K1399">
        <v>56554.080000000002</v>
      </c>
      <c r="L1399">
        <v>35183.94</v>
      </c>
      <c r="M1399">
        <v>731.19</v>
      </c>
      <c r="N1399" t="s">
        <v>38</v>
      </c>
      <c r="O1399" t="s">
        <v>304</v>
      </c>
      <c r="P1399" s="1">
        <v>45107</v>
      </c>
    </row>
    <row r="1400" spans="1:16" x14ac:dyDescent="0.3">
      <c r="A1400" t="s">
        <v>444</v>
      </c>
      <c r="B1400" t="s">
        <v>34</v>
      </c>
      <c r="C1400" t="s">
        <v>89</v>
      </c>
      <c r="D1400" t="s">
        <v>96</v>
      </c>
      <c r="E1400" t="s">
        <v>24</v>
      </c>
      <c r="F1400" t="s">
        <v>119</v>
      </c>
      <c r="G1400" t="s">
        <v>123</v>
      </c>
      <c r="H1400">
        <v>3</v>
      </c>
      <c r="I1400">
        <v>1689.7</v>
      </c>
      <c r="J1400">
        <v>0</v>
      </c>
      <c r="K1400">
        <v>5069.1000000000004</v>
      </c>
      <c r="L1400">
        <v>2941.16</v>
      </c>
      <c r="M1400">
        <v>119.62</v>
      </c>
      <c r="N1400" t="s">
        <v>38</v>
      </c>
      <c r="O1400" t="s">
        <v>305</v>
      </c>
      <c r="P1400" s="1">
        <v>45043</v>
      </c>
    </row>
    <row r="1401" spans="1:16" x14ac:dyDescent="0.3">
      <c r="A1401" t="s">
        <v>445</v>
      </c>
      <c r="B1401" t="s">
        <v>21</v>
      </c>
      <c r="C1401" t="s">
        <v>43</v>
      </c>
      <c r="D1401" t="s">
        <v>88</v>
      </c>
      <c r="E1401" t="s">
        <v>241</v>
      </c>
      <c r="F1401" t="s">
        <v>165</v>
      </c>
      <c r="G1401" t="s">
        <v>166</v>
      </c>
      <c r="H1401">
        <v>13</v>
      </c>
      <c r="I1401">
        <v>1371.28</v>
      </c>
      <c r="J1401">
        <v>0</v>
      </c>
      <c r="K1401">
        <v>17826.64</v>
      </c>
      <c r="L1401">
        <v>9475.0499999999993</v>
      </c>
      <c r="M1401">
        <v>301.25</v>
      </c>
      <c r="N1401" t="s">
        <v>42</v>
      </c>
      <c r="O1401" t="s">
        <v>305</v>
      </c>
      <c r="P1401" s="1">
        <v>45306</v>
      </c>
    </row>
    <row r="1402" spans="1:16" x14ac:dyDescent="0.3">
      <c r="A1402" t="s">
        <v>446</v>
      </c>
      <c r="B1402" t="s">
        <v>39</v>
      </c>
      <c r="C1402" t="s">
        <v>50</v>
      </c>
      <c r="D1402" t="s">
        <v>97</v>
      </c>
      <c r="E1402" t="s">
        <v>24</v>
      </c>
      <c r="F1402" t="s">
        <v>201</v>
      </c>
      <c r="G1402" t="s">
        <v>204</v>
      </c>
      <c r="H1402">
        <v>37</v>
      </c>
      <c r="I1402">
        <v>3152.99</v>
      </c>
      <c r="J1402">
        <v>0</v>
      </c>
      <c r="K1402">
        <v>116660.63</v>
      </c>
      <c r="L1402">
        <v>70071.899999999994</v>
      </c>
      <c r="M1402">
        <v>108.6</v>
      </c>
      <c r="N1402" t="s">
        <v>38</v>
      </c>
      <c r="O1402" t="s">
        <v>305</v>
      </c>
      <c r="P1402" s="1">
        <v>45147</v>
      </c>
    </row>
    <row r="1403" spans="1:16" x14ac:dyDescent="0.3">
      <c r="A1403" t="s">
        <v>447</v>
      </c>
      <c r="B1403" t="s">
        <v>21</v>
      </c>
      <c r="C1403" t="s">
        <v>48</v>
      </c>
      <c r="D1403" t="s">
        <v>135</v>
      </c>
      <c r="E1403" t="s">
        <v>241</v>
      </c>
      <c r="F1403" t="s">
        <v>165</v>
      </c>
      <c r="G1403" t="s">
        <v>173</v>
      </c>
      <c r="H1403">
        <v>22</v>
      </c>
      <c r="I1403">
        <v>690.12</v>
      </c>
      <c r="J1403">
        <v>0</v>
      </c>
      <c r="K1403">
        <v>15182.64</v>
      </c>
      <c r="L1403">
        <v>8754.16</v>
      </c>
      <c r="M1403">
        <v>753.66</v>
      </c>
      <c r="N1403" t="s">
        <v>38</v>
      </c>
      <c r="O1403" t="s">
        <v>305</v>
      </c>
      <c r="P1403" s="1">
        <v>45096</v>
      </c>
    </row>
    <row r="1404" spans="1:16" x14ac:dyDescent="0.3">
      <c r="A1404" t="s">
        <v>448</v>
      </c>
      <c r="B1404" t="s">
        <v>34</v>
      </c>
      <c r="C1404" t="s">
        <v>52</v>
      </c>
      <c r="D1404" t="s">
        <v>155</v>
      </c>
      <c r="E1404" t="s">
        <v>24</v>
      </c>
      <c r="F1404" t="s">
        <v>205</v>
      </c>
      <c r="G1404" t="s">
        <v>209</v>
      </c>
      <c r="H1404">
        <v>2</v>
      </c>
      <c r="I1404">
        <v>19006.39</v>
      </c>
      <c r="J1404">
        <v>0</v>
      </c>
      <c r="K1404">
        <v>38012.78</v>
      </c>
      <c r="L1404">
        <v>28278.14</v>
      </c>
      <c r="M1404">
        <v>276.54000000000002</v>
      </c>
      <c r="N1404" t="s">
        <v>42</v>
      </c>
      <c r="O1404" t="s">
        <v>304</v>
      </c>
      <c r="P1404" s="1">
        <v>45230</v>
      </c>
    </row>
    <row r="1405" spans="1:16" x14ac:dyDescent="0.3">
      <c r="A1405" t="s">
        <v>449</v>
      </c>
      <c r="B1405" t="s">
        <v>39</v>
      </c>
      <c r="C1405" t="s">
        <v>40</v>
      </c>
      <c r="D1405" t="s">
        <v>284</v>
      </c>
      <c r="E1405" t="s">
        <v>273</v>
      </c>
      <c r="F1405" t="s">
        <v>205</v>
      </c>
      <c r="G1405" t="s">
        <v>207</v>
      </c>
      <c r="H1405">
        <v>35</v>
      </c>
      <c r="I1405">
        <v>36223.94</v>
      </c>
      <c r="J1405">
        <v>0</v>
      </c>
      <c r="K1405">
        <v>1267837.8999999999</v>
      </c>
      <c r="L1405">
        <v>949560.19</v>
      </c>
      <c r="M1405">
        <v>654.49</v>
      </c>
      <c r="N1405" t="s">
        <v>33</v>
      </c>
      <c r="O1405" t="s">
        <v>304</v>
      </c>
      <c r="P1405" s="1">
        <v>45335</v>
      </c>
    </row>
    <row r="1406" spans="1:16" x14ac:dyDescent="0.3">
      <c r="A1406" t="s">
        <v>450</v>
      </c>
      <c r="B1406" t="s">
        <v>39</v>
      </c>
      <c r="C1406" t="s">
        <v>40</v>
      </c>
      <c r="D1406" t="s">
        <v>164</v>
      </c>
      <c r="E1406" t="s">
        <v>24</v>
      </c>
      <c r="F1406" t="s">
        <v>205</v>
      </c>
      <c r="G1406" t="s">
        <v>206</v>
      </c>
      <c r="H1406">
        <v>29</v>
      </c>
      <c r="I1406">
        <v>29862.61</v>
      </c>
      <c r="J1406">
        <v>0</v>
      </c>
      <c r="K1406">
        <v>866015.69</v>
      </c>
      <c r="L1406">
        <v>643942.76</v>
      </c>
      <c r="M1406">
        <v>65.86</v>
      </c>
      <c r="N1406" t="s">
        <v>27</v>
      </c>
      <c r="O1406" t="s">
        <v>304</v>
      </c>
      <c r="P1406" s="1">
        <v>45055</v>
      </c>
    </row>
    <row r="1407" spans="1:16" x14ac:dyDescent="0.3">
      <c r="A1407" t="s">
        <v>451</v>
      </c>
      <c r="B1407" t="s">
        <v>21</v>
      </c>
      <c r="C1407" t="s">
        <v>43</v>
      </c>
      <c r="D1407" t="s">
        <v>263</v>
      </c>
      <c r="E1407" t="s">
        <v>24</v>
      </c>
      <c r="F1407" t="s">
        <v>119</v>
      </c>
      <c r="G1407" t="s">
        <v>127</v>
      </c>
      <c r="H1407">
        <v>37</v>
      </c>
      <c r="I1407">
        <v>1772.63</v>
      </c>
      <c r="J1407">
        <v>0</v>
      </c>
      <c r="K1407">
        <v>65587.31</v>
      </c>
      <c r="L1407">
        <v>37680.25</v>
      </c>
      <c r="M1407">
        <v>273.91000000000003</v>
      </c>
      <c r="N1407" t="s">
        <v>33</v>
      </c>
      <c r="O1407" t="s">
        <v>305</v>
      </c>
      <c r="P1407" s="1">
        <v>45315</v>
      </c>
    </row>
    <row r="1408" spans="1:16" x14ac:dyDescent="0.3">
      <c r="A1408" t="s">
        <v>452</v>
      </c>
      <c r="B1408" t="s">
        <v>34</v>
      </c>
      <c r="C1408" t="s">
        <v>89</v>
      </c>
      <c r="D1408" t="s">
        <v>191</v>
      </c>
      <c r="E1408" t="s">
        <v>241</v>
      </c>
      <c r="F1408" t="s">
        <v>165</v>
      </c>
      <c r="G1408" t="s">
        <v>168</v>
      </c>
      <c r="H1408">
        <v>32</v>
      </c>
      <c r="I1408">
        <v>2320.69</v>
      </c>
      <c r="J1408">
        <v>0</v>
      </c>
      <c r="K1408">
        <v>74262.080000000002</v>
      </c>
      <c r="L1408">
        <v>39341.03</v>
      </c>
      <c r="M1408">
        <v>641.45000000000005</v>
      </c>
      <c r="N1408" t="s">
        <v>33</v>
      </c>
      <c r="O1408" t="s">
        <v>304</v>
      </c>
      <c r="P1408" s="1">
        <v>45368</v>
      </c>
    </row>
    <row r="1409" spans="1:16" x14ac:dyDescent="0.3">
      <c r="A1409" t="s">
        <v>453</v>
      </c>
      <c r="B1409" t="s">
        <v>34</v>
      </c>
      <c r="C1409" t="s">
        <v>52</v>
      </c>
      <c r="D1409" t="s">
        <v>97</v>
      </c>
      <c r="E1409" t="s">
        <v>24</v>
      </c>
      <c r="F1409" t="s">
        <v>201</v>
      </c>
      <c r="G1409" t="s">
        <v>202</v>
      </c>
      <c r="H1409">
        <v>33</v>
      </c>
      <c r="I1409">
        <v>1807.91</v>
      </c>
      <c r="J1409">
        <v>0</v>
      </c>
      <c r="K1409">
        <v>59661.03</v>
      </c>
      <c r="L1409">
        <v>37011.03</v>
      </c>
      <c r="M1409">
        <v>770.3</v>
      </c>
      <c r="N1409" t="s">
        <v>27</v>
      </c>
      <c r="O1409" t="s">
        <v>304</v>
      </c>
      <c r="P1409" s="1">
        <v>45082</v>
      </c>
    </row>
    <row r="1410" spans="1:16" x14ac:dyDescent="0.3">
      <c r="A1410" t="s">
        <v>454</v>
      </c>
      <c r="B1410" t="s">
        <v>39</v>
      </c>
      <c r="C1410" t="s">
        <v>54</v>
      </c>
      <c r="D1410" t="s">
        <v>117</v>
      </c>
      <c r="E1410" t="s">
        <v>241</v>
      </c>
      <c r="F1410" t="s">
        <v>25</v>
      </c>
      <c r="G1410" t="s">
        <v>45</v>
      </c>
      <c r="H1410">
        <v>38</v>
      </c>
      <c r="I1410">
        <v>2408</v>
      </c>
      <c r="J1410">
        <v>0</v>
      </c>
      <c r="K1410">
        <v>91504</v>
      </c>
      <c r="L1410">
        <v>55618.99</v>
      </c>
      <c r="M1410">
        <v>53.25</v>
      </c>
      <c r="N1410" t="s">
        <v>27</v>
      </c>
      <c r="O1410" t="s">
        <v>305</v>
      </c>
      <c r="P1410" s="1">
        <v>45354</v>
      </c>
    </row>
    <row r="1411" spans="1:16" x14ac:dyDescent="0.3">
      <c r="A1411" t="s">
        <v>455</v>
      </c>
      <c r="B1411" t="s">
        <v>21</v>
      </c>
      <c r="C1411" t="s">
        <v>59</v>
      </c>
      <c r="D1411" t="s">
        <v>146</v>
      </c>
      <c r="E1411" t="s">
        <v>241</v>
      </c>
      <c r="F1411" t="s">
        <v>201</v>
      </c>
      <c r="G1411" t="s">
        <v>204</v>
      </c>
      <c r="H1411">
        <v>35</v>
      </c>
      <c r="I1411">
        <v>1431.74</v>
      </c>
      <c r="J1411">
        <v>0</v>
      </c>
      <c r="K1411">
        <v>50110.9</v>
      </c>
      <c r="L1411">
        <v>31622.44</v>
      </c>
      <c r="M1411">
        <v>100.11</v>
      </c>
      <c r="N1411" t="s">
        <v>33</v>
      </c>
      <c r="O1411" t="s">
        <v>304</v>
      </c>
      <c r="P1411" s="1">
        <v>45300</v>
      </c>
    </row>
    <row r="1412" spans="1:16" x14ac:dyDescent="0.3">
      <c r="A1412" t="s">
        <v>456</v>
      </c>
      <c r="B1412" t="s">
        <v>39</v>
      </c>
      <c r="C1412" t="s">
        <v>50</v>
      </c>
      <c r="D1412" t="s">
        <v>145</v>
      </c>
      <c r="E1412" t="s">
        <v>273</v>
      </c>
      <c r="F1412" t="s">
        <v>205</v>
      </c>
      <c r="G1412" t="s">
        <v>208</v>
      </c>
      <c r="H1412">
        <v>20</v>
      </c>
      <c r="I1412">
        <v>38592.239999999998</v>
      </c>
      <c r="J1412">
        <v>0</v>
      </c>
      <c r="K1412">
        <v>771844.8</v>
      </c>
      <c r="L1412">
        <v>540820.42000000004</v>
      </c>
      <c r="M1412">
        <v>793.74</v>
      </c>
      <c r="N1412" t="s">
        <v>38</v>
      </c>
      <c r="O1412" t="s">
        <v>304</v>
      </c>
      <c r="P1412" s="1">
        <v>45051</v>
      </c>
    </row>
    <row r="1413" spans="1:16" x14ac:dyDescent="0.3">
      <c r="A1413" t="s">
        <v>457</v>
      </c>
      <c r="B1413" t="s">
        <v>21</v>
      </c>
      <c r="C1413" t="s">
        <v>59</v>
      </c>
      <c r="D1413" t="s">
        <v>247</v>
      </c>
      <c r="E1413" t="s">
        <v>241</v>
      </c>
      <c r="F1413" t="s">
        <v>205</v>
      </c>
      <c r="G1413" t="s">
        <v>208</v>
      </c>
      <c r="H1413">
        <v>34</v>
      </c>
      <c r="I1413">
        <v>43076.66</v>
      </c>
      <c r="J1413">
        <v>0</v>
      </c>
      <c r="K1413">
        <v>1464606.44</v>
      </c>
      <c r="L1413">
        <v>1028838.67</v>
      </c>
      <c r="M1413">
        <v>212.11</v>
      </c>
      <c r="N1413" t="s">
        <v>27</v>
      </c>
      <c r="O1413" t="s">
        <v>305</v>
      </c>
      <c r="P1413" s="1">
        <v>45318</v>
      </c>
    </row>
    <row r="1414" spans="1:16" x14ac:dyDescent="0.3">
      <c r="A1414" t="s">
        <v>458</v>
      </c>
      <c r="B1414" t="s">
        <v>39</v>
      </c>
      <c r="C1414" t="s">
        <v>65</v>
      </c>
      <c r="D1414" t="s">
        <v>149</v>
      </c>
      <c r="E1414" t="s">
        <v>273</v>
      </c>
      <c r="F1414" t="s">
        <v>119</v>
      </c>
      <c r="G1414" t="s">
        <v>120</v>
      </c>
      <c r="H1414">
        <v>8</v>
      </c>
      <c r="I1414">
        <v>2395.88</v>
      </c>
      <c r="J1414">
        <v>0</v>
      </c>
      <c r="K1414">
        <v>19167.04</v>
      </c>
      <c r="L1414">
        <v>11616.94</v>
      </c>
      <c r="M1414">
        <v>298.19</v>
      </c>
      <c r="N1414" t="s">
        <v>38</v>
      </c>
      <c r="O1414" t="s">
        <v>304</v>
      </c>
      <c r="P1414" s="1">
        <v>45068</v>
      </c>
    </row>
    <row r="1415" spans="1:16" x14ac:dyDescent="0.3">
      <c r="A1415" t="s">
        <v>459</v>
      </c>
      <c r="B1415" t="s">
        <v>34</v>
      </c>
      <c r="C1415" t="s">
        <v>52</v>
      </c>
      <c r="D1415" t="s">
        <v>192</v>
      </c>
      <c r="E1415" t="s">
        <v>273</v>
      </c>
      <c r="F1415" t="s">
        <v>119</v>
      </c>
      <c r="G1415" t="s">
        <v>127</v>
      </c>
      <c r="H1415">
        <v>26</v>
      </c>
      <c r="I1415">
        <v>3992.1</v>
      </c>
      <c r="J1415">
        <v>0</v>
      </c>
      <c r="K1415">
        <v>103794.6</v>
      </c>
      <c r="L1415">
        <v>62300.23</v>
      </c>
      <c r="M1415">
        <v>597.67999999999995</v>
      </c>
      <c r="N1415" t="s">
        <v>42</v>
      </c>
      <c r="O1415" t="s">
        <v>304</v>
      </c>
      <c r="P1415" s="1">
        <v>45309</v>
      </c>
    </row>
    <row r="1416" spans="1:16" x14ac:dyDescent="0.3">
      <c r="A1416" t="s">
        <v>460</v>
      </c>
      <c r="B1416" t="s">
        <v>21</v>
      </c>
      <c r="C1416" t="s">
        <v>59</v>
      </c>
      <c r="D1416" t="s">
        <v>229</v>
      </c>
      <c r="E1416" t="s">
        <v>273</v>
      </c>
      <c r="F1416" t="s">
        <v>119</v>
      </c>
      <c r="G1416" t="s">
        <v>120</v>
      </c>
      <c r="H1416">
        <v>14</v>
      </c>
      <c r="I1416">
        <v>3820.01</v>
      </c>
      <c r="J1416">
        <v>0</v>
      </c>
      <c r="K1416">
        <v>53480.14</v>
      </c>
      <c r="L1416">
        <v>32686.55</v>
      </c>
      <c r="M1416">
        <v>113.57</v>
      </c>
      <c r="N1416" t="s">
        <v>38</v>
      </c>
      <c r="O1416" t="s">
        <v>304</v>
      </c>
      <c r="P1416" s="1">
        <v>45167</v>
      </c>
    </row>
    <row r="1417" spans="1:16" x14ac:dyDescent="0.3">
      <c r="A1417" t="s">
        <v>461</v>
      </c>
      <c r="B1417" t="s">
        <v>34</v>
      </c>
      <c r="C1417" t="s">
        <v>35</v>
      </c>
      <c r="D1417" t="s">
        <v>82</v>
      </c>
      <c r="E1417" t="s">
        <v>24</v>
      </c>
      <c r="F1417" t="s">
        <v>25</v>
      </c>
      <c r="G1417" t="s">
        <v>32</v>
      </c>
      <c r="H1417">
        <v>23</v>
      </c>
      <c r="I1417">
        <v>1647</v>
      </c>
      <c r="J1417">
        <v>0</v>
      </c>
      <c r="K1417">
        <v>37881</v>
      </c>
      <c r="L1417">
        <v>21749.59</v>
      </c>
      <c r="M1417">
        <v>497.9</v>
      </c>
      <c r="N1417" t="s">
        <v>42</v>
      </c>
      <c r="O1417" t="s">
        <v>305</v>
      </c>
      <c r="P1417" s="1">
        <v>45023</v>
      </c>
    </row>
    <row r="1418" spans="1:16" x14ac:dyDescent="0.3">
      <c r="A1418" t="s">
        <v>462</v>
      </c>
      <c r="B1418" t="s">
        <v>29</v>
      </c>
      <c r="C1418" t="s">
        <v>30</v>
      </c>
      <c r="D1418" t="s">
        <v>137</v>
      </c>
      <c r="E1418" t="s">
        <v>24</v>
      </c>
      <c r="F1418" t="s">
        <v>201</v>
      </c>
      <c r="G1418" t="s">
        <v>212</v>
      </c>
      <c r="H1418">
        <v>12</v>
      </c>
      <c r="I1418">
        <v>2198.36</v>
      </c>
      <c r="J1418">
        <v>0</v>
      </c>
      <c r="K1418">
        <v>26380.32</v>
      </c>
      <c r="L1418">
        <v>15584.75</v>
      </c>
      <c r="M1418">
        <v>363.76</v>
      </c>
      <c r="N1418" t="s">
        <v>33</v>
      </c>
      <c r="O1418" t="s">
        <v>305</v>
      </c>
      <c r="P1418" s="1">
        <v>45236</v>
      </c>
    </row>
    <row r="1419" spans="1:16" x14ac:dyDescent="0.3">
      <c r="A1419" t="s">
        <v>463</v>
      </c>
      <c r="B1419" t="s">
        <v>34</v>
      </c>
      <c r="C1419" t="s">
        <v>35</v>
      </c>
      <c r="D1419" t="s">
        <v>110</v>
      </c>
      <c r="E1419" t="s">
        <v>24</v>
      </c>
      <c r="F1419" t="s">
        <v>201</v>
      </c>
      <c r="G1419" t="s">
        <v>212</v>
      </c>
      <c r="H1419">
        <v>15</v>
      </c>
      <c r="I1419">
        <v>3445.01</v>
      </c>
      <c r="J1419">
        <v>0</v>
      </c>
      <c r="K1419">
        <v>51675.15</v>
      </c>
      <c r="L1419">
        <v>31995.09</v>
      </c>
      <c r="M1419">
        <v>468.5</v>
      </c>
      <c r="N1419" t="s">
        <v>27</v>
      </c>
      <c r="O1419" t="s">
        <v>304</v>
      </c>
      <c r="P1419" s="1">
        <v>45043</v>
      </c>
    </row>
    <row r="1420" spans="1:16" x14ac:dyDescent="0.3">
      <c r="A1420" t="s">
        <v>464</v>
      </c>
      <c r="B1420" t="s">
        <v>21</v>
      </c>
      <c r="C1420" t="s">
        <v>59</v>
      </c>
      <c r="D1420" t="s">
        <v>219</v>
      </c>
      <c r="E1420" t="s">
        <v>24</v>
      </c>
      <c r="F1420" t="s">
        <v>201</v>
      </c>
      <c r="G1420" t="s">
        <v>202</v>
      </c>
      <c r="H1420">
        <v>3</v>
      </c>
      <c r="I1420">
        <v>5529.43</v>
      </c>
      <c r="J1420">
        <v>0</v>
      </c>
      <c r="K1420">
        <v>16588.29</v>
      </c>
      <c r="L1420">
        <v>10405.6</v>
      </c>
      <c r="M1420">
        <v>587.80999999999995</v>
      </c>
      <c r="N1420" t="s">
        <v>42</v>
      </c>
      <c r="O1420" t="s">
        <v>304</v>
      </c>
      <c r="P1420" s="1">
        <v>45263</v>
      </c>
    </row>
    <row r="1421" spans="1:16" x14ac:dyDescent="0.3">
      <c r="A1421" t="s">
        <v>465</v>
      </c>
      <c r="B1421" t="s">
        <v>34</v>
      </c>
      <c r="C1421" t="s">
        <v>35</v>
      </c>
      <c r="D1421" t="s">
        <v>81</v>
      </c>
      <c r="E1421" t="s">
        <v>241</v>
      </c>
      <c r="F1421" t="s">
        <v>201</v>
      </c>
      <c r="G1421" t="s">
        <v>204</v>
      </c>
      <c r="H1421">
        <v>6</v>
      </c>
      <c r="I1421">
        <v>1489.9</v>
      </c>
      <c r="J1421">
        <v>0</v>
      </c>
      <c r="K1421">
        <v>8939.4</v>
      </c>
      <c r="L1421">
        <v>5489.57</v>
      </c>
      <c r="M1421">
        <v>422.93</v>
      </c>
      <c r="N1421" t="s">
        <v>27</v>
      </c>
      <c r="O1421" t="s">
        <v>305</v>
      </c>
      <c r="P1421" s="1">
        <v>45237</v>
      </c>
    </row>
    <row r="1422" spans="1:16" x14ac:dyDescent="0.3">
      <c r="A1422" t="s">
        <v>466</v>
      </c>
      <c r="B1422" t="s">
        <v>21</v>
      </c>
      <c r="C1422" t="s">
        <v>48</v>
      </c>
      <c r="D1422" t="s">
        <v>213</v>
      </c>
      <c r="E1422" t="s">
        <v>273</v>
      </c>
      <c r="F1422" t="s">
        <v>25</v>
      </c>
      <c r="G1422" t="s">
        <v>32</v>
      </c>
      <c r="H1422">
        <v>1</v>
      </c>
      <c r="I1422">
        <v>756.39</v>
      </c>
      <c r="J1422">
        <v>0</v>
      </c>
      <c r="K1422">
        <v>756.39</v>
      </c>
      <c r="L1422">
        <v>432.09</v>
      </c>
      <c r="M1422">
        <v>107.72</v>
      </c>
      <c r="N1422" t="s">
        <v>27</v>
      </c>
      <c r="O1422" t="s">
        <v>304</v>
      </c>
      <c r="P1422" s="1">
        <v>45026</v>
      </c>
    </row>
    <row r="1423" spans="1:16" x14ac:dyDescent="0.3">
      <c r="A1423" t="s">
        <v>467</v>
      </c>
      <c r="B1423" t="s">
        <v>39</v>
      </c>
      <c r="C1423" t="s">
        <v>40</v>
      </c>
      <c r="D1423" t="s">
        <v>229</v>
      </c>
      <c r="E1423" t="s">
        <v>273</v>
      </c>
      <c r="F1423" t="s">
        <v>205</v>
      </c>
      <c r="G1423" t="s">
        <v>208</v>
      </c>
      <c r="H1423">
        <v>35</v>
      </c>
      <c r="I1423">
        <v>17723.57</v>
      </c>
      <c r="J1423">
        <v>0</v>
      </c>
      <c r="K1423">
        <v>620324.94999999995</v>
      </c>
      <c r="L1423">
        <v>435410.02</v>
      </c>
      <c r="M1423">
        <v>390.4</v>
      </c>
      <c r="N1423" t="s">
        <v>33</v>
      </c>
      <c r="O1423" t="s">
        <v>304</v>
      </c>
      <c r="P1423" s="1">
        <v>45285</v>
      </c>
    </row>
    <row r="1424" spans="1:16" x14ac:dyDescent="0.3">
      <c r="A1424" t="s">
        <v>468</v>
      </c>
      <c r="B1424" t="s">
        <v>39</v>
      </c>
      <c r="C1424" t="s">
        <v>54</v>
      </c>
      <c r="D1424" t="s">
        <v>111</v>
      </c>
      <c r="E1424" t="s">
        <v>273</v>
      </c>
      <c r="F1424" t="s">
        <v>119</v>
      </c>
      <c r="G1424" t="s">
        <v>123</v>
      </c>
      <c r="H1424">
        <v>2</v>
      </c>
      <c r="I1424">
        <v>3166.41</v>
      </c>
      <c r="J1424">
        <v>0</v>
      </c>
      <c r="K1424">
        <v>6332.82</v>
      </c>
      <c r="L1424">
        <v>3985.82</v>
      </c>
      <c r="M1424">
        <v>714.61</v>
      </c>
      <c r="N1424" t="s">
        <v>42</v>
      </c>
      <c r="O1424" t="s">
        <v>305</v>
      </c>
      <c r="P1424" s="1">
        <v>45279</v>
      </c>
    </row>
    <row r="1425" spans="1:16" x14ac:dyDescent="0.3">
      <c r="A1425" t="s">
        <v>469</v>
      </c>
      <c r="B1425" t="s">
        <v>34</v>
      </c>
      <c r="C1425" t="s">
        <v>89</v>
      </c>
      <c r="D1425" t="s">
        <v>186</v>
      </c>
      <c r="E1425" t="s">
        <v>273</v>
      </c>
      <c r="F1425" t="s">
        <v>205</v>
      </c>
      <c r="G1425" t="s">
        <v>209</v>
      </c>
      <c r="H1425">
        <v>10</v>
      </c>
      <c r="I1425">
        <v>29055.99</v>
      </c>
      <c r="J1425">
        <v>0</v>
      </c>
      <c r="K1425">
        <v>290559.90000000002</v>
      </c>
      <c r="L1425">
        <v>207136.01</v>
      </c>
      <c r="M1425">
        <v>486.93</v>
      </c>
      <c r="N1425" t="s">
        <v>33</v>
      </c>
      <c r="O1425" t="s">
        <v>305</v>
      </c>
      <c r="P1425" s="1">
        <v>45380</v>
      </c>
    </row>
    <row r="1426" spans="1:16" x14ac:dyDescent="0.3">
      <c r="A1426" t="s">
        <v>309</v>
      </c>
      <c r="B1426" t="s">
        <v>39</v>
      </c>
      <c r="C1426" t="s">
        <v>65</v>
      </c>
      <c r="D1426" t="s">
        <v>113</v>
      </c>
      <c r="E1426" t="s">
        <v>241</v>
      </c>
      <c r="F1426" t="s">
        <v>165</v>
      </c>
      <c r="G1426" t="s">
        <v>170</v>
      </c>
      <c r="H1426">
        <v>24</v>
      </c>
      <c r="I1426">
        <v>1796.64</v>
      </c>
      <c r="J1426">
        <v>0</v>
      </c>
      <c r="K1426">
        <v>36651.46</v>
      </c>
      <c r="L1426">
        <v>19154.38</v>
      </c>
      <c r="M1426">
        <v>246.8</v>
      </c>
      <c r="N1426" t="s">
        <v>33</v>
      </c>
      <c r="O1426" t="s">
        <v>302</v>
      </c>
      <c r="P1426" s="1">
        <v>45354</v>
      </c>
    </row>
    <row r="1427" spans="1:16" x14ac:dyDescent="0.3">
      <c r="A1427" t="s">
        <v>310</v>
      </c>
      <c r="B1427" t="s">
        <v>29</v>
      </c>
      <c r="C1427" t="s">
        <v>30</v>
      </c>
      <c r="D1427" t="s">
        <v>69</v>
      </c>
      <c r="E1427" t="s">
        <v>241</v>
      </c>
      <c r="F1427" t="s">
        <v>201</v>
      </c>
      <c r="G1427" t="s">
        <v>202</v>
      </c>
      <c r="H1427">
        <v>23</v>
      </c>
      <c r="I1427">
        <v>4594.57</v>
      </c>
      <c r="J1427">
        <v>0</v>
      </c>
      <c r="K1427">
        <v>95107.6</v>
      </c>
      <c r="L1427">
        <v>58585.760000000002</v>
      </c>
      <c r="M1427">
        <v>368.2</v>
      </c>
      <c r="N1427" t="s">
        <v>27</v>
      </c>
      <c r="O1427" t="s">
        <v>302</v>
      </c>
      <c r="P1427" s="1">
        <v>45103</v>
      </c>
    </row>
    <row r="1428" spans="1:16" x14ac:dyDescent="0.3">
      <c r="A1428" t="s">
        <v>311</v>
      </c>
      <c r="B1428" t="s">
        <v>39</v>
      </c>
      <c r="C1428" t="s">
        <v>65</v>
      </c>
      <c r="D1428" t="s">
        <v>231</v>
      </c>
      <c r="E1428" t="s">
        <v>24</v>
      </c>
      <c r="F1428" t="s">
        <v>201</v>
      </c>
      <c r="G1428" t="s">
        <v>203</v>
      </c>
      <c r="H1428">
        <v>26</v>
      </c>
      <c r="I1428">
        <v>2343.4499999999998</v>
      </c>
      <c r="J1428">
        <v>0</v>
      </c>
      <c r="K1428">
        <v>60929.7</v>
      </c>
      <c r="L1428">
        <v>39501.01</v>
      </c>
      <c r="M1428">
        <v>186.87</v>
      </c>
      <c r="N1428" t="s">
        <v>42</v>
      </c>
      <c r="O1428" t="s">
        <v>302</v>
      </c>
      <c r="P1428" s="1">
        <v>45027</v>
      </c>
    </row>
    <row r="1429" spans="1:16" x14ac:dyDescent="0.3">
      <c r="A1429" t="s">
        <v>312</v>
      </c>
      <c r="B1429" t="s">
        <v>39</v>
      </c>
      <c r="C1429" t="s">
        <v>50</v>
      </c>
      <c r="D1429" t="s">
        <v>184</v>
      </c>
      <c r="E1429" t="s">
        <v>273</v>
      </c>
      <c r="F1429" t="s">
        <v>165</v>
      </c>
      <c r="G1429" t="s">
        <v>166</v>
      </c>
      <c r="H1429">
        <v>29</v>
      </c>
      <c r="I1429">
        <v>2931.3</v>
      </c>
      <c r="J1429">
        <v>0</v>
      </c>
      <c r="K1429">
        <v>85007.7</v>
      </c>
      <c r="L1429">
        <v>46436.31</v>
      </c>
      <c r="M1429">
        <v>58.65</v>
      </c>
      <c r="N1429" t="s">
        <v>27</v>
      </c>
      <c r="O1429" t="s">
        <v>302</v>
      </c>
      <c r="P1429" s="1">
        <v>45309</v>
      </c>
    </row>
    <row r="1430" spans="1:16" x14ac:dyDescent="0.3">
      <c r="A1430" t="s">
        <v>313</v>
      </c>
      <c r="B1430" t="s">
        <v>29</v>
      </c>
      <c r="C1430" t="s">
        <v>30</v>
      </c>
      <c r="D1430" t="s">
        <v>231</v>
      </c>
      <c r="E1430" t="s">
        <v>273</v>
      </c>
      <c r="F1430" t="s">
        <v>201</v>
      </c>
      <c r="G1430" t="s">
        <v>212</v>
      </c>
      <c r="H1430">
        <v>21</v>
      </c>
      <c r="I1430">
        <v>3937.13</v>
      </c>
      <c r="J1430">
        <v>0</v>
      </c>
      <c r="K1430">
        <v>66143.78</v>
      </c>
      <c r="L1430">
        <v>39174.85</v>
      </c>
      <c r="M1430">
        <v>225.93</v>
      </c>
      <c r="N1430" t="s">
        <v>38</v>
      </c>
      <c r="O1430" t="s">
        <v>302</v>
      </c>
      <c r="P1430" s="1">
        <v>45322</v>
      </c>
    </row>
    <row r="1431" spans="1:16" x14ac:dyDescent="0.3">
      <c r="A1431" t="s">
        <v>314</v>
      </c>
      <c r="B1431" t="s">
        <v>39</v>
      </c>
      <c r="C1431" t="s">
        <v>40</v>
      </c>
      <c r="D1431" t="s">
        <v>114</v>
      </c>
      <c r="E1431" t="s">
        <v>273</v>
      </c>
      <c r="F1431" t="s">
        <v>205</v>
      </c>
      <c r="G1431" t="s">
        <v>209</v>
      </c>
      <c r="H1431">
        <v>5</v>
      </c>
      <c r="I1431">
        <v>28481.439999999999</v>
      </c>
      <c r="J1431">
        <v>0</v>
      </c>
      <c r="K1431">
        <v>142407.20000000001</v>
      </c>
      <c r="L1431">
        <v>104331.08</v>
      </c>
      <c r="M1431">
        <v>582.11</v>
      </c>
      <c r="N1431" t="s">
        <v>42</v>
      </c>
      <c r="O1431" t="s">
        <v>302</v>
      </c>
      <c r="P1431" s="1">
        <v>45046</v>
      </c>
    </row>
    <row r="1432" spans="1:16" x14ac:dyDescent="0.3">
      <c r="A1432" t="s">
        <v>315</v>
      </c>
      <c r="B1432" t="s">
        <v>29</v>
      </c>
      <c r="C1432" t="s">
        <v>46</v>
      </c>
      <c r="D1432" t="s">
        <v>211</v>
      </c>
      <c r="E1432" t="s">
        <v>24</v>
      </c>
      <c r="F1432" t="s">
        <v>119</v>
      </c>
      <c r="G1432" t="s">
        <v>120</v>
      </c>
      <c r="H1432">
        <v>24</v>
      </c>
      <c r="I1432">
        <v>2260.9699999999998</v>
      </c>
      <c r="J1432">
        <v>0</v>
      </c>
      <c r="K1432">
        <v>54263.28</v>
      </c>
      <c r="L1432">
        <v>32653.93</v>
      </c>
      <c r="M1432">
        <v>370.92</v>
      </c>
      <c r="N1432" t="s">
        <v>42</v>
      </c>
      <c r="O1432" t="s">
        <v>302</v>
      </c>
      <c r="P1432" s="1">
        <v>45205</v>
      </c>
    </row>
    <row r="1433" spans="1:16" x14ac:dyDescent="0.3">
      <c r="A1433" t="s">
        <v>316</v>
      </c>
      <c r="B1433" t="s">
        <v>29</v>
      </c>
      <c r="C1433" t="s">
        <v>30</v>
      </c>
      <c r="D1433" t="s">
        <v>242</v>
      </c>
      <c r="E1433" t="s">
        <v>273</v>
      </c>
      <c r="F1433" t="s">
        <v>205</v>
      </c>
      <c r="G1433" t="s">
        <v>207</v>
      </c>
      <c r="H1433">
        <v>36</v>
      </c>
      <c r="I1433">
        <v>33715.01</v>
      </c>
      <c r="J1433">
        <v>0</v>
      </c>
      <c r="K1433">
        <v>1213740.3600000001</v>
      </c>
      <c r="L1433">
        <v>892371.75</v>
      </c>
      <c r="M1433">
        <v>484.24</v>
      </c>
      <c r="N1433" t="s">
        <v>27</v>
      </c>
      <c r="O1433" t="s">
        <v>302</v>
      </c>
      <c r="P1433" s="1">
        <v>45305</v>
      </c>
    </row>
    <row r="1434" spans="1:16" x14ac:dyDescent="0.3">
      <c r="A1434" t="s">
        <v>317</v>
      </c>
      <c r="B1434" t="s">
        <v>34</v>
      </c>
      <c r="C1434" t="s">
        <v>62</v>
      </c>
      <c r="D1434" t="s">
        <v>157</v>
      </c>
      <c r="E1434" t="s">
        <v>241</v>
      </c>
      <c r="F1434" t="s">
        <v>205</v>
      </c>
      <c r="G1434" t="s">
        <v>208</v>
      </c>
      <c r="H1434">
        <v>11</v>
      </c>
      <c r="I1434">
        <v>18723.75</v>
      </c>
      <c r="J1434">
        <v>0</v>
      </c>
      <c r="K1434">
        <v>205961.25</v>
      </c>
      <c r="L1434">
        <v>146664</v>
      </c>
      <c r="M1434">
        <v>367.4</v>
      </c>
      <c r="N1434" t="s">
        <v>33</v>
      </c>
      <c r="O1434" t="s">
        <v>302</v>
      </c>
      <c r="P1434" s="1">
        <v>45078</v>
      </c>
    </row>
    <row r="1435" spans="1:16" x14ac:dyDescent="0.3">
      <c r="A1435" t="s">
        <v>318</v>
      </c>
      <c r="B1435" t="s">
        <v>29</v>
      </c>
      <c r="C1435" t="s">
        <v>57</v>
      </c>
      <c r="D1435" t="s">
        <v>49</v>
      </c>
      <c r="E1435" t="s">
        <v>241</v>
      </c>
      <c r="F1435" t="s">
        <v>25</v>
      </c>
      <c r="G1435" t="s">
        <v>45</v>
      </c>
      <c r="H1435">
        <v>31</v>
      </c>
      <c r="I1435">
        <v>1152.28</v>
      </c>
      <c r="J1435">
        <v>0</v>
      </c>
      <c r="K1435">
        <v>35720.68</v>
      </c>
      <c r="L1435">
        <v>20056.57</v>
      </c>
      <c r="M1435">
        <v>540.54</v>
      </c>
      <c r="N1435" t="s">
        <v>33</v>
      </c>
      <c r="O1435" t="s">
        <v>302</v>
      </c>
      <c r="P1435" s="1">
        <v>45017</v>
      </c>
    </row>
    <row r="1436" spans="1:16" x14ac:dyDescent="0.3">
      <c r="A1436" t="s">
        <v>319</v>
      </c>
      <c r="B1436" t="s">
        <v>34</v>
      </c>
      <c r="C1436" t="s">
        <v>52</v>
      </c>
      <c r="D1436" t="s">
        <v>132</v>
      </c>
      <c r="E1436" t="s">
        <v>24</v>
      </c>
      <c r="F1436" t="s">
        <v>201</v>
      </c>
      <c r="G1436" t="s">
        <v>204</v>
      </c>
      <c r="H1436">
        <v>35</v>
      </c>
      <c r="I1436">
        <v>5606.57</v>
      </c>
      <c r="J1436">
        <v>0</v>
      </c>
      <c r="K1436">
        <v>196229.95</v>
      </c>
      <c r="L1436">
        <v>119748.03</v>
      </c>
      <c r="M1436">
        <v>62.2</v>
      </c>
      <c r="N1436" t="s">
        <v>27</v>
      </c>
      <c r="O1436" t="s">
        <v>302</v>
      </c>
      <c r="P1436" s="1">
        <v>45035</v>
      </c>
    </row>
    <row r="1437" spans="1:16" x14ac:dyDescent="0.3">
      <c r="A1437" t="s">
        <v>320</v>
      </c>
      <c r="B1437" t="s">
        <v>39</v>
      </c>
      <c r="C1437" t="s">
        <v>54</v>
      </c>
      <c r="D1437" t="s">
        <v>153</v>
      </c>
      <c r="E1437" t="s">
        <v>241</v>
      </c>
      <c r="F1437" t="s">
        <v>205</v>
      </c>
      <c r="G1437" t="s">
        <v>209</v>
      </c>
      <c r="H1437">
        <v>2</v>
      </c>
      <c r="I1437">
        <v>30410.240000000002</v>
      </c>
      <c r="J1437">
        <v>0</v>
      </c>
      <c r="K1437">
        <v>60820.480000000003</v>
      </c>
      <c r="L1437">
        <v>43817.75</v>
      </c>
      <c r="M1437">
        <v>794.89</v>
      </c>
      <c r="N1437" t="s">
        <v>27</v>
      </c>
      <c r="O1437" t="s">
        <v>302</v>
      </c>
      <c r="P1437" s="1">
        <v>45248</v>
      </c>
    </row>
    <row r="1438" spans="1:16" x14ac:dyDescent="0.3">
      <c r="A1438" t="s">
        <v>321</v>
      </c>
      <c r="B1438" t="s">
        <v>29</v>
      </c>
      <c r="C1438" t="s">
        <v>46</v>
      </c>
      <c r="D1438" t="s">
        <v>95</v>
      </c>
      <c r="E1438" t="s">
        <v>273</v>
      </c>
      <c r="F1438" t="s">
        <v>25</v>
      </c>
      <c r="G1438" t="s">
        <v>45</v>
      </c>
      <c r="H1438">
        <v>40</v>
      </c>
      <c r="I1438">
        <v>805.2</v>
      </c>
      <c r="J1438">
        <v>0</v>
      </c>
      <c r="K1438">
        <v>32208</v>
      </c>
      <c r="L1438">
        <v>19340.57</v>
      </c>
      <c r="M1438">
        <v>162.69</v>
      </c>
      <c r="N1438" t="s">
        <v>27</v>
      </c>
      <c r="O1438" t="s">
        <v>302</v>
      </c>
      <c r="P1438" s="1">
        <v>45150</v>
      </c>
    </row>
    <row r="1439" spans="1:16" x14ac:dyDescent="0.3">
      <c r="A1439" t="s">
        <v>322</v>
      </c>
      <c r="B1439" t="s">
        <v>39</v>
      </c>
      <c r="C1439" t="s">
        <v>40</v>
      </c>
      <c r="D1439" t="s">
        <v>255</v>
      </c>
      <c r="E1439" t="s">
        <v>273</v>
      </c>
      <c r="F1439" t="s">
        <v>165</v>
      </c>
      <c r="G1439" t="s">
        <v>173</v>
      </c>
      <c r="H1439">
        <v>9</v>
      </c>
      <c r="I1439">
        <v>2570.2800000000002</v>
      </c>
      <c r="J1439">
        <v>0</v>
      </c>
      <c r="K1439">
        <v>23132.52</v>
      </c>
      <c r="L1439">
        <v>12622.57</v>
      </c>
      <c r="M1439">
        <v>687.68</v>
      </c>
      <c r="N1439" t="s">
        <v>33</v>
      </c>
      <c r="O1439" t="s">
        <v>302</v>
      </c>
      <c r="P1439" s="1">
        <v>45298</v>
      </c>
    </row>
    <row r="1440" spans="1:16" x14ac:dyDescent="0.3">
      <c r="A1440" t="s">
        <v>323</v>
      </c>
      <c r="B1440" t="s">
        <v>21</v>
      </c>
      <c r="C1440" t="s">
        <v>59</v>
      </c>
      <c r="D1440" t="s">
        <v>239</v>
      </c>
      <c r="E1440" t="s">
        <v>24</v>
      </c>
      <c r="F1440" t="s">
        <v>201</v>
      </c>
      <c r="G1440" t="s">
        <v>202</v>
      </c>
      <c r="H1440">
        <v>32</v>
      </c>
      <c r="I1440">
        <v>1267.1600000000001</v>
      </c>
      <c r="J1440">
        <v>0</v>
      </c>
      <c r="K1440">
        <v>40549.120000000003</v>
      </c>
      <c r="L1440">
        <v>24816.61</v>
      </c>
      <c r="M1440">
        <v>467.89</v>
      </c>
      <c r="N1440" t="s">
        <v>42</v>
      </c>
      <c r="O1440" t="s">
        <v>302</v>
      </c>
      <c r="P1440" s="1">
        <v>45231</v>
      </c>
    </row>
    <row r="1441" spans="1:16" x14ac:dyDescent="0.3">
      <c r="A1441" t="s">
        <v>324</v>
      </c>
      <c r="B1441" t="s">
        <v>39</v>
      </c>
      <c r="C1441" t="s">
        <v>40</v>
      </c>
      <c r="D1441" t="s">
        <v>288</v>
      </c>
      <c r="E1441" t="s">
        <v>24</v>
      </c>
      <c r="F1441" t="s">
        <v>201</v>
      </c>
      <c r="G1441" t="s">
        <v>202</v>
      </c>
      <c r="H1441">
        <v>7</v>
      </c>
      <c r="I1441">
        <v>1650.66</v>
      </c>
      <c r="J1441">
        <v>0</v>
      </c>
      <c r="K1441">
        <v>11554.62</v>
      </c>
      <c r="L1441">
        <v>7165.61</v>
      </c>
      <c r="M1441">
        <v>108.95</v>
      </c>
      <c r="N1441" t="s">
        <v>27</v>
      </c>
      <c r="O1441" t="s">
        <v>302</v>
      </c>
      <c r="P1441" s="1">
        <v>45380</v>
      </c>
    </row>
    <row r="1442" spans="1:16" x14ac:dyDescent="0.3">
      <c r="A1442" t="s">
        <v>325</v>
      </c>
      <c r="B1442" t="s">
        <v>34</v>
      </c>
      <c r="C1442" t="s">
        <v>62</v>
      </c>
      <c r="D1442" t="s">
        <v>266</v>
      </c>
      <c r="E1442" t="s">
        <v>273</v>
      </c>
      <c r="F1442" t="s">
        <v>205</v>
      </c>
      <c r="G1442" t="s">
        <v>206</v>
      </c>
      <c r="H1442">
        <v>15</v>
      </c>
      <c r="I1442">
        <v>8920.9500000000007</v>
      </c>
      <c r="J1442">
        <v>0</v>
      </c>
      <c r="K1442">
        <v>133814.25</v>
      </c>
      <c r="L1442">
        <v>93613.36</v>
      </c>
      <c r="M1442">
        <v>739.73</v>
      </c>
      <c r="N1442" t="s">
        <v>27</v>
      </c>
      <c r="O1442" t="s">
        <v>302</v>
      </c>
      <c r="P1442" s="1">
        <v>45189</v>
      </c>
    </row>
    <row r="1443" spans="1:16" x14ac:dyDescent="0.3">
      <c r="A1443" t="s">
        <v>326</v>
      </c>
      <c r="B1443" t="s">
        <v>29</v>
      </c>
      <c r="C1443" t="s">
        <v>57</v>
      </c>
      <c r="D1443" t="s">
        <v>179</v>
      </c>
      <c r="E1443" t="s">
        <v>24</v>
      </c>
      <c r="F1443" t="s">
        <v>119</v>
      </c>
      <c r="G1443" t="s">
        <v>127</v>
      </c>
      <c r="H1443">
        <v>37</v>
      </c>
      <c r="I1443">
        <v>1586.44</v>
      </c>
      <c r="J1443">
        <v>0</v>
      </c>
      <c r="K1443">
        <v>55763.37</v>
      </c>
      <c r="L1443">
        <v>34576.5</v>
      </c>
      <c r="M1443">
        <v>109.84</v>
      </c>
      <c r="N1443" t="s">
        <v>27</v>
      </c>
      <c r="O1443" t="s">
        <v>302</v>
      </c>
      <c r="P1443" s="1">
        <v>45058</v>
      </c>
    </row>
    <row r="1444" spans="1:16" x14ac:dyDescent="0.3">
      <c r="A1444" t="s">
        <v>327</v>
      </c>
      <c r="B1444" t="s">
        <v>39</v>
      </c>
      <c r="C1444" t="s">
        <v>65</v>
      </c>
      <c r="D1444" t="s">
        <v>79</v>
      </c>
      <c r="E1444" t="s">
        <v>24</v>
      </c>
      <c r="F1444" t="s">
        <v>25</v>
      </c>
      <c r="G1444" t="s">
        <v>26</v>
      </c>
      <c r="H1444">
        <v>33</v>
      </c>
      <c r="I1444">
        <v>878.47</v>
      </c>
      <c r="J1444">
        <v>0</v>
      </c>
      <c r="K1444">
        <v>28989.51</v>
      </c>
      <c r="L1444">
        <v>16587.04</v>
      </c>
      <c r="M1444">
        <v>86.75</v>
      </c>
      <c r="N1444" t="s">
        <v>33</v>
      </c>
      <c r="O1444" t="s">
        <v>302</v>
      </c>
      <c r="P1444" s="1">
        <v>45154</v>
      </c>
    </row>
    <row r="1445" spans="1:16" x14ac:dyDescent="0.3">
      <c r="A1445" t="s">
        <v>328</v>
      </c>
      <c r="B1445" t="s">
        <v>21</v>
      </c>
      <c r="C1445" t="s">
        <v>59</v>
      </c>
      <c r="D1445" t="s">
        <v>266</v>
      </c>
      <c r="E1445" t="s">
        <v>24</v>
      </c>
      <c r="F1445" t="s">
        <v>25</v>
      </c>
      <c r="G1445" t="s">
        <v>45</v>
      </c>
      <c r="H1445">
        <v>17</v>
      </c>
      <c r="I1445">
        <v>1521.68</v>
      </c>
      <c r="J1445">
        <v>0</v>
      </c>
      <c r="K1445">
        <v>25868.560000000001</v>
      </c>
      <c r="L1445">
        <v>15437.35</v>
      </c>
      <c r="M1445">
        <v>408.86</v>
      </c>
      <c r="N1445" t="s">
        <v>42</v>
      </c>
      <c r="O1445" t="s">
        <v>302</v>
      </c>
      <c r="P1445" s="1">
        <v>45379</v>
      </c>
    </row>
    <row r="1446" spans="1:16" x14ac:dyDescent="0.3">
      <c r="A1446" t="s">
        <v>329</v>
      </c>
      <c r="B1446" t="s">
        <v>29</v>
      </c>
      <c r="C1446" t="s">
        <v>30</v>
      </c>
      <c r="D1446" t="s">
        <v>81</v>
      </c>
      <c r="E1446" t="s">
        <v>273</v>
      </c>
      <c r="F1446" t="s">
        <v>165</v>
      </c>
      <c r="G1446" t="s">
        <v>170</v>
      </c>
      <c r="H1446">
        <v>26</v>
      </c>
      <c r="I1446">
        <v>1186.2</v>
      </c>
      <c r="J1446">
        <v>0</v>
      </c>
      <c r="K1446">
        <v>27757.08</v>
      </c>
      <c r="L1446">
        <v>15874.39</v>
      </c>
      <c r="M1446">
        <v>633.73</v>
      </c>
      <c r="N1446" t="s">
        <v>42</v>
      </c>
      <c r="O1446" t="s">
        <v>302</v>
      </c>
      <c r="P1446" s="1">
        <v>45354</v>
      </c>
    </row>
    <row r="1447" spans="1:16" x14ac:dyDescent="0.3">
      <c r="A1447" t="s">
        <v>330</v>
      </c>
      <c r="B1447" t="s">
        <v>34</v>
      </c>
      <c r="C1447" t="s">
        <v>62</v>
      </c>
      <c r="D1447" t="s">
        <v>49</v>
      </c>
      <c r="E1447" t="s">
        <v>241</v>
      </c>
      <c r="F1447" t="s">
        <v>119</v>
      </c>
      <c r="G1447" t="s">
        <v>120</v>
      </c>
      <c r="H1447">
        <v>30</v>
      </c>
      <c r="I1447">
        <v>2403.59</v>
      </c>
      <c r="J1447">
        <v>0</v>
      </c>
      <c r="K1447">
        <v>72107.7</v>
      </c>
      <c r="L1447">
        <v>42818.06</v>
      </c>
      <c r="M1447">
        <v>426.63</v>
      </c>
      <c r="N1447" t="s">
        <v>33</v>
      </c>
      <c r="O1447" t="s">
        <v>302</v>
      </c>
      <c r="P1447" s="1">
        <v>45085</v>
      </c>
    </row>
    <row r="1448" spans="1:16" x14ac:dyDescent="0.3">
      <c r="A1448" t="s">
        <v>331</v>
      </c>
      <c r="B1448" t="s">
        <v>21</v>
      </c>
      <c r="C1448" t="s">
        <v>43</v>
      </c>
      <c r="D1448" t="s">
        <v>69</v>
      </c>
      <c r="E1448" t="s">
        <v>273</v>
      </c>
      <c r="F1448" t="s">
        <v>25</v>
      </c>
      <c r="G1448" t="s">
        <v>26</v>
      </c>
      <c r="H1448">
        <v>28</v>
      </c>
      <c r="I1448">
        <v>455.59</v>
      </c>
      <c r="J1448">
        <v>0</v>
      </c>
      <c r="K1448">
        <v>12756.52</v>
      </c>
      <c r="L1448">
        <v>7189.61</v>
      </c>
      <c r="M1448">
        <v>480.25</v>
      </c>
      <c r="N1448" t="s">
        <v>33</v>
      </c>
      <c r="O1448" t="s">
        <v>302</v>
      </c>
      <c r="P1448" s="1">
        <v>45078</v>
      </c>
    </row>
    <row r="1449" spans="1:16" x14ac:dyDescent="0.3">
      <c r="A1449" t="s">
        <v>332</v>
      </c>
      <c r="B1449" t="s">
        <v>21</v>
      </c>
      <c r="C1449" t="s">
        <v>22</v>
      </c>
      <c r="D1449" t="s">
        <v>80</v>
      </c>
      <c r="E1449" t="s">
        <v>241</v>
      </c>
      <c r="F1449" t="s">
        <v>201</v>
      </c>
      <c r="G1449" t="s">
        <v>203</v>
      </c>
      <c r="H1449">
        <v>34</v>
      </c>
      <c r="I1449">
        <v>2437.04</v>
      </c>
      <c r="J1449">
        <v>0</v>
      </c>
      <c r="K1449">
        <v>82859.360000000001</v>
      </c>
      <c r="L1449">
        <v>53279.3</v>
      </c>
      <c r="M1449">
        <v>141.63999999999999</v>
      </c>
      <c r="N1449" t="s">
        <v>33</v>
      </c>
      <c r="O1449" t="s">
        <v>302</v>
      </c>
      <c r="P1449" s="1">
        <v>45116</v>
      </c>
    </row>
    <row r="1450" spans="1:16" x14ac:dyDescent="0.3">
      <c r="A1450" t="s">
        <v>333</v>
      </c>
      <c r="B1450" t="s">
        <v>34</v>
      </c>
      <c r="C1450" t="s">
        <v>52</v>
      </c>
      <c r="D1450" t="s">
        <v>97</v>
      </c>
      <c r="E1450" t="s">
        <v>241</v>
      </c>
      <c r="F1450" t="s">
        <v>201</v>
      </c>
      <c r="G1450" t="s">
        <v>204</v>
      </c>
      <c r="H1450">
        <v>1</v>
      </c>
      <c r="I1450">
        <v>3505.65</v>
      </c>
      <c r="J1450">
        <v>0</v>
      </c>
      <c r="K1450">
        <v>3505.65</v>
      </c>
      <c r="L1450">
        <v>2114.1</v>
      </c>
      <c r="M1450">
        <v>322.98</v>
      </c>
      <c r="N1450" t="s">
        <v>38</v>
      </c>
      <c r="O1450" t="s">
        <v>302</v>
      </c>
      <c r="P1450" s="1">
        <v>45054</v>
      </c>
    </row>
    <row r="1451" spans="1:16" x14ac:dyDescent="0.3">
      <c r="A1451" t="s">
        <v>334</v>
      </c>
      <c r="B1451" t="s">
        <v>39</v>
      </c>
      <c r="C1451" t="s">
        <v>50</v>
      </c>
      <c r="D1451" t="s">
        <v>131</v>
      </c>
      <c r="E1451" t="s">
        <v>24</v>
      </c>
      <c r="F1451" t="s">
        <v>201</v>
      </c>
      <c r="G1451" t="s">
        <v>212</v>
      </c>
      <c r="H1451">
        <v>5</v>
      </c>
      <c r="I1451">
        <v>3244.9</v>
      </c>
      <c r="J1451">
        <v>0</v>
      </c>
      <c r="K1451">
        <v>13790.82</v>
      </c>
      <c r="L1451">
        <v>8215.07</v>
      </c>
      <c r="M1451">
        <v>497.62</v>
      </c>
      <c r="N1451" t="s">
        <v>27</v>
      </c>
      <c r="O1451" t="s">
        <v>302</v>
      </c>
      <c r="P1451" s="1">
        <v>45164</v>
      </c>
    </row>
    <row r="1452" spans="1:16" x14ac:dyDescent="0.3">
      <c r="A1452" t="s">
        <v>335</v>
      </c>
      <c r="B1452" t="s">
        <v>34</v>
      </c>
      <c r="C1452" t="s">
        <v>52</v>
      </c>
      <c r="D1452" t="s">
        <v>158</v>
      </c>
      <c r="E1452" t="s">
        <v>241</v>
      </c>
      <c r="F1452" t="s">
        <v>165</v>
      </c>
      <c r="G1452" t="s">
        <v>173</v>
      </c>
      <c r="H1452">
        <v>2</v>
      </c>
      <c r="I1452">
        <v>1976.16</v>
      </c>
      <c r="J1452">
        <v>0</v>
      </c>
      <c r="K1452">
        <v>3952.32</v>
      </c>
      <c r="L1452">
        <v>2253.6799999999998</v>
      </c>
      <c r="M1452">
        <v>311.66000000000003</v>
      </c>
      <c r="N1452" t="s">
        <v>27</v>
      </c>
      <c r="O1452" t="s">
        <v>302</v>
      </c>
      <c r="P1452" s="1">
        <v>45048</v>
      </c>
    </row>
    <row r="1453" spans="1:16" x14ac:dyDescent="0.3">
      <c r="A1453" t="s">
        <v>336</v>
      </c>
      <c r="B1453" t="s">
        <v>29</v>
      </c>
      <c r="C1453" t="s">
        <v>57</v>
      </c>
      <c r="D1453" t="s">
        <v>70</v>
      </c>
      <c r="E1453" t="s">
        <v>273</v>
      </c>
      <c r="F1453" t="s">
        <v>205</v>
      </c>
      <c r="G1453" t="s">
        <v>208</v>
      </c>
      <c r="H1453">
        <v>20</v>
      </c>
      <c r="I1453">
        <v>33890.15</v>
      </c>
      <c r="J1453">
        <v>0</v>
      </c>
      <c r="K1453">
        <v>677803</v>
      </c>
      <c r="L1453">
        <v>488037.36</v>
      </c>
      <c r="M1453">
        <v>420.35</v>
      </c>
      <c r="N1453" t="s">
        <v>27</v>
      </c>
      <c r="O1453" t="s">
        <v>302</v>
      </c>
      <c r="P1453" s="1">
        <v>45369</v>
      </c>
    </row>
    <row r="1454" spans="1:16" x14ac:dyDescent="0.3">
      <c r="A1454" t="s">
        <v>337</v>
      </c>
      <c r="B1454" t="s">
        <v>34</v>
      </c>
      <c r="C1454" t="s">
        <v>35</v>
      </c>
      <c r="D1454" t="s">
        <v>126</v>
      </c>
      <c r="E1454" t="s">
        <v>24</v>
      </c>
      <c r="F1454" t="s">
        <v>165</v>
      </c>
      <c r="G1454" t="s">
        <v>170</v>
      </c>
      <c r="H1454">
        <v>14</v>
      </c>
      <c r="I1454">
        <v>2798.37</v>
      </c>
      <c r="J1454">
        <v>0</v>
      </c>
      <c r="K1454">
        <v>39177.18</v>
      </c>
      <c r="L1454">
        <v>20469.080000000002</v>
      </c>
      <c r="M1454">
        <v>123.77</v>
      </c>
      <c r="N1454" t="s">
        <v>27</v>
      </c>
      <c r="O1454" t="s">
        <v>302</v>
      </c>
      <c r="P1454" s="1">
        <v>45191</v>
      </c>
    </row>
    <row r="1455" spans="1:16" x14ac:dyDescent="0.3">
      <c r="A1455" t="s">
        <v>338</v>
      </c>
      <c r="B1455" t="s">
        <v>39</v>
      </c>
      <c r="C1455" t="s">
        <v>40</v>
      </c>
      <c r="D1455" t="s">
        <v>99</v>
      </c>
      <c r="E1455" t="s">
        <v>24</v>
      </c>
      <c r="F1455" t="s">
        <v>119</v>
      </c>
      <c r="G1455" t="s">
        <v>120</v>
      </c>
      <c r="H1455">
        <v>18</v>
      </c>
      <c r="I1455">
        <v>3634.53</v>
      </c>
      <c r="J1455">
        <v>0</v>
      </c>
      <c r="K1455">
        <v>65421.54</v>
      </c>
      <c r="L1455">
        <v>38607.07</v>
      </c>
      <c r="M1455">
        <v>90.63</v>
      </c>
      <c r="N1455" t="s">
        <v>42</v>
      </c>
      <c r="O1455" t="s">
        <v>302</v>
      </c>
      <c r="P1455" s="1">
        <v>45232</v>
      </c>
    </row>
    <row r="1456" spans="1:16" x14ac:dyDescent="0.3">
      <c r="A1456" t="s">
        <v>339</v>
      </c>
      <c r="B1456" t="s">
        <v>21</v>
      </c>
      <c r="C1456" t="s">
        <v>59</v>
      </c>
      <c r="D1456" t="s">
        <v>285</v>
      </c>
      <c r="E1456" t="s">
        <v>273</v>
      </c>
      <c r="F1456" t="s">
        <v>119</v>
      </c>
      <c r="G1456" t="s">
        <v>127</v>
      </c>
      <c r="H1456">
        <v>31</v>
      </c>
      <c r="I1456">
        <v>1729.8</v>
      </c>
      <c r="J1456">
        <v>0</v>
      </c>
      <c r="K1456">
        <v>53623.8</v>
      </c>
      <c r="L1456">
        <v>33181.79</v>
      </c>
      <c r="M1456">
        <v>72.63</v>
      </c>
      <c r="N1456" t="s">
        <v>33</v>
      </c>
      <c r="O1456" t="s">
        <v>302</v>
      </c>
      <c r="P1456" s="1">
        <v>45276</v>
      </c>
    </row>
    <row r="1457" spans="1:16" x14ac:dyDescent="0.3">
      <c r="A1457" t="s">
        <v>340</v>
      </c>
      <c r="B1457" t="s">
        <v>39</v>
      </c>
      <c r="C1457" t="s">
        <v>40</v>
      </c>
      <c r="D1457" t="s">
        <v>108</v>
      </c>
      <c r="E1457" t="s">
        <v>273</v>
      </c>
      <c r="F1457" t="s">
        <v>25</v>
      </c>
      <c r="G1457" t="s">
        <v>37</v>
      </c>
      <c r="H1457">
        <v>19</v>
      </c>
      <c r="I1457">
        <v>1292.8599999999999</v>
      </c>
      <c r="J1457">
        <v>0</v>
      </c>
      <c r="K1457">
        <v>24564.34</v>
      </c>
      <c r="L1457">
        <v>14904.32</v>
      </c>
      <c r="M1457">
        <v>238.46</v>
      </c>
      <c r="N1457" t="s">
        <v>33</v>
      </c>
      <c r="O1457" t="s">
        <v>302</v>
      </c>
      <c r="P1457" s="1">
        <v>45207</v>
      </c>
    </row>
    <row r="1458" spans="1:16" x14ac:dyDescent="0.3">
      <c r="A1458" t="s">
        <v>341</v>
      </c>
      <c r="B1458" t="s">
        <v>39</v>
      </c>
      <c r="C1458" t="s">
        <v>65</v>
      </c>
      <c r="D1458" t="s">
        <v>107</v>
      </c>
      <c r="E1458" t="s">
        <v>241</v>
      </c>
      <c r="F1458" t="s">
        <v>119</v>
      </c>
      <c r="G1458" t="s">
        <v>129</v>
      </c>
      <c r="H1458">
        <v>33</v>
      </c>
      <c r="I1458">
        <v>1323.26</v>
      </c>
      <c r="J1458">
        <v>0</v>
      </c>
      <c r="K1458">
        <v>43667.58</v>
      </c>
      <c r="L1458">
        <v>27293.43</v>
      </c>
      <c r="M1458">
        <v>642.39</v>
      </c>
      <c r="N1458" t="s">
        <v>33</v>
      </c>
      <c r="O1458" t="s">
        <v>302</v>
      </c>
      <c r="P1458" s="1">
        <v>45147</v>
      </c>
    </row>
    <row r="1459" spans="1:16" x14ac:dyDescent="0.3">
      <c r="A1459" t="s">
        <v>342</v>
      </c>
      <c r="B1459" t="s">
        <v>29</v>
      </c>
      <c r="C1459" t="s">
        <v>30</v>
      </c>
      <c r="D1459" t="s">
        <v>141</v>
      </c>
      <c r="E1459" t="s">
        <v>24</v>
      </c>
      <c r="F1459" t="s">
        <v>25</v>
      </c>
      <c r="G1459" t="s">
        <v>45</v>
      </c>
      <c r="H1459">
        <v>33</v>
      </c>
      <c r="I1459">
        <v>1617.14</v>
      </c>
      <c r="J1459">
        <v>0</v>
      </c>
      <c r="K1459">
        <v>53365.62</v>
      </c>
      <c r="L1459">
        <v>31722.61</v>
      </c>
      <c r="M1459">
        <v>253.06</v>
      </c>
      <c r="N1459" t="s">
        <v>27</v>
      </c>
      <c r="O1459" t="s">
        <v>302</v>
      </c>
      <c r="P1459" s="1">
        <v>45204</v>
      </c>
    </row>
    <row r="1460" spans="1:16" x14ac:dyDescent="0.3">
      <c r="A1460" t="s">
        <v>343</v>
      </c>
      <c r="B1460" t="s">
        <v>39</v>
      </c>
      <c r="C1460" t="s">
        <v>54</v>
      </c>
      <c r="D1460" t="s">
        <v>271</v>
      </c>
      <c r="E1460" t="s">
        <v>241</v>
      </c>
      <c r="F1460" t="s">
        <v>165</v>
      </c>
      <c r="G1460" t="s">
        <v>168</v>
      </c>
      <c r="H1460">
        <v>11</v>
      </c>
      <c r="I1460">
        <v>1571.36</v>
      </c>
      <c r="J1460">
        <v>0</v>
      </c>
      <c r="K1460">
        <v>17284.96</v>
      </c>
      <c r="L1460">
        <v>9777.01</v>
      </c>
      <c r="M1460">
        <v>679.27</v>
      </c>
      <c r="N1460" t="s">
        <v>27</v>
      </c>
      <c r="O1460" t="s">
        <v>302</v>
      </c>
      <c r="P1460" s="1">
        <v>45367</v>
      </c>
    </row>
    <row r="1461" spans="1:16" x14ac:dyDescent="0.3">
      <c r="A1461" t="s">
        <v>344</v>
      </c>
      <c r="B1461" t="s">
        <v>21</v>
      </c>
      <c r="C1461" t="s">
        <v>59</v>
      </c>
      <c r="D1461" t="s">
        <v>148</v>
      </c>
      <c r="E1461" t="s">
        <v>273</v>
      </c>
      <c r="F1461" t="s">
        <v>201</v>
      </c>
      <c r="G1461" t="s">
        <v>202</v>
      </c>
      <c r="H1461">
        <v>13</v>
      </c>
      <c r="I1461">
        <v>5323.26</v>
      </c>
      <c r="J1461">
        <v>0</v>
      </c>
      <c r="K1461">
        <v>69202.38</v>
      </c>
      <c r="L1461">
        <v>42827.07</v>
      </c>
      <c r="M1461">
        <v>158.87</v>
      </c>
      <c r="N1461" t="s">
        <v>42</v>
      </c>
      <c r="O1461" t="s">
        <v>302</v>
      </c>
      <c r="P1461" s="1">
        <v>45025</v>
      </c>
    </row>
    <row r="1462" spans="1:16" x14ac:dyDescent="0.3">
      <c r="A1462" t="s">
        <v>345</v>
      </c>
      <c r="B1462" t="s">
        <v>39</v>
      </c>
      <c r="C1462" t="s">
        <v>40</v>
      </c>
      <c r="D1462" t="s">
        <v>125</v>
      </c>
      <c r="E1462" t="s">
        <v>273</v>
      </c>
      <c r="F1462" t="s">
        <v>165</v>
      </c>
      <c r="G1462" t="s">
        <v>173</v>
      </c>
      <c r="H1462">
        <v>25</v>
      </c>
      <c r="I1462">
        <v>899.66</v>
      </c>
      <c r="J1462">
        <v>0</v>
      </c>
      <c r="K1462">
        <v>22491.5</v>
      </c>
      <c r="L1462">
        <v>12713.33</v>
      </c>
      <c r="M1462">
        <v>242.21</v>
      </c>
      <c r="N1462" t="s">
        <v>38</v>
      </c>
      <c r="O1462" t="s">
        <v>302</v>
      </c>
      <c r="P1462" s="1">
        <v>45278</v>
      </c>
    </row>
    <row r="1463" spans="1:16" x14ac:dyDescent="0.3">
      <c r="A1463" t="s">
        <v>346</v>
      </c>
      <c r="B1463" t="s">
        <v>39</v>
      </c>
      <c r="C1463" t="s">
        <v>40</v>
      </c>
      <c r="D1463" t="s">
        <v>98</v>
      </c>
      <c r="E1463" t="s">
        <v>273</v>
      </c>
      <c r="F1463" t="s">
        <v>119</v>
      </c>
      <c r="G1463" t="s">
        <v>120</v>
      </c>
      <c r="H1463">
        <v>40</v>
      </c>
      <c r="I1463">
        <v>2700.75</v>
      </c>
      <c r="J1463">
        <v>0</v>
      </c>
      <c r="K1463">
        <v>108030</v>
      </c>
      <c r="L1463">
        <v>61960.97</v>
      </c>
      <c r="M1463">
        <v>357.78</v>
      </c>
      <c r="N1463" t="s">
        <v>42</v>
      </c>
      <c r="O1463" t="s">
        <v>302</v>
      </c>
      <c r="P1463" s="1">
        <v>45123</v>
      </c>
    </row>
    <row r="1464" spans="1:16" x14ac:dyDescent="0.3">
      <c r="A1464" t="s">
        <v>347</v>
      </c>
      <c r="B1464" t="s">
        <v>29</v>
      </c>
      <c r="C1464" t="s">
        <v>46</v>
      </c>
      <c r="D1464" t="s">
        <v>73</v>
      </c>
      <c r="E1464" t="s">
        <v>241</v>
      </c>
      <c r="F1464" t="s">
        <v>201</v>
      </c>
      <c r="G1464" t="s">
        <v>203</v>
      </c>
      <c r="H1464">
        <v>22</v>
      </c>
      <c r="I1464">
        <v>3438.39</v>
      </c>
      <c r="J1464">
        <v>0</v>
      </c>
      <c r="K1464">
        <v>75644.58</v>
      </c>
      <c r="L1464">
        <v>44811.58</v>
      </c>
      <c r="M1464">
        <v>746.47</v>
      </c>
      <c r="N1464" t="s">
        <v>27</v>
      </c>
      <c r="O1464" t="s">
        <v>302</v>
      </c>
      <c r="P1464" s="1">
        <v>45019</v>
      </c>
    </row>
    <row r="1465" spans="1:16" x14ac:dyDescent="0.3">
      <c r="A1465" t="s">
        <v>348</v>
      </c>
      <c r="B1465" t="s">
        <v>21</v>
      </c>
      <c r="C1465" t="s">
        <v>48</v>
      </c>
      <c r="D1465" t="s">
        <v>182</v>
      </c>
      <c r="E1465" t="s">
        <v>24</v>
      </c>
      <c r="F1465" t="s">
        <v>25</v>
      </c>
      <c r="G1465" t="s">
        <v>45</v>
      </c>
      <c r="H1465">
        <v>39</v>
      </c>
      <c r="I1465">
        <v>1924.41</v>
      </c>
      <c r="J1465">
        <v>0</v>
      </c>
      <c r="K1465">
        <v>75051.990000000005</v>
      </c>
      <c r="L1465">
        <v>44063.77</v>
      </c>
      <c r="M1465">
        <v>780.44</v>
      </c>
      <c r="N1465" t="s">
        <v>42</v>
      </c>
      <c r="O1465" t="s">
        <v>302</v>
      </c>
      <c r="P1465" s="1">
        <v>45353</v>
      </c>
    </row>
    <row r="1466" spans="1:16" x14ac:dyDescent="0.3">
      <c r="A1466" t="s">
        <v>349</v>
      </c>
      <c r="B1466" t="s">
        <v>39</v>
      </c>
      <c r="C1466" t="s">
        <v>50</v>
      </c>
      <c r="D1466" t="s">
        <v>125</v>
      </c>
      <c r="E1466" t="s">
        <v>273</v>
      </c>
      <c r="F1466" t="s">
        <v>165</v>
      </c>
      <c r="G1466" t="s">
        <v>170</v>
      </c>
      <c r="H1466">
        <v>39</v>
      </c>
      <c r="I1466">
        <v>754.29</v>
      </c>
      <c r="J1466">
        <v>0</v>
      </c>
      <c r="K1466">
        <v>29417.31</v>
      </c>
      <c r="L1466">
        <v>15473.03</v>
      </c>
      <c r="M1466">
        <v>112.5</v>
      </c>
      <c r="N1466" t="s">
        <v>42</v>
      </c>
      <c r="O1466" t="s">
        <v>302</v>
      </c>
      <c r="P1466" s="1">
        <v>45358</v>
      </c>
    </row>
    <row r="1467" spans="1:16" x14ac:dyDescent="0.3">
      <c r="A1467" t="s">
        <v>350</v>
      </c>
      <c r="B1467" t="s">
        <v>21</v>
      </c>
      <c r="C1467" t="s">
        <v>48</v>
      </c>
      <c r="D1467" t="s">
        <v>164</v>
      </c>
      <c r="E1467" t="s">
        <v>273</v>
      </c>
      <c r="F1467" t="s">
        <v>119</v>
      </c>
      <c r="G1467" t="s">
        <v>123</v>
      </c>
      <c r="H1467">
        <v>32</v>
      </c>
      <c r="I1467">
        <v>1125.92</v>
      </c>
      <c r="J1467">
        <v>0</v>
      </c>
      <c r="K1467">
        <v>28823.55</v>
      </c>
      <c r="L1467">
        <v>17139.39</v>
      </c>
      <c r="M1467">
        <v>472.76</v>
      </c>
      <c r="N1467" t="s">
        <v>27</v>
      </c>
      <c r="O1467" t="s">
        <v>302</v>
      </c>
      <c r="P1467" s="1">
        <v>45353</v>
      </c>
    </row>
    <row r="1468" spans="1:16" x14ac:dyDescent="0.3">
      <c r="A1468" t="s">
        <v>351</v>
      </c>
      <c r="B1468" t="s">
        <v>39</v>
      </c>
      <c r="C1468" t="s">
        <v>50</v>
      </c>
      <c r="D1468" t="s">
        <v>118</v>
      </c>
      <c r="E1468" t="s">
        <v>273</v>
      </c>
      <c r="F1468" t="s">
        <v>119</v>
      </c>
      <c r="G1468" t="s">
        <v>127</v>
      </c>
      <c r="H1468">
        <v>23</v>
      </c>
      <c r="I1468">
        <v>898.69</v>
      </c>
      <c r="J1468">
        <v>0</v>
      </c>
      <c r="K1468">
        <v>20669.87</v>
      </c>
      <c r="L1468">
        <v>11892.27</v>
      </c>
      <c r="M1468">
        <v>155.74</v>
      </c>
      <c r="N1468" t="s">
        <v>33</v>
      </c>
      <c r="O1468" t="s">
        <v>302</v>
      </c>
      <c r="P1468" s="1">
        <v>45164</v>
      </c>
    </row>
    <row r="1469" spans="1:16" x14ac:dyDescent="0.3">
      <c r="A1469" t="s">
        <v>352</v>
      </c>
      <c r="B1469" t="s">
        <v>39</v>
      </c>
      <c r="C1469" t="s">
        <v>50</v>
      </c>
      <c r="D1469" t="s">
        <v>145</v>
      </c>
      <c r="E1469" t="s">
        <v>273</v>
      </c>
      <c r="F1469" t="s">
        <v>119</v>
      </c>
      <c r="G1469" t="s">
        <v>127</v>
      </c>
      <c r="H1469">
        <v>25</v>
      </c>
      <c r="I1469">
        <v>2441.15</v>
      </c>
      <c r="J1469">
        <v>0</v>
      </c>
      <c r="K1469">
        <v>61028.75</v>
      </c>
      <c r="L1469">
        <v>34925.980000000003</v>
      </c>
      <c r="M1469">
        <v>595.54999999999995</v>
      </c>
      <c r="N1469" t="s">
        <v>27</v>
      </c>
      <c r="O1469" t="s">
        <v>302</v>
      </c>
      <c r="P1469" s="1">
        <v>45338</v>
      </c>
    </row>
    <row r="1470" spans="1:16" x14ac:dyDescent="0.3">
      <c r="A1470" t="s">
        <v>353</v>
      </c>
      <c r="B1470" t="s">
        <v>21</v>
      </c>
      <c r="C1470" t="s">
        <v>59</v>
      </c>
      <c r="D1470" t="s">
        <v>218</v>
      </c>
      <c r="E1470" t="s">
        <v>273</v>
      </c>
      <c r="F1470" t="s">
        <v>201</v>
      </c>
      <c r="G1470" t="s">
        <v>202</v>
      </c>
      <c r="H1470">
        <v>3</v>
      </c>
      <c r="I1470">
        <v>4243.41</v>
      </c>
      <c r="J1470">
        <v>0</v>
      </c>
      <c r="K1470">
        <v>12730.23</v>
      </c>
      <c r="L1470">
        <v>7722.41</v>
      </c>
      <c r="M1470">
        <v>585.79999999999995</v>
      </c>
      <c r="N1470" t="s">
        <v>33</v>
      </c>
      <c r="O1470" t="s">
        <v>302</v>
      </c>
      <c r="P1470" s="1">
        <v>45082</v>
      </c>
    </row>
    <row r="1471" spans="1:16" x14ac:dyDescent="0.3">
      <c r="A1471" t="s">
        <v>354</v>
      </c>
      <c r="B1471" t="s">
        <v>34</v>
      </c>
      <c r="C1471" t="s">
        <v>62</v>
      </c>
      <c r="D1471" t="s">
        <v>261</v>
      </c>
      <c r="E1471" t="s">
        <v>241</v>
      </c>
      <c r="F1471" t="s">
        <v>201</v>
      </c>
      <c r="G1471" t="s">
        <v>203</v>
      </c>
      <c r="H1471">
        <v>19</v>
      </c>
      <c r="I1471">
        <v>2091.31</v>
      </c>
      <c r="J1471">
        <v>0</v>
      </c>
      <c r="K1471">
        <v>39734.89</v>
      </c>
      <c r="L1471">
        <v>24954.98</v>
      </c>
      <c r="M1471">
        <v>149.82</v>
      </c>
      <c r="N1471" t="s">
        <v>38</v>
      </c>
      <c r="O1471" t="s">
        <v>302</v>
      </c>
      <c r="P1471" s="1">
        <v>45330</v>
      </c>
    </row>
    <row r="1472" spans="1:16" x14ac:dyDescent="0.3">
      <c r="A1472" t="s">
        <v>355</v>
      </c>
      <c r="B1472" t="s">
        <v>39</v>
      </c>
      <c r="C1472" t="s">
        <v>50</v>
      </c>
      <c r="D1472" t="s">
        <v>220</v>
      </c>
      <c r="E1472" t="s">
        <v>273</v>
      </c>
      <c r="F1472" t="s">
        <v>25</v>
      </c>
      <c r="G1472" t="s">
        <v>26</v>
      </c>
      <c r="H1472">
        <v>40</v>
      </c>
      <c r="I1472">
        <v>839.4</v>
      </c>
      <c r="J1472">
        <v>0</v>
      </c>
      <c r="K1472">
        <v>33576</v>
      </c>
      <c r="L1472">
        <v>18884.8</v>
      </c>
      <c r="M1472">
        <v>149.43</v>
      </c>
      <c r="N1472" t="s">
        <v>42</v>
      </c>
      <c r="O1472" t="s">
        <v>302</v>
      </c>
      <c r="P1472" s="1">
        <v>45349</v>
      </c>
    </row>
    <row r="1473" spans="1:16" x14ac:dyDescent="0.3">
      <c r="A1473" t="s">
        <v>356</v>
      </c>
      <c r="B1473" t="s">
        <v>34</v>
      </c>
      <c r="C1473" t="s">
        <v>52</v>
      </c>
      <c r="D1473" t="s">
        <v>286</v>
      </c>
      <c r="E1473" t="s">
        <v>241</v>
      </c>
      <c r="F1473" t="s">
        <v>119</v>
      </c>
      <c r="G1473" t="s">
        <v>129</v>
      </c>
      <c r="H1473">
        <v>7</v>
      </c>
      <c r="I1473">
        <v>1593.14</v>
      </c>
      <c r="J1473">
        <v>0</v>
      </c>
      <c r="K1473">
        <v>11151.98</v>
      </c>
      <c r="L1473">
        <v>6534.97</v>
      </c>
      <c r="M1473">
        <v>662.21</v>
      </c>
      <c r="N1473" t="s">
        <v>27</v>
      </c>
      <c r="O1473" t="s">
        <v>302</v>
      </c>
      <c r="P1473" s="1">
        <v>45098</v>
      </c>
    </row>
    <row r="1474" spans="1:16" x14ac:dyDescent="0.3">
      <c r="A1474" t="s">
        <v>357</v>
      </c>
      <c r="B1474" t="s">
        <v>21</v>
      </c>
      <c r="C1474" t="s">
        <v>22</v>
      </c>
      <c r="D1474" t="s">
        <v>97</v>
      </c>
      <c r="E1474" t="s">
        <v>241</v>
      </c>
      <c r="F1474" t="s">
        <v>25</v>
      </c>
      <c r="G1474" t="s">
        <v>32</v>
      </c>
      <c r="H1474">
        <v>14</v>
      </c>
      <c r="I1474">
        <v>1376.57</v>
      </c>
      <c r="J1474">
        <v>0</v>
      </c>
      <c r="K1474">
        <v>19271.98</v>
      </c>
      <c r="L1474">
        <v>11486.37</v>
      </c>
      <c r="M1474">
        <v>175.84</v>
      </c>
      <c r="N1474" t="s">
        <v>27</v>
      </c>
      <c r="O1474" t="s">
        <v>302</v>
      </c>
      <c r="P1474" s="1">
        <v>45305</v>
      </c>
    </row>
    <row r="1475" spans="1:16" x14ac:dyDescent="0.3">
      <c r="A1475" t="s">
        <v>358</v>
      </c>
      <c r="B1475" t="s">
        <v>21</v>
      </c>
      <c r="C1475" t="s">
        <v>22</v>
      </c>
      <c r="D1475" t="s">
        <v>245</v>
      </c>
      <c r="E1475" t="s">
        <v>241</v>
      </c>
      <c r="F1475" t="s">
        <v>205</v>
      </c>
      <c r="G1475" t="s">
        <v>209</v>
      </c>
      <c r="H1475">
        <v>14</v>
      </c>
      <c r="I1475">
        <v>21630.61</v>
      </c>
      <c r="J1475">
        <v>0</v>
      </c>
      <c r="K1475">
        <v>302828.53999999998</v>
      </c>
      <c r="L1475">
        <v>224495.57</v>
      </c>
      <c r="M1475">
        <v>597</v>
      </c>
      <c r="N1475" t="s">
        <v>42</v>
      </c>
      <c r="O1475" t="s">
        <v>302</v>
      </c>
      <c r="P1475" s="1">
        <v>45078</v>
      </c>
    </row>
    <row r="1476" spans="1:16" x14ac:dyDescent="0.3">
      <c r="A1476" t="s">
        <v>359</v>
      </c>
      <c r="B1476" t="s">
        <v>39</v>
      </c>
      <c r="C1476" t="s">
        <v>65</v>
      </c>
      <c r="D1476" t="s">
        <v>136</v>
      </c>
      <c r="E1476" t="s">
        <v>241</v>
      </c>
      <c r="F1476" t="s">
        <v>119</v>
      </c>
      <c r="G1476" t="s">
        <v>120</v>
      </c>
      <c r="H1476">
        <v>9</v>
      </c>
      <c r="I1476">
        <v>1679.98</v>
      </c>
      <c r="J1476">
        <v>0</v>
      </c>
      <c r="K1476">
        <v>15119.82</v>
      </c>
      <c r="L1476">
        <v>9070.59</v>
      </c>
      <c r="M1476">
        <v>579.88</v>
      </c>
      <c r="N1476" t="s">
        <v>33</v>
      </c>
      <c r="O1476" t="s">
        <v>302</v>
      </c>
      <c r="P1476" s="1">
        <v>45101</v>
      </c>
    </row>
    <row r="1477" spans="1:16" x14ac:dyDescent="0.3">
      <c r="A1477" t="s">
        <v>360</v>
      </c>
      <c r="B1477" t="s">
        <v>34</v>
      </c>
      <c r="C1477" t="s">
        <v>89</v>
      </c>
      <c r="D1477" t="s">
        <v>159</v>
      </c>
      <c r="E1477" t="s">
        <v>241</v>
      </c>
      <c r="F1477" t="s">
        <v>119</v>
      </c>
      <c r="G1477" t="s">
        <v>120</v>
      </c>
      <c r="H1477">
        <v>29</v>
      </c>
      <c r="I1477">
        <v>1786.58</v>
      </c>
      <c r="J1477">
        <v>0</v>
      </c>
      <c r="K1477">
        <v>51810.82</v>
      </c>
      <c r="L1477">
        <v>32182.240000000002</v>
      </c>
      <c r="M1477">
        <v>117.82</v>
      </c>
      <c r="N1477" t="s">
        <v>38</v>
      </c>
      <c r="O1477" t="s">
        <v>302</v>
      </c>
      <c r="P1477" s="1">
        <v>45123</v>
      </c>
    </row>
    <row r="1478" spans="1:16" x14ac:dyDescent="0.3">
      <c r="A1478" t="s">
        <v>361</v>
      </c>
      <c r="B1478" t="s">
        <v>34</v>
      </c>
      <c r="C1478" t="s">
        <v>62</v>
      </c>
      <c r="D1478" t="s">
        <v>143</v>
      </c>
      <c r="E1478" t="s">
        <v>273</v>
      </c>
      <c r="F1478" t="s">
        <v>205</v>
      </c>
      <c r="G1478" t="s">
        <v>206</v>
      </c>
      <c r="H1478">
        <v>35</v>
      </c>
      <c r="I1478">
        <v>28377.01</v>
      </c>
      <c r="J1478">
        <v>0</v>
      </c>
      <c r="K1478">
        <v>993195.35</v>
      </c>
      <c r="L1478">
        <v>738044.54</v>
      </c>
      <c r="M1478">
        <v>272.47000000000003</v>
      </c>
      <c r="N1478" t="s">
        <v>33</v>
      </c>
      <c r="O1478" t="s">
        <v>302</v>
      </c>
      <c r="P1478" s="1">
        <v>45131</v>
      </c>
    </row>
    <row r="1479" spans="1:16" x14ac:dyDescent="0.3">
      <c r="A1479" t="s">
        <v>362</v>
      </c>
      <c r="B1479" t="s">
        <v>39</v>
      </c>
      <c r="C1479" t="s">
        <v>54</v>
      </c>
      <c r="D1479" t="s">
        <v>225</v>
      </c>
      <c r="E1479" t="s">
        <v>273</v>
      </c>
      <c r="F1479" t="s">
        <v>25</v>
      </c>
      <c r="G1479" t="s">
        <v>45</v>
      </c>
      <c r="H1479">
        <v>35</v>
      </c>
      <c r="I1479">
        <v>2117.39</v>
      </c>
      <c r="J1479">
        <v>0</v>
      </c>
      <c r="K1479">
        <v>74108.649999999994</v>
      </c>
      <c r="L1479">
        <v>41869.300000000003</v>
      </c>
      <c r="M1479">
        <v>151.38</v>
      </c>
      <c r="N1479" t="s">
        <v>27</v>
      </c>
      <c r="O1479" t="s">
        <v>302</v>
      </c>
      <c r="P1479" s="1">
        <v>45160</v>
      </c>
    </row>
    <row r="1480" spans="1:16" x14ac:dyDescent="0.3">
      <c r="A1480" t="s">
        <v>363</v>
      </c>
      <c r="B1480" t="s">
        <v>29</v>
      </c>
      <c r="C1480" t="s">
        <v>57</v>
      </c>
      <c r="D1480" t="s">
        <v>214</v>
      </c>
      <c r="E1480" t="s">
        <v>241</v>
      </c>
      <c r="F1480" t="s">
        <v>119</v>
      </c>
      <c r="G1480" t="s">
        <v>129</v>
      </c>
      <c r="H1480">
        <v>26</v>
      </c>
      <c r="I1480">
        <v>1422.69</v>
      </c>
      <c r="J1480">
        <v>0</v>
      </c>
      <c r="K1480">
        <v>36989.94</v>
      </c>
      <c r="L1480">
        <v>22411.23</v>
      </c>
      <c r="M1480">
        <v>52.93</v>
      </c>
      <c r="N1480" t="s">
        <v>42</v>
      </c>
      <c r="O1480" t="s">
        <v>302</v>
      </c>
      <c r="P1480" s="1">
        <v>45066</v>
      </c>
    </row>
    <row r="1481" spans="1:16" x14ac:dyDescent="0.3">
      <c r="A1481" t="s">
        <v>364</v>
      </c>
      <c r="B1481" t="s">
        <v>29</v>
      </c>
      <c r="C1481" t="s">
        <v>78</v>
      </c>
      <c r="D1481" t="s">
        <v>109</v>
      </c>
      <c r="E1481" t="s">
        <v>24</v>
      </c>
      <c r="F1481" t="s">
        <v>205</v>
      </c>
      <c r="G1481" t="s">
        <v>207</v>
      </c>
      <c r="H1481">
        <v>37</v>
      </c>
      <c r="I1481">
        <v>29723.55</v>
      </c>
      <c r="J1481">
        <v>0</v>
      </c>
      <c r="K1481">
        <v>1099771.3500000001</v>
      </c>
      <c r="L1481">
        <v>824800.3</v>
      </c>
      <c r="M1481">
        <v>554.21</v>
      </c>
      <c r="N1481" t="s">
        <v>27</v>
      </c>
      <c r="O1481" t="s">
        <v>302</v>
      </c>
      <c r="P1481" s="1">
        <v>45362</v>
      </c>
    </row>
    <row r="1482" spans="1:16" x14ac:dyDescent="0.3">
      <c r="A1482" t="s">
        <v>365</v>
      </c>
      <c r="B1482" t="s">
        <v>29</v>
      </c>
      <c r="C1482" t="s">
        <v>46</v>
      </c>
      <c r="D1482" t="s">
        <v>211</v>
      </c>
      <c r="E1482" t="s">
        <v>273</v>
      </c>
      <c r="F1482" t="s">
        <v>25</v>
      </c>
      <c r="G1482" t="s">
        <v>26</v>
      </c>
      <c r="H1482">
        <v>3</v>
      </c>
      <c r="I1482">
        <v>1119.98</v>
      </c>
      <c r="J1482">
        <v>0</v>
      </c>
      <c r="K1482">
        <v>3359.94</v>
      </c>
      <c r="L1482">
        <v>2042.98</v>
      </c>
      <c r="M1482">
        <v>496.66</v>
      </c>
      <c r="N1482" t="s">
        <v>42</v>
      </c>
      <c r="O1482" t="s">
        <v>302</v>
      </c>
      <c r="P1482" s="1">
        <v>45287</v>
      </c>
    </row>
    <row r="1483" spans="1:16" x14ac:dyDescent="0.3">
      <c r="A1483" t="s">
        <v>366</v>
      </c>
      <c r="B1483" t="s">
        <v>21</v>
      </c>
      <c r="C1483" t="s">
        <v>22</v>
      </c>
      <c r="D1483" t="s">
        <v>256</v>
      </c>
      <c r="E1483" t="s">
        <v>24</v>
      </c>
      <c r="F1483" t="s">
        <v>119</v>
      </c>
      <c r="G1483" t="s">
        <v>127</v>
      </c>
      <c r="H1483">
        <v>32</v>
      </c>
      <c r="I1483">
        <v>3349.83</v>
      </c>
      <c r="J1483">
        <v>0</v>
      </c>
      <c r="K1483">
        <v>107194.56</v>
      </c>
      <c r="L1483">
        <v>66454.33</v>
      </c>
      <c r="M1483">
        <v>797.23</v>
      </c>
      <c r="N1483" t="s">
        <v>33</v>
      </c>
      <c r="O1483" t="s">
        <v>302</v>
      </c>
      <c r="P1483" s="1">
        <v>45082</v>
      </c>
    </row>
    <row r="1484" spans="1:16" x14ac:dyDescent="0.3">
      <c r="A1484" t="s">
        <v>367</v>
      </c>
      <c r="B1484" t="s">
        <v>29</v>
      </c>
      <c r="C1484" t="s">
        <v>30</v>
      </c>
      <c r="D1484" t="s">
        <v>164</v>
      </c>
      <c r="E1484" t="s">
        <v>241</v>
      </c>
      <c r="F1484" t="s">
        <v>119</v>
      </c>
      <c r="G1484" t="s">
        <v>127</v>
      </c>
      <c r="H1484">
        <v>19</v>
      </c>
      <c r="I1484">
        <v>1386.97</v>
      </c>
      <c r="J1484">
        <v>0</v>
      </c>
      <c r="K1484">
        <v>26352.43</v>
      </c>
      <c r="L1484">
        <v>15673.42</v>
      </c>
      <c r="M1484">
        <v>238.34</v>
      </c>
      <c r="N1484" t="s">
        <v>33</v>
      </c>
      <c r="O1484" t="s">
        <v>302</v>
      </c>
      <c r="P1484" s="1">
        <v>45174</v>
      </c>
    </row>
    <row r="1485" spans="1:16" x14ac:dyDescent="0.3">
      <c r="A1485" t="s">
        <v>368</v>
      </c>
      <c r="B1485" t="s">
        <v>34</v>
      </c>
      <c r="C1485" t="s">
        <v>62</v>
      </c>
      <c r="D1485" t="s">
        <v>86</v>
      </c>
      <c r="E1485" t="s">
        <v>24</v>
      </c>
      <c r="F1485" t="s">
        <v>119</v>
      </c>
      <c r="G1485" t="s">
        <v>127</v>
      </c>
      <c r="H1485">
        <v>15</v>
      </c>
      <c r="I1485">
        <v>2230.67</v>
      </c>
      <c r="J1485">
        <v>0</v>
      </c>
      <c r="K1485">
        <v>31787.05</v>
      </c>
      <c r="L1485">
        <v>19192.68</v>
      </c>
      <c r="M1485">
        <v>532.11</v>
      </c>
      <c r="N1485" t="s">
        <v>33</v>
      </c>
      <c r="O1485" t="s">
        <v>302</v>
      </c>
      <c r="P1485" s="1">
        <v>45220</v>
      </c>
    </row>
    <row r="1486" spans="1:16" x14ac:dyDescent="0.3">
      <c r="A1486" t="s">
        <v>369</v>
      </c>
      <c r="B1486" t="s">
        <v>21</v>
      </c>
      <c r="C1486" t="s">
        <v>59</v>
      </c>
      <c r="D1486" t="s">
        <v>193</v>
      </c>
      <c r="E1486" t="s">
        <v>24</v>
      </c>
      <c r="F1486" t="s">
        <v>165</v>
      </c>
      <c r="G1486" t="s">
        <v>173</v>
      </c>
      <c r="H1486">
        <v>19</v>
      </c>
      <c r="I1486">
        <v>2272.04</v>
      </c>
      <c r="J1486">
        <v>0</v>
      </c>
      <c r="K1486">
        <v>43168.76</v>
      </c>
      <c r="L1486">
        <v>24818.29</v>
      </c>
      <c r="M1486">
        <v>319.19</v>
      </c>
      <c r="N1486" t="s">
        <v>42</v>
      </c>
      <c r="O1486" t="s">
        <v>302</v>
      </c>
      <c r="P1486" s="1">
        <v>45288</v>
      </c>
    </row>
    <row r="1487" spans="1:16" x14ac:dyDescent="0.3">
      <c r="A1487" t="s">
        <v>370</v>
      </c>
      <c r="B1487" t="s">
        <v>39</v>
      </c>
      <c r="C1487" t="s">
        <v>54</v>
      </c>
      <c r="D1487" t="s">
        <v>49</v>
      </c>
      <c r="E1487" t="s">
        <v>273</v>
      </c>
      <c r="F1487" t="s">
        <v>25</v>
      </c>
      <c r="G1487" t="s">
        <v>45</v>
      </c>
      <c r="H1487">
        <v>10</v>
      </c>
      <c r="I1487">
        <v>603.49</v>
      </c>
      <c r="J1487">
        <v>0</v>
      </c>
      <c r="K1487">
        <v>6034.9</v>
      </c>
      <c r="L1487">
        <v>3479.55</v>
      </c>
      <c r="M1487">
        <v>360.27</v>
      </c>
      <c r="N1487" t="s">
        <v>33</v>
      </c>
      <c r="O1487" t="s">
        <v>302</v>
      </c>
      <c r="P1487" s="1">
        <v>45299</v>
      </c>
    </row>
    <row r="1488" spans="1:16" x14ac:dyDescent="0.3">
      <c r="A1488" t="s">
        <v>371</v>
      </c>
      <c r="B1488" t="s">
        <v>34</v>
      </c>
      <c r="C1488" t="s">
        <v>52</v>
      </c>
      <c r="D1488" t="s">
        <v>169</v>
      </c>
      <c r="E1488" t="s">
        <v>273</v>
      </c>
      <c r="F1488" t="s">
        <v>205</v>
      </c>
      <c r="G1488" t="s">
        <v>209</v>
      </c>
      <c r="H1488">
        <v>3</v>
      </c>
      <c r="I1488">
        <v>21586.71</v>
      </c>
      <c r="J1488">
        <v>0</v>
      </c>
      <c r="K1488">
        <v>64760.13</v>
      </c>
      <c r="L1488">
        <v>46620.98</v>
      </c>
      <c r="M1488">
        <v>193.73</v>
      </c>
      <c r="N1488" t="s">
        <v>42</v>
      </c>
      <c r="O1488" t="s">
        <v>302</v>
      </c>
      <c r="P1488" s="1">
        <v>45313</v>
      </c>
    </row>
    <row r="1489" spans="1:16" x14ac:dyDescent="0.3">
      <c r="A1489" t="s">
        <v>372</v>
      </c>
      <c r="B1489" t="s">
        <v>34</v>
      </c>
      <c r="C1489" t="s">
        <v>62</v>
      </c>
      <c r="D1489" t="s">
        <v>44</v>
      </c>
      <c r="E1489" t="s">
        <v>241</v>
      </c>
      <c r="F1489" t="s">
        <v>201</v>
      </c>
      <c r="G1489" t="s">
        <v>203</v>
      </c>
      <c r="H1489">
        <v>5</v>
      </c>
      <c r="I1489">
        <v>3277.16</v>
      </c>
      <c r="J1489">
        <v>0</v>
      </c>
      <c r="K1489">
        <v>16385.8</v>
      </c>
      <c r="L1489">
        <v>10077.91</v>
      </c>
      <c r="M1489">
        <v>471.27</v>
      </c>
      <c r="N1489" t="s">
        <v>33</v>
      </c>
      <c r="O1489" t="s">
        <v>302</v>
      </c>
      <c r="P1489" s="1">
        <v>45271</v>
      </c>
    </row>
    <row r="1490" spans="1:16" x14ac:dyDescent="0.3">
      <c r="A1490" t="s">
        <v>373</v>
      </c>
      <c r="B1490" t="s">
        <v>29</v>
      </c>
      <c r="C1490" t="s">
        <v>57</v>
      </c>
      <c r="D1490" t="s">
        <v>162</v>
      </c>
      <c r="E1490" t="s">
        <v>241</v>
      </c>
      <c r="F1490" t="s">
        <v>201</v>
      </c>
      <c r="G1490" t="s">
        <v>203</v>
      </c>
      <c r="H1490">
        <v>10</v>
      </c>
      <c r="I1490">
        <v>3229.54</v>
      </c>
      <c r="J1490">
        <v>0</v>
      </c>
      <c r="K1490">
        <v>30680.63</v>
      </c>
      <c r="L1490">
        <v>18922.03</v>
      </c>
      <c r="M1490">
        <v>722.26</v>
      </c>
      <c r="N1490" t="s">
        <v>27</v>
      </c>
      <c r="O1490" t="s">
        <v>302</v>
      </c>
      <c r="P1490" s="1">
        <v>45053</v>
      </c>
    </row>
    <row r="1491" spans="1:16" x14ac:dyDescent="0.3">
      <c r="A1491" t="s">
        <v>374</v>
      </c>
      <c r="B1491" t="s">
        <v>21</v>
      </c>
      <c r="C1491" t="s">
        <v>48</v>
      </c>
      <c r="D1491" t="s">
        <v>189</v>
      </c>
      <c r="E1491" t="s">
        <v>273</v>
      </c>
      <c r="F1491" t="s">
        <v>25</v>
      </c>
      <c r="G1491" t="s">
        <v>26</v>
      </c>
      <c r="H1491">
        <v>1</v>
      </c>
      <c r="I1491">
        <v>1232.05</v>
      </c>
      <c r="J1491">
        <v>0</v>
      </c>
      <c r="K1491">
        <v>1232.05</v>
      </c>
      <c r="L1491">
        <v>738.2</v>
      </c>
      <c r="M1491">
        <v>613.64</v>
      </c>
      <c r="N1491" t="s">
        <v>27</v>
      </c>
      <c r="O1491" t="s">
        <v>302</v>
      </c>
      <c r="P1491" s="1">
        <v>45260</v>
      </c>
    </row>
    <row r="1492" spans="1:16" x14ac:dyDescent="0.3">
      <c r="A1492" t="s">
        <v>375</v>
      </c>
      <c r="B1492" t="s">
        <v>21</v>
      </c>
      <c r="C1492" t="s">
        <v>22</v>
      </c>
      <c r="D1492" t="s">
        <v>138</v>
      </c>
      <c r="E1492" t="s">
        <v>241</v>
      </c>
      <c r="F1492" t="s">
        <v>165</v>
      </c>
      <c r="G1492" t="s">
        <v>168</v>
      </c>
      <c r="H1492">
        <v>17</v>
      </c>
      <c r="I1492">
        <v>2922.63</v>
      </c>
      <c r="J1492">
        <v>0</v>
      </c>
      <c r="K1492">
        <v>49684.71</v>
      </c>
      <c r="L1492">
        <v>25923.55</v>
      </c>
      <c r="M1492">
        <v>497.93</v>
      </c>
      <c r="N1492" t="s">
        <v>27</v>
      </c>
      <c r="O1492" t="s">
        <v>302</v>
      </c>
      <c r="P1492" s="1">
        <v>45197</v>
      </c>
    </row>
    <row r="1493" spans="1:16" x14ac:dyDescent="0.3">
      <c r="A1493" t="s">
        <v>376</v>
      </c>
      <c r="B1493" t="s">
        <v>39</v>
      </c>
      <c r="C1493" t="s">
        <v>50</v>
      </c>
      <c r="D1493" t="s">
        <v>31</v>
      </c>
      <c r="E1493" t="s">
        <v>24</v>
      </c>
      <c r="F1493" t="s">
        <v>205</v>
      </c>
      <c r="G1493" t="s">
        <v>209</v>
      </c>
      <c r="H1493">
        <v>38</v>
      </c>
      <c r="I1493">
        <v>32527.919999999998</v>
      </c>
      <c r="J1493">
        <v>0</v>
      </c>
      <c r="K1493">
        <v>1236060.96</v>
      </c>
      <c r="L1493">
        <v>910111.12</v>
      </c>
      <c r="M1493">
        <v>85.67</v>
      </c>
      <c r="N1493" t="s">
        <v>33</v>
      </c>
      <c r="O1493" t="s">
        <v>302</v>
      </c>
      <c r="P1493" s="1">
        <v>45313</v>
      </c>
    </row>
    <row r="1494" spans="1:16" x14ac:dyDescent="0.3">
      <c r="A1494" t="s">
        <v>377</v>
      </c>
      <c r="B1494" t="s">
        <v>39</v>
      </c>
      <c r="C1494" t="s">
        <v>54</v>
      </c>
      <c r="D1494" t="s">
        <v>156</v>
      </c>
      <c r="E1494" t="s">
        <v>241</v>
      </c>
      <c r="F1494" t="s">
        <v>25</v>
      </c>
      <c r="G1494" t="s">
        <v>26</v>
      </c>
      <c r="H1494">
        <v>14</v>
      </c>
      <c r="I1494">
        <v>1336.94</v>
      </c>
      <c r="J1494">
        <v>0</v>
      </c>
      <c r="K1494">
        <v>18717.16</v>
      </c>
      <c r="L1494">
        <v>11054.53</v>
      </c>
      <c r="M1494">
        <v>352.07</v>
      </c>
      <c r="N1494" t="s">
        <v>42</v>
      </c>
      <c r="O1494" t="s">
        <v>302</v>
      </c>
      <c r="P1494" s="1">
        <v>45260</v>
      </c>
    </row>
    <row r="1495" spans="1:16" x14ac:dyDescent="0.3">
      <c r="A1495" t="s">
        <v>378</v>
      </c>
      <c r="B1495" t="s">
        <v>29</v>
      </c>
      <c r="C1495" t="s">
        <v>78</v>
      </c>
      <c r="D1495" t="s">
        <v>232</v>
      </c>
      <c r="E1495" t="s">
        <v>241</v>
      </c>
      <c r="F1495" t="s">
        <v>205</v>
      </c>
      <c r="G1495" t="s">
        <v>208</v>
      </c>
      <c r="H1495">
        <v>20</v>
      </c>
      <c r="I1495">
        <v>40060.480000000003</v>
      </c>
      <c r="J1495">
        <v>0</v>
      </c>
      <c r="K1495">
        <v>801209.6</v>
      </c>
      <c r="L1495">
        <v>586084.15</v>
      </c>
      <c r="M1495">
        <v>642.13</v>
      </c>
      <c r="N1495" t="s">
        <v>27</v>
      </c>
      <c r="O1495" t="s">
        <v>302</v>
      </c>
      <c r="P1495" s="1">
        <v>45249</v>
      </c>
    </row>
    <row r="1496" spans="1:16" x14ac:dyDescent="0.3">
      <c r="A1496" t="s">
        <v>379</v>
      </c>
      <c r="B1496" t="s">
        <v>34</v>
      </c>
      <c r="C1496" t="s">
        <v>35</v>
      </c>
      <c r="D1496" t="s">
        <v>252</v>
      </c>
      <c r="E1496" t="s">
        <v>273</v>
      </c>
      <c r="F1496" t="s">
        <v>25</v>
      </c>
      <c r="G1496" t="s">
        <v>37</v>
      </c>
      <c r="H1496">
        <v>28</v>
      </c>
      <c r="I1496">
        <v>575.89</v>
      </c>
      <c r="J1496">
        <v>0</v>
      </c>
      <c r="K1496">
        <v>16124.92</v>
      </c>
      <c r="L1496">
        <v>9414.92</v>
      </c>
      <c r="M1496">
        <v>461.13</v>
      </c>
      <c r="N1496" t="s">
        <v>33</v>
      </c>
      <c r="O1496" t="s">
        <v>302</v>
      </c>
      <c r="P1496" s="1">
        <v>45360</v>
      </c>
    </row>
    <row r="1497" spans="1:16" x14ac:dyDescent="0.3">
      <c r="A1497" t="s">
        <v>380</v>
      </c>
      <c r="B1497" t="s">
        <v>39</v>
      </c>
      <c r="C1497" t="s">
        <v>50</v>
      </c>
      <c r="D1497" t="s">
        <v>144</v>
      </c>
      <c r="E1497" t="s">
        <v>273</v>
      </c>
      <c r="F1497" t="s">
        <v>165</v>
      </c>
      <c r="G1497" t="s">
        <v>168</v>
      </c>
      <c r="H1497">
        <v>18</v>
      </c>
      <c r="I1497">
        <v>1701.18</v>
      </c>
      <c r="J1497">
        <v>0</v>
      </c>
      <c r="K1497">
        <v>27559.119999999999</v>
      </c>
      <c r="L1497">
        <v>14786.37</v>
      </c>
      <c r="M1497">
        <v>591.96</v>
      </c>
      <c r="N1497" t="s">
        <v>33</v>
      </c>
      <c r="O1497" t="s">
        <v>302</v>
      </c>
      <c r="P1497" s="1">
        <v>45087</v>
      </c>
    </row>
    <row r="1498" spans="1:16" x14ac:dyDescent="0.3">
      <c r="A1498" t="s">
        <v>381</v>
      </c>
      <c r="B1498" t="s">
        <v>29</v>
      </c>
      <c r="C1498" t="s">
        <v>57</v>
      </c>
      <c r="D1498" t="s">
        <v>226</v>
      </c>
      <c r="E1498" t="s">
        <v>241</v>
      </c>
      <c r="F1498" t="s">
        <v>119</v>
      </c>
      <c r="G1498" t="s">
        <v>123</v>
      </c>
      <c r="H1498">
        <v>4</v>
      </c>
      <c r="I1498">
        <v>3086.15</v>
      </c>
      <c r="J1498">
        <v>0</v>
      </c>
      <c r="K1498">
        <v>12344.6</v>
      </c>
      <c r="L1498">
        <v>7753.81</v>
      </c>
      <c r="M1498">
        <v>760.81</v>
      </c>
      <c r="N1498" t="s">
        <v>27</v>
      </c>
      <c r="O1498" t="s">
        <v>302</v>
      </c>
      <c r="P1498" s="1">
        <v>45099</v>
      </c>
    </row>
    <row r="1499" spans="1:16" x14ac:dyDescent="0.3">
      <c r="A1499" t="s">
        <v>382</v>
      </c>
      <c r="B1499" t="s">
        <v>21</v>
      </c>
      <c r="C1499" t="s">
        <v>59</v>
      </c>
      <c r="D1499" t="s">
        <v>92</v>
      </c>
      <c r="E1499" t="s">
        <v>24</v>
      </c>
      <c r="F1499" t="s">
        <v>165</v>
      </c>
      <c r="G1499" t="s">
        <v>170</v>
      </c>
      <c r="H1499">
        <v>22</v>
      </c>
      <c r="I1499">
        <v>2478.4499999999998</v>
      </c>
      <c r="J1499">
        <v>0</v>
      </c>
      <c r="K1499">
        <v>54525.9</v>
      </c>
      <c r="L1499">
        <v>28478.78</v>
      </c>
      <c r="M1499">
        <v>738.05</v>
      </c>
      <c r="N1499" t="s">
        <v>33</v>
      </c>
      <c r="O1499" t="s">
        <v>302</v>
      </c>
      <c r="P1499" s="1">
        <v>45382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CC01-057A-4455-B32A-FEC213B4D1A1}">
  <dimension ref="A1:B13"/>
  <sheetViews>
    <sheetView workbookViewId="0">
      <selection sqref="A1:C73"/>
    </sheetView>
  </sheetViews>
  <sheetFormatPr defaultRowHeight="14.4" x14ac:dyDescent="0.3"/>
  <cols>
    <col min="1" max="1" width="10.33203125" bestFit="1" customWidth="1"/>
    <col min="2" max="2" width="15.44140625" bestFit="1" customWidth="1"/>
    <col min="3" max="3" width="18.77734375" bestFit="1" customWidth="1"/>
    <col min="4" max="4" width="10.109375" bestFit="1" customWidth="1"/>
  </cols>
  <sheetData>
    <row r="1" spans="1:2" x14ac:dyDescent="0.3">
      <c r="A1" t="s">
        <v>2</v>
      </c>
      <c r="B1" t="s">
        <v>1779</v>
      </c>
    </row>
    <row r="2" spans="1:2" x14ac:dyDescent="0.3">
      <c r="A2" s="1">
        <v>45017</v>
      </c>
      <c r="B2">
        <v>887036.81</v>
      </c>
    </row>
    <row r="3" spans="1:2" x14ac:dyDescent="0.3">
      <c r="A3" s="1">
        <v>45047</v>
      </c>
      <c r="B3">
        <v>851925.80999999994</v>
      </c>
    </row>
    <row r="4" spans="1:2" x14ac:dyDescent="0.3">
      <c r="A4" s="1">
        <v>45078</v>
      </c>
      <c r="B4">
        <v>810695.88000000012</v>
      </c>
    </row>
    <row r="5" spans="1:2" x14ac:dyDescent="0.3">
      <c r="A5" s="1">
        <v>45108</v>
      </c>
      <c r="B5">
        <v>751744.07000000007</v>
      </c>
    </row>
    <row r="6" spans="1:2" x14ac:dyDescent="0.3">
      <c r="A6" s="1">
        <v>45139</v>
      </c>
      <c r="B6">
        <v>763406.02000000014</v>
      </c>
    </row>
    <row r="7" spans="1:2" x14ac:dyDescent="0.3">
      <c r="A7" s="1">
        <v>45170</v>
      </c>
      <c r="B7">
        <v>852773.36</v>
      </c>
    </row>
    <row r="8" spans="1:2" x14ac:dyDescent="0.3">
      <c r="A8" s="1">
        <v>45200</v>
      </c>
      <c r="B8">
        <v>931870.49</v>
      </c>
    </row>
    <row r="9" spans="1:2" x14ac:dyDescent="0.3">
      <c r="A9" s="1">
        <v>45231</v>
      </c>
      <c r="B9">
        <v>845291.14999999991</v>
      </c>
    </row>
    <row r="10" spans="1:2" x14ac:dyDescent="0.3">
      <c r="A10" s="1">
        <v>45261</v>
      </c>
      <c r="B10">
        <v>791976.95999999996</v>
      </c>
    </row>
    <row r="11" spans="1:2" x14ac:dyDescent="0.3">
      <c r="A11" s="1">
        <v>45292</v>
      </c>
      <c r="B11">
        <v>832731.51</v>
      </c>
    </row>
    <row r="12" spans="1:2" x14ac:dyDescent="0.3">
      <c r="A12" s="1">
        <v>45323</v>
      </c>
      <c r="B12">
        <v>878848.72999999986</v>
      </c>
    </row>
    <row r="13" spans="1:2" x14ac:dyDescent="0.3">
      <c r="A13" s="1">
        <v>45352</v>
      </c>
      <c r="B13">
        <v>810657.6100000001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CAB8-DD79-4491-97F7-40E280FA1CB2}">
  <dimension ref="A1:O58"/>
  <sheetViews>
    <sheetView showGridLines="0" zoomScale="40" zoomScaleNormal="29" workbookViewId="0">
      <selection activeCell="S42" sqref="S42"/>
    </sheetView>
  </sheetViews>
  <sheetFormatPr defaultRowHeight="14.4" x14ac:dyDescent="0.3"/>
  <cols>
    <col min="1" max="2" width="16.77734375" customWidth="1"/>
    <col min="3" max="3" width="17.21875" customWidth="1"/>
    <col min="4" max="13" width="16.77734375" customWidth="1"/>
  </cols>
  <sheetData>
    <row r="1" spans="1:15" ht="34.950000000000003" customHeight="1" x14ac:dyDescent="0.3">
      <c r="A1" s="37" t="s">
        <v>1780</v>
      </c>
      <c r="B1" s="38"/>
      <c r="C1" s="38"/>
      <c r="D1" s="38"/>
      <c r="E1" s="38"/>
      <c r="F1" s="38"/>
      <c r="G1" s="38"/>
      <c r="H1" s="38"/>
      <c r="I1" s="38"/>
      <c r="J1" s="38"/>
      <c r="K1" s="38"/>
      <c r="L1" s="38"/>
      <c r="M1" s="38"/>
      <c r="N1" s="38"/>
      <c r="O1" s="38"/>
    </row>
    <row r="2" spans="1:15" ht="34.950000000000003" customHeight="1" x14ac:dyDescent="0.3">
      <c r="A2" s="37"/>
      <c r="B2" s="38"/>
      <c r="C2" s="38"/>
      <c r="D2" s="38"/>
      <c r="E2" s="38"/>
      <c r="F2" s="38"/>
      <c r="G2" s="38"/>
      <c r="H2" s="38"/>
      <c r="I2" s="38"/>
      <c r="J2" s="38"/>
      <c r="K2" s="38"/>
      <c r="L2" s="38"/>
      <c r="M2" s="38"/>
      <c r="N2" s="38"/>
      <c r="O2" s="38"/>
    </row>
    <row r="3" spans="1:15" ht="24.6" customHeight="1" x14ac:dyDescent="0.3">
      <c r="A3" s="37"/>
      <c r="B3" s="38"/>
      <c r="C3" s="38"/>
      <c r="D3" s="38"/>
      <c r="E3" s="38"/>
      <c r="F3" s="38"/>
      <c r="G3" s="38"/>
      <c r="H3" s="38"/>
      <c r="I3" s="38"/>
      <c r="J3" s="38"/>
      <c r="K3" s="38"/>
      <c r="L3" s="38"/>
      <c r="M3" s="38"/>
      <c r="N3" s="38"/>
      <c r="O3" s="38"/>
    </row>
    <row r="4" spans="1:15" ht="24.6" customHeight="1" x14ac:dyDescent="0.3">
      <c r="A4" s="39" t="s">
        <v>1786</v>
      </c>
      <c r="B4" s="39"/>
      <c r="C4" s="39"/>
      <c r="D4" s="39"/>
      <c r="E4" s="39"/>
      <c r="F4" s="39"/>
      <c r="G4" s="39"/>
      <c r="H4" s="39"/>
      <c r="I4" s="39"/>
      <c r="J4" s="39"/>
      <c r="K4" s="39"/>
      <c r="L4" s="39"/>
      <c r="M4" s="39"/>
      <c r="N4" s="39"/>
      <c r="O4" s="39"/>
    </row>
    <row r="5" spans="1:15" ht="17.399999999999999" customHeight="1" x14ac:dyDescent="0.3">
      <c r="A5" s="18"/>
      <c r="B5" s="18"/>
      <c r="C5" s="18"/>
      <c r="D5" s="18"/>
      <c r="E5" s="18"/>
      <c r="F5" s="18"/>
      <c r="G5" s="18"/>
      <c r="H5" s="18"/>
      <c r="I5" s="18"/>
      <c r="J5" s="18"/>
      <c r="K5" s="18"/>
      <c r="L5" s="18"/>
    </row>
    <row r="6" spans="1:15" ht="34.950000000000003" customHeight="1" x14ac:dyDescent="0.3">
      <c r="A6" s="19" t="s">
        <v>1781</v>
      </c>
      <c r="B6" s="20"/>
      <c r="C6" s="21"/>
      <c r="D6" s="24" t="s">
        <v>1782</v>
      </c>
      <c r="E6" s="24"/>
      <c r="F6" s="25"/>
      <c r="G6" s="24" t="s">
        <v>1783</v>
      </c>
      <c r="H6" s="24"/>
      <c r="I6" s="25"/>
      <c r="J6" s="28" t="s">
        <v>1784</v>
      </c>
      <c r="K6" s="24"/>
      <c r="L6" s="25"/>
    </row>
    <row r="7" spans="1:15" ht="34.950000000000003" customHeight="1" x14ac:dyDescent="0.3">
      <c r="A7" s="17"/>
      <c r="B7" s="13"/>
      <c r="C7" s="22"/>
      <c r="D7" s="11"/>
      <c r="E7" s="11"/>
      <c r="F7" s="26"/>
      <c r="G7" s="11"/>
      <c r="H7" s="11"/>
      <c r="I7" s="26"/>
      <c r="J7" s="29"/>
      <c r="K7" s="11"/>
      <c r="L7" s="26"/>
    </row>
    <row r="8" spans="1:15" ht="34.950000000000003" customHeight="1" x14ac:dyDescent="0.3">
      <c r="A8" s="14">
        <f>'P&amp;L Summary'!B14</f>
        <v>217202080.50999999</v>
      </c>
      <c r="B8" s="15"/>
      <c r="C8" s="23"/>
      <c r="D8" s="12">
        <f>'P&amp;L Summary'!C14</f>
        <v>149665026.97999999</v>
      </c>
      <c r="E8" s="12"/>
      <c r="F8" s="27"/>
      <c r="G8" s="12">
        <f>'P&amp;L Summary'!D14</f>
        <v>67537053.530000001</v>
      </c>
      <c r="H8" s="12"/>
      <c r="I8" s="27"/>
      <c r="J8" s="30">
        <f>'P&amp;L Summary'!E14</f>
        <v>0.31094109859086083</v>
      </c>
      <c r="K8" s="16"/>
      <c r="L8" s="31"/>
    </row>
    <row r="9" spans="1:15" ht="34.950000000000003" customHeight="1" thickBot="1" x14ac:dyDescent="0.35">
      <c r="A9" s="14"/>
      <c r="B9" s="15"/>
      <c r="C9" s="23"/>
      <c r="D9" s="12"/>
      <c r="E9" s="12"/>
      <c r="F9" s="27"/>
      <c r="G9" s="12"/>
      <c r="H9" s="12"/>
      <c r="I9" s="27"/>
      <c r="J9" s="32"/>
      <c r="K9" s="16"/>
      <c r="L9" s="31"/>
    </row>
    <row r="10" spans="1:15" ht="15" thickBot="1" x14ac:dyDescent="0.35">
      <c r="A10" s="33"/>
      <c r="B10" s="34"/>
      <c r="C10" s="35"/>
      <c r="D10" s="34"/>
      <c r="E10" s="34"/>
      <c r="F10" s="35"/>
      <c r="G10" s="34"/>
      <c r="H10" s="34"/>
      <c r="I10" s="35"/>
      <c r="J10" s="34"/>
      <c r="K10" s="34"/>
      <c r="L10" s="35"/>
    </row>
    <row r="58" spans="1:7" ht="17.399999999999999" x14ac:dyDescent="0.35">
      <c r="A58" s="40" t="s">
        <v>1787</v>
      </c>
      <c r="B58" s="10"/>
      <c r="C58" s="10"/>
      <c r="D58" s="10"/>
      <c r="E58" s="10"/>
      <c r="F58" s="10"/>
      <c r="G58" s="10"/>
    </row>
  </sheetData>
  <mergeCells count="11">
    <mergeCell ref="A58:G58"/>
    <mergeCell ref="G8:I9"/>
    <mergeCell ref="J6:L7"/>
    <mergeCell ref="J8:L9"/>
    <mergeCell ref="A1:O3"/>
    <mergeCell ref="A4:O4"/>
    <mergeCell ref="A6:C7"/>
    <mergeCell ref="A8:C9"/>
    <mergeCell ref="D6:F7"/>
    <mergeCell ref="D8:F9"/>
    <mergeCell ref="G6:I7"/>
  </mergeCells>
  <pageMargins left="0.7" right="0.7" top="0.75" bottom="0.75" header="0.3" footer="0.3"/>
  <pageSetup paperSize="24"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24A7938-718E-43A1-B171-817BDD5F1EEB}">
  <ds:schemaRefs/>
</ds:datastoreItem>
</file>

<file path=customXml/itemProps2.xml><?xml version="1.0" encoding="utf-8"?>
<ds:datastoreItem xmlns:ds="http://schemas.openxmlformats.org/officeDocument/2006/customXml" ds:itemID="{C4CB99B5-B4B3-4595-91A7-8BE7790FDB3C}">
  <ds:schemaRefs/>
</ds:datastoreItem>
</file>

<file path=customXml/itemProps3.xml><?xml version="1.0" encoding="utf-8"?>
<ds:datastoreItem xmlns:ds="http://schemas.openxmlformats.org/officeDocument/2006/customXml" ds:itemID="{52F2CC32-156C-4976-93A6-8324E5695C2A}">
  <ds:schemaRefs/>
</ds:datastoreItem>
</file>

<file path=customXml/itemProps4.xml><?xml version="1.0" encoding="utf-8"?>
<ds:datastoreItem xmlns:ds="http://schemas.openxmlformats.org/officeDocument/2006/customXml" ds:itemID="{5E569428-67FB-4150-ABA6-1A4C156AE5E6}">
  <ds:schemaRefs/>
</ds:datastoreItem>
</file>

<file path=customXml/itemProps5.xml><?xml version="1.0" encoding="utf-8"?>
<ds:datastoreItem xmlns:ds="http://schemas.openxmlformats.org/officeDocument/2006/customXml" ds:itemID="{A96C25D3-D615-4D4F-A92C-BF60111D6331}">
  <ds:schemaRefs/>
</ds:datastoreItem>
</file>

<file path=customXml/itemProps6.xml><?xml version="1.0" encoding="utf-8"?>
<ds:datastoreItem xmlns:ds="http://schemas.openxmlformats.org/officeDocument/2006/customXml" ds:itemID="{64D2D250-507E-4F70-A611-AD98199C8FC0}">
  <ds:schemaRefs/>
</ds:datastoreItem>
</file>

<file path=customXml/itemProps7.xml><?xml version="1.0" encoding="utf-8"?>
<ds:datastoreItem xmlns:ds="http://schemas.openxmlformats.org/officeDocument/2006/customXml" ds:itemID="{692ED444-FDCB-4703-B9C4-E2CC47FC014B}">
  <ds:schemaRefs/>
</ds:datastoreItem>
</file>

<file path=customXml/itemProps8.xml><?xml version="1.0" encoding="utf-8"?>
<ds:datastoreItem xmlns:ds="http://schemas.openxmlformats.org/officeDocument/2006/customXml" ds:itemID="{B9039E7A-320D-441E-BC8B-95052A6649FB}">
  <ds:schemaRefs/>
</ds:datastoreItem>
</file>

<file path=customXml/itemProps9.xml><?xml version="1.0" encoding="utf-8"?>
<ds:datastoreItem xmlns:ds="http://schemas.openxmlformats.org/officeDocument/2006/customXml" ds:itemID="{BB02014F-E65F-44B9-B1E7-F5F96AB4618F}">
  <ds:schemaRefs>
    <ds:schemaRef ds:uri="http://schemas.microsoft.com/DataMashup"/>
  </ds:schemaRefs>
</ds:datastoreItem>
</file>

<file path=customXml/itemProps10.xml><?xml version="1.0" encoding="utf-8"?>
<ds:datastoreItem xmlns:ds="http://schemas.openxmlformats.org/officeDocument/2006/customXml" ds:itemID="{8C6C9000-89A4-4BE9-BC87-C374A4BA9D92}">
  <ds:schemaRefs/>
</ds:datastoreItem>
</file>

<file path=customXml/itemProps11.xml><?xml version="1.0" encoding="utf-8"?>
<ds:datastoreItem xmlns:ds="http://schemas.openxmlformats.org/officeDocument/2006/customXml" ds:itemID="{9CFA46AA-84A0-46FF-9A6C-8C733BCCA484}">
  <ds:schemaRefs/>
</ds:datastoreItem>
</file>

<file path=customXml/itemProps12.xml><?xml version="1.0" encoding="utf-8"?>
<ds:datastoreItem xmlns:ds="http://schemas.openxmlformats.org/officeDocument/2006/customXml" ds:itemID="{CB82A655-4B30-49DC-923E-B871E2F2E2A1}">
  <ds:schemaRefs/>
</ds:datastoreItem>
</file>

<file path=customXml/itemProps13.xml><?xml version="1.0" encoding="utf-8"?>
<ds:datastoreItem xmlns:ds="http://schemas.openxmlformats.org/officeDocument/2006/customXml" ds:itemID="{74C3902F-C42C-4633-8627-E0856252D801}">
  <ds:schemaRefs/>
</ds:datastoreItem>
</file>

<file path=customXml/itemProps14.xml><?xml version="1.0" encoding="utf-8"?>
<ds:datastoreItem xmlns:ds="http://schemas.openxmlformats.org/officeDocument/2006/customXml" ds:itemID="{CEB2BDA4-BF17-4E0F-AC3F-0AA6C6F52B79}">
  <ds:schemaRefs/>
</ds:datastoreItem>
</file>

<file path=customXml/itemProps15.xml><?xml version="1.0" encoding="utf-8"?>
<ds:datastoreItem xmlns:ds="http://schemas.openxmlformats.org/officeDocument/2006/customXml" ds:itemID="{D02C1613-D3D2-4835-90C2-AAE9D2C26DAB}">
  <ds:schemaRefs/>
</ds:datastoreItem>
</file>

<file path=customXml/itemProps16.xml><?xml version="1.0" encoding="utf-8"?>
<ds:datastoreItem xmlns:ds="http://schemas.openxmlformats.org/officeDocument/2006/customXml" ds:itemID="{08990DC2-F03F-474B-8AC1-4B997A315044}">
  <ds:schemaRefs/>
</ds:datastoreItem>
</file>

<file path=customXml/itemProps17.xml><?xml version="1.0" encoding="utf-8"?>
<ds:datastoreItem xmlns:ds="http://schemas.openxmlformats.org/officeDocument/2006/customXml" ds:itemID="{6A765FA0-784B-4312-B78A-BE5BC468AB50}">
  <ds:schemaRefs/>
</ds:datastoreItem>
</file>

<file path=customXml/itemProps18.xml><?xml version="1.0" encoding="utf-8"?>
<ds:datastoreItem xmlns:ds="http://schemas.openxmlformats.org/officeDocument/2006/customXml" ds:itemID="{0C01A5B6-BB4C-497B-9B9E-7C9A19BB7574}">
  <ds:schemaRefs/>
</ds:datastoreItem>
</file>

<file path=customXml/itemProps19.xml><?xml version="1.0" encoding="utf-8"?>
<ds:datastoreItem xmlns:ds="http://schemas.openxmlformats.org/officeDocument/2006/customXml" ds:itemID="{DF20164A-AAC2-44F4-ADEB-CB966DE32352}">
  <ds:schemaRefs/>
</ds:datastoreItem>
</file>

<file path=customXml/itemProps20.xml><?xml version="1.0" encoding="utf-8"?>
<ds:datastoreItem xmlns:ds="http://schemas.openxmlformats.org/officeDocument/2006/customXml" ds:itemID="{03204048-FF31-47D3-BA5C-B0709AAB7480}">
  <ds:schemaRefs/>
</ds:datastoreItem>
</file>

<file path=customXml/itemProps21.xml><?xml version="1.0" encoding="utf-8"?>
<ds:datastoreItem xmlns:ds="http://schemas.openxmlformats.org/officeDocument/2006/customXml" ds:itemID="{79CEAF7A-FEF2-487F-823F-8AEDFD978CD2}">
  <ds:schemaRefs/>
</ds:datastoreItem>
</file>

<file path=customXml/itemProps22.xml><?xml version="1.0" encoding="utf-8"?>
<ds:datastoreItem xmlns:ds="http://schemas.openxmlformats.org/officeDocument/2006/customXml" ds:itemID="{CFD9D207-5D6C-48F4-90D2-57C5DC6A08C5}">
  <ds:schemaRefs/>
</ds:datastoreItem>
</file>

<file path=customXml/itemProps23.xml><?xml version="1.0" encoding="utf-8"?>
<ds:datastoreItem xmlns:ds="http://schemas.openxmlformats.org/officeDocument/2006/customXml" ds:itemID="{DCF091EB-1B7F-44D5-AC95-1BC61917CEF4}">
  <ds:schemaRefs/>
</ds:datastoreItem>
</file>

<file path=customXml/itemProps24.xml><?xml version="1.0" encoding="utf-8"?>
<ds:datastoreItem xmlns:ds="http://schemas.openxmlformats.org/officeDocument/2006/customXml" ds:itemID="{E7EFAA04-7E31-4F98-B230-413382B22324}">
  <ds:schemaRefs/>
</ds:datastoreItem>
</file>

<file path=customXml/itemProps25.xml><?xml version="1.0" encoding="utf-8"?>
<ds:datastoreItem xmlns:ds="http://schemas.openxmlformats.org/officeDocument/2006/customXml" ds:itemID="{7538ED29-8F10-4F9A-B1CC-ECD6ED910D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Operating_Expenses</vt:lpstr>
      <vt:lpstr>Raw_Sales_Data</vt:lpstr>
      <vt:lpstr>Sheet1</vt:lpstr>
      <vt:lpstr>Sheet2</vt:lpstr>
      <vt:lpstr>P&amp;L Summary</vt:lpstr>
      <vt:lpstr>Raw_Sales_Data (2)</vt:lpstr>
      <vt:lpstr>Operating_Expenses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Jahnvi Singh</dc:creator>
  <cp:lastModifiedBy>Jahnvi Singh</cp:lastModifiedBy>
  <cp:lastPrinted>2026-07-06T11:41:37Z</cp:lastPrinted>
  <dcterms:created xsi:type="dcterms:W3CDTF">2026-07-05T16:56:46Z</dcterms:created>
  <dcterms:modified xsi:type="dcterms:W3CDTF">2026-07-06T11:56:00Z</dcterms:modified>
</cp:coreProperties>
</file>