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19"/>
  <workbookPr defaultThemeVersion="124226"/>
  <xr:revisionPtr revIDLastSave="0" documentId="8_{71200677-5BC1-460D-BD5D-295823CAA1A2}" xr6:coauthVersionLast="47" xr6:coauthVersionMax="47" xr10:uidLastSave="{00000000-0000-0000-0000-000000000000}"/>
  <bookViews>
    <workbookView xWindow="360" yWindow="120" windowWidth="14355" windowHeight="4680" xr2:uid="{00000000-000D-0000-FFFF-FFFF00000000}"/>
  </bookViews>
  <sheets>
    <sheet name="Sheet1" sheetId="1" r:id="rId1"/>
    <sheet name="Sheet3" sheetId="3" r:id="rId2"/>
    <sheet name="Sheet2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3" l="1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2" i="3"/>
  <c r="F33" i="3"/>
  <c r="F8" i="3"/>
  <c r="D15" i="3"/>
  <c r="C16" i="1"/>
  <c r="S9" i="2"/>
  <c r="S10" i="2"/>
  <c r="R9" i="2"/>
  <c r="R10" i="2"/>
  <c r="P8" i="2"/>
  <c r="Q4" i="2"/>
  <c r="S8" i="2"/>
  <c r="R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Mary Margaret Arito</author>
    <author>tc={CFBDF55B-457F-4C23-B081-9ADDBD9A815D}</author>
  </authors>
  <commentList>
    <comment ref="A28" authorId="0" shapeId="0" xr:uid="{C70B92BA-E1FB-451E-BE40-417FAA881D71}">
      <text>
        <r>
          <rPr>
            <sz val="11"/>
            <color theme="1"/>
            <rFont val="Calibri"/>
            <family val="2"/>
            <scheme val="minor"/>
          </rPr>
          <t>Mary Margaret Arito:
Want to check with Joe before ordering these. Need to consider what type of voltage regulators to use if we have a plug in option</t>
        </r>
      </text>
    </comment>
    <comment ref="A31" authorId="1" shapeId="0" xr:uid="{CFBDF55B-457F-4C23-B081-9ADDBD9A815D}">
      <text>
        <t>[Threaded comment]
Your version of Excel allows you to read this threaded comment; however, any edits to it will get removed if the file is opened in a newer version of Excel. Learn more: https://go.microsoft.com/fwlink/?linkid=870924
Comment:
    Going to talk to Joe/Wayne to see if they have these.</t>
      </text>
    </comment>
  </commentList>
</comments>
</file>

<file path=xl/sharedStrings.xml><?xml version="1.0" encoding="utf-8"?>
<sst xmlns="http://schemas.openxmlformats.org/spreadsheetml/2006/main" count="276" uniqueCount="203">
  <si>
    <t>ECE477 Bill of Materials v1.0</t>
  </si>
  <si>
    <t>Year: 2021</t>
  </si>
  <si>
    <t>Semester: Fall</t>
  </si>
  <si>
    <t>Project Name: Sink or be Sunk</t>
  </si>
  <si>
    <t>Author: Team 8</t>
  </si>
  <si>
    <t>Created: 14 September 2021</t>
  </si>
  <si>
    <t>NOTE: Materials for one game board</t>
  </si>
  <si>
    <t>Last Modified: 14 September 2021</t>
  </si>
  <si>
    <t>Game Console</t>
  </si>
  <si>
    <t>Qty: 2</t>
  </si>
  <si>
    <t>Description</t>
  </si>
  <si>
    <t>ID</t>
  </si>
  <si>
    <t>Qty</t>
  </si>
  <si>
    <t>Value</t>
  </si>
  <si>
    <t>Package</t>
  </si>
  <si>
    <t>Manufacturer</t>
  </si>
  <si>
    <t>Mfg. Part #</t>
  </si>
  <si>
    <t>Supplier</t>
  </si>
  <si>
    <t>Supplier Part #</t>
  </si>
  <si>
    <t>Ordered Qty</t>
  </si>
  <si>
    <t>ESP32 WROOM32</t>
  </si>
  <si>
    <t>1</t>
  </si>
  <si>
    <t>RF Package</t>
  </si>
  <si>
    <t>Espressif</t>
  </si>
  <si>
    <t>ESP32-WROOM-32</t>
  </si>
  <si>
    <t>Adafruit</t>
  </si>
  <si>
    <t>3320</t>
  </si>
  <si>
    <t>https://www.adafruit.com/product/3320</t>
  </si>
  <si>
    <t>(currently have 2)</t>
  </si>
  <si>
    <t>Rumble Motor</t>
  </si>
  <si>
    <t>5.5x5mm Rect</t>
  </si>
  <si>
    <t>Jinlong Machinery &amp; Electronics, Inc.</t>
  </si>
  <si>
    <t>1670-Z4TH5B1709181L-ND</t>
  </si>
  <si>
    <t>Digikey</t>
  </si>
  <si>
    <t>Z4TH5B1709181L</t>
  </si>
  <si>
    <t>https://www.digikey.com/en/products/detail/jinlong-machinery-electronics-inc/Z4TH5B1709181L/12323581</t>
  </si>
  <si>
    <t>Speaker</t>
  </si>
  <si>
    <t>40mm diameter</t>
  </si>
  <si>
    <t>Soberton Inc.</t>
  </si>
  <si>
    <t>SP0605A-3C</t>
  </si>
  <si>
    <t>433-1270-ND</t>
  </si>
  <si>
    <t>https://www.digikey.com/en/products/detail/soberton-inc/SP-4005Y/9924431</t>
  </si>
  <si>
    <t>3.7V 2.6AH Battery</t>
  </si>
  <si>
    <t>17.8mm x 68.6mm</t>
  </si>
  <si>
    <t>Dantona Industries</t>
  </si>
  <si>
    <t>L37A26-1-0-2WX</t>
  </si>
  <si>
    <t>3145-L37A26-1-0-2WX-ND</t>
  </si>
  <si>
    <t>https://www.digikey.com/en/products/detail/dantona-industries/L37A26-1-0-2WX/13692682</t>
  </si>
  <si>
    <t>Op Amp</t>
  </si>
  <si>
    <t>8-PDIP</t>
  </si>
  <si>
    <t>Microchip Technology</t>
  </si>
  <si>
    <t>MCP608-I/P</t>
  </si>
  <si>
    <t>MCP608-I/P-ND</t>
  </si>
  <si>
    <t>https://www.digikey.com/en/products/detail/microchip-technology/MCP608-I-P/319470</t>
  </si>
  <si>
    <t>PCB Solder Stencil</t>
  </si>
  <si>
    <t>~120x20 mm</t>
  </si>
  <si>
    <t>JLC PCB</t>
  </si>
  <si>
    <t>-</t>
  </si>
  <si>
    <t>https://cart.jlcpcb.com/quote?orderType=3</t>
  </si>
  <si>
    <t>(ask in  lab)</t>
  </si>
  <si>
    <t>pin header (male) - Ships</t>
  </si>
  <si>
    <t>32</t>
  </si>
  <si>
    <t>2.54mm</t>
  </si>
  <si>
    <t>Amphenol ICC (FCI)</t>
  </si>
  <si>
    <t>54102-T3000LF</t>
  </si>
  <si>
    <t>609-54102-T3000LFCT-ND</t>
  </si>
  <si>
    <t>https://www.digikey.com/en/products/detail/amphenol-icc-fci/54102-T3000LF/4243139</t>
  </si>
  <si>
    <t>pin header (female)</t>
  </si>
  <si>
    <t>Oupiin</t>
  </si>
  <si>
    <t>2141-2X03G00SB</t>
  </si>
  <si>
    <t>2553-2141-2X03G00SB-ND</t>
  </si>
  <si>
    <t>https://www.digikey.com/en/products/detail/oupiin/2141-2X03G00SB/13251454</t>
  </si>
  <si>
    <t>Cost $30 for shipping, found similar in shop</t>
  </si>
  <si>
    <t>LEDs</t>
  </si>
  <si>
    <t>128</t>
  </si>
  <si>
    <t>5x5.5mm</t>
  </si>
  <si>
    <t>Worldsemi</t>
  </si>
  <si>
    <t>WS2812C</t>
  </si>
  <si>
    <t>LCSC Electronics</t>
  </si>
  <si>
    <t>c114587</t>
  </si>
  <si>
    <t>https://www.lcsc.com/product-detail/Light-Emitting-Diodes-LED_5050-RGBIntegrated-Light-4Pin_C114587.html</t>
  </si>
  <si>
    <t>LED 100uF caps</t>
  </si>
  <si>
    <t>0805</t>
  </si>
  <si>
    <t>AVX Corporation</t>
  </si>
  <si>
    <t>08053C104KAT2A</t>
  </si>
  <si>
    <t>478-3755-1-ND</t>
  </si>
  <si>
    <t>https://www.digikey.com/en/products/detail/avx-corporation/08053C104KAT2A/1116281</t>
  </si>
  <si>
    <t>do we need these for testing?</t>
  </si>
  <si>
    <t>digitial mux</t>
  </si>
  <si>
    <t>9</t>
  </si>
  <si>
    <t>16-PDIP</t>
  </si>
  <si>
    <t>Texas Instruments</t>
  </si>
  <si>
    <t>SN74HC151N</t>
  </si>
  <si>
    <t>296-8236-5-ND</t>
  </si>
  <si>
    <t>https://www.digikey.com/en/products/detail/texas-instruments/SN74HC151N/376974</t>
  </si>
  <si>
    <t>Pull down resistors</t>
  </si>
  <si>
    <t>80</t>
  </si>
  <si>
    <t>THT</t>
  </si>
  <si>
    <t>NTE Electronics, Inc</t>
  </si>
  <si>
    <t>QW310BR</t>
  </si>
  <si>
    <t>2368-QW310BR-ND</t>
  </si>
  <si>
    <t>https://www.digikey.com/en/products/detail/nte-electronics-inc/QW310BR/11647640</t>
  </si>
  <si>
    <t>Motor MOSFET (driver)</t>
  </si>
  <si>
    <t>Infineon Technologies</t>
  </si>
  <si>
    <t>IRL530NPBF-ND</t>
  </si>
  <si>
    <t>IRL530NPBF</t>
  </si>
  <si>
    <t>https://www.digikey.com/en/products/detail/infineon-technologies/IRL530NPBF/811878</t>
  </si>
  <si>
    <t>button caps</t>
  </si>
  <si>
    <t>16</t>
  </si>
  <si>
    <t>E-Switch</t>
  </si>
  <si>
    <t>4JBLK</t>
  </si>
  <si>
    <t>EG1080-ND</t>
  </si>
  <si>
    <t>https://www.digikey.com/en/products/detail/e-switch/4JBLK/81354</t>
  </si>
  <si>
    <t>(using keypad)</t>
  </si>
  <si>
    <t>push buttons</t>
  </si>
  <si>
    <t>APEM Inc.</t>
  </si>
  <si>
    <t>MHPS2273N</t>
  </si>
  <si>
    <t>679-4051-ND</t>
  </si>
  <si>
    <t>https://www.digikey.com/en/products/detail/apem-inc/MHPS2273N/1795390</t>
  </si>
  <si>
    <t>speaker volume knob</t>
  </si>
  <si>
    <t>SparkFun Electronics</t>
  </si>
  <si>
    <t>COM-10001</t>
  </si>
  <si>
    <t>1568-1600-ND</t>
  </si>
  <si>
    <t>https://www.digikey.com/en/products/detail/apem-inc/MPKES90B14/1795780</t>
  </si>
  <si>
    <t>speaker volume potentiometer</t>
  </si>
  <si>
    <t>TT Electronics/BI</t>
  </si>
  <si>
    <t>P160KNP-0QC20B10K</t>
  </si>
  <si>
    <t>987-1661-ND</t>
  </si>
  <si>
    <t>https://www.digikey.com/en/products/detail/tt-electronics-bi/P160KNP-0QC20B10K/4780752</t>
  </si>
  <si>
    <t>speaker decoupling cap (10uF)</t>
  </si>
  <si>
    <t>VHT10M100</t>
  </si>
  <si>
    <t>2368-VHT10M100-ND</t>
  </si>
  <si>
    <t>https://www.digikey.com/en/products/detail/w%C3%BCrth-elektronik/860020372001/5728733</t>
  </si>
  <si>
    <t>(will use something similar from shop)</t>
  </si>
  <si>
    <t>LCD</t>
  </si>
  <si>
    <t>2x16 Box</t>
  </si>
  <si>
    <t>Orient Display</t>
  </si>
  <si>
    <t>AMC1602AR-B-B6WTDW-SPI</t>
  </si>
  <si>
    <t>3444-AMC1602AR-B-B6WTDW-SPI-ND</t>
  </si>
  <si>
    <t>https://www.digikey.com/en/products/detail/orient-display/AMC1602AR-B-B6WTDW-SPI/12089324</t>
  </si>
  <si>
    <t>battery babysitter/charging IC</t>
  </si>
  <si>
    <t>16-VQFN</t>
  </si>
  <si>
    <t>BQ24075QRGTRQ1</t>
  </si>
  <si>
    <t xml:space="preserve">296-36557-2-ND </t>
  </si>
  <si>
    <t>https://www.digikey.com/en/products/detail/texas-instruments/BQ24075QRGTRQ1/3074508</t>
  </si>
  <si>
    <t>Want to ask about this in Lab</t>
  </si>
  <si>
    <t>battery babysitter/battery gauge IC</t>
  </si>
  <si>
    <t>12-VFDFN</t>
  </si>
  <si>
    <t>BQ27441DRZT-G1A</t>
  </si>
  <si>
    <t>296-37271-2-ND</t>
  </si>
  <si>
    <t>https://www.digikey.com/en/products/detail/texas-instruments/BQ27441DRZT-G1A/4733013</t>
  </si>
  <si>
    <t>n/a</t>
  </si>
  <si>
    <t>voltage regulator (buck, 3.3V ~1.2A)</t>
  </si>
  <si>
    <t>24-SMD</t>
  </si>
  <si>
    <t>Maxim Integrated</t>
  </si>
  <si>
    <t>MAXM17633AMG+</t>
  </si>
  <si>
    <t>175-MAXM17633AMG+-ND</t>
  </si>
  <si>
    <t>https://www.digikey.com/en/products/detail/maxim-integrated/MAXM17633AMG/11630037</t>
  </si>
  <si>
    <t>LiPo Battery Connector</t>
  </si>
  <si>
    <t>JST PH 2-pin</t>
  </si>
  <si>
    <t>4UCON Technology</t>
  </si>
  <si>
    <t>JST PH 2-Pin Connector</t>
  </si>
  <si>
    <t>https://www.adafruit.com/product/1769</t>
  </si>
  <si>
    <t>decoupling caps (0.1uF)</t>
  </si>
  <si>
    <t>Surface Mount MLCC</t>
  </si>
  <si>
    <t>Cal-Chip Electronics Inc</t>
  </si>
  <si>
    <t>GMC21X7R104M50NT</t>
  </si>
  <si>
    <t>2571-GMC21X7R104M50NTTR-ND</t>
  </si>
  <si>
    <t>https://www.digikey.com/en/products/detail/cal-chip-electronics-inc/GMC21X7R104M50NT/13969857</t>
  </si>
  <si>
    <t>power supply cap (100uF)</t>
  </si>
  <si>
    <t>Würth Elektronik</t>
  </si>
  <si>
    <t>732-8702-1-ND</t>
  </si>
  <si>
    <t>https://www.digikey.com/en/products/detail/w%C3%BCrth-elektronik/860010272005/5728654</t>
  </si>
  <si>
    <t>Acrylic Sheet</t>
  </si>
  <si>
    <t>https://www.homedepot.com/p/Falken-Design-12-in-x-24-in-x-1-8-in-Thick-Acrylic-Non-Glare-Matte-P95-Sheet-Falken-Design-ACRYLIC-P95-1-8-1224/308669716</t>
  </si>
  <si>
    <t>need to pick up from home depot</t>
  </si>
  <si>
    <t>Housing Unit</t>
  </si>
  <si>
    <t>Emergency Zone</t>
  </si>
  <si>
    <t>https://www.emergencyzone.com/products/plastic-case?variant=14443594514495&amp;currency=USD&amp;utm_medium=product_sync&amp;utm_source=google&amp;utm_content=sag_organic&amp;utm_campaign=sag_organic&amp;gclid=CjwKCAjw-ZCKBhBkEiwAM4qfFxEDX74k05XQnVwxEILieVE107wfFUypooZWKIOD03Yx5zwMqtl7OBoCrN0QAvD_BwE</t>
  </si>
  <si>
    <t xml:space="preserve">Acquired </t>
  </si>
  <si>
    <t>Ordered/On the way</t>
  </si>
  <si>
    <t>Limited Availability (shop)</t>
  </si>
  <si>
    <t>OUT OF STOCK</t>
  </si>
  <si>
    <t>Only buy-in-bulk options</t>
  </si>
  <si>
    <t>boards</t>
  </si>
  <si>
    <t>per board</t>
  </si>
  <si>
    <t>per led</t>
  </si>
  <si>
    <t>chan</t>
  </si>
  <si>
    <t>units</t>
  </si>
  <si>
    <t>price</t>
  </si>
  <si>
    <t>lines</t>
  </si>
  <si>
    <t>total</t>
  </si>
  <si>
    <t>led driver</t>
  </si>
  <si>
    <t>https://www.digikey.com/en/products/detail/texas-instruments/TLC5917IN/1906417</t>
  </si>
  <si>
    <t>tht</t>
  </si>
  <si>
    <t>8</t>
  </si>
  <si>
    <t>smd</t>
  </si>
  <si>
    <t>https://www.digikey.com/en/products/detail/texas-instruments/TLC5952DAP/13464413</t>
  </si>
  <si>
    <t>strip</t>
  </si>
  <si>
    <t>https://www.amazon.com/Lights-Remote-Control-6-56FT-Flexible/dp/B08CCB2CPW/ref=asc_df_B08CCB2CPW/?tag=hyprod-20&amp;linkCode=df0&amp;hvadid=459587783270&amp;hvpos=&amp;hvnetw=g&amp;hvrand=11019876061924317288&amp;hvpone=&amp;hvptwo=&amp;hvqmt=&amp;hvdev=c&amp;hvdvcmdl=&amp;hvlocint=&amp;hvlocphy=9016722&amp;hvtargid=pla-945273947898&amp;psc=1</t>
  </si>
  <si>
    <t>strip is ~11 Watts vs ~4</t>
  </si>
  <si>
    <t>https://www.digikey.com/en/products/detail/nte-electronics-inc/NTE74HC165/11649858</t>
  </si>
  <si>
    <t>led 24 bit 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</si>
</sst>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charset val="1"/>
    </font>
    <font>
      <strike/>
      <sz val="11"/>
      <color theme="1"/>
      <name val="Calibri"/>
      <family val="2"/>
      <scheme val="minor"/>
    </font>
    <font>
      <strike/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0CECE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6">
    <xf numFmtId="0" fontId="0" fillId="0" borderId="0" xfId="0"/>
    <xf numFmtId="49" fontId="0" fillId="0" borderId="1" xfId="0" applyNumberFormat="1" applyBorder="1"/>
    <xf numFmtId="49" fontId="0" fillId="0" borderId="3" xfId="0" applyNumberFormat="1" applyBorder="1"/>
    <xf numFmtId="0" fontId="0" fillId="0" borderId="3" xfId="0" applyBorder="1"/>
    <xf numFmtId="49" fontId="1" fillId="0" borderId="2" xfId="0" applyNumberFormat="1" applyFont="1" applyBorder="1"/>
    <xf numFmtId="49" fontId="1" fillId="0" borderId="3" xfId="0" applyNumberFormat="1" applyFont="1" applyBorder="1"/>
    <xf numFmtId="0" fontId="1" fillId="0" borderId="0" xfId="0" applyFont="1"/>
    <xf numFmtId="49" fontId="1" fillId="0" borderId="1" xfId="0" applyNumberFormat="1" applyFont="1" applyBorder="1" applyAlignment="1">
      <alignment horizontal="center"/>
    </xf>
    <xf numFmtId="49" fontId="0" fillId="0" borderId="4" xfId="0" applyNumberFormat="1" applyBorder="1"/>
    <xf numFmtId="0" fontId="2" fillId="0" borderId="0" xfId="1"/>
    <xf numFmtId="164" fontId="0" fillId="0" borderId="0" xfId="0" applyNumberFormat="1"/>
    <xf numFmtId="164" fontId="0" fillId="0" borderId="3" xfId="0" applyNumberFormat="1" applyBorder="1"/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49" fontId="0" fillId="0" borderId="0" xfId="0" applyNumberFormat="1"/>
    <xf numFmtId="0" fontId="0" fillId="0" borderId="1" xfId="0" applyNumberFormat="1" applyBorder="1"/>
    <xf numFmtId="49" fontId="0" fillId="0" borderId="5" xfId="0" applyNumberFormat="1" applyBorder="1"/>
    <xf numFmtId="164" fontId="0" fillId="0" borderId="5" xfId="0" applyNumberFormat="1" applyBorder="1"/>
    <xf numFmtId="0" fontId="0" fillId="0" borderId="5" xfId="0" applyBorder="1"/>
    <xf numFmtId="49" fontId="0" fillId="0" borderId="6" xfId="0" applyNumberFormat="1" applyBorder="1"/>
    <xf numFmtId="164" fontId="0" fillId="0" borderId="6" xfId="0" applyNumberFormat="1" applyBorder="1"/>
    <xf numFmtId="0" fontId="0" fillId="0" borderId="11" xfId="0" applyBorder="1"/>
    <xf numFmtId="164" fontId="0" fillId="0" borderId="11" xfId="0" applyNumberFormat="1" applyBorder="1"/>
    <xf numFmtId="0" fontId="3" fillId="2" borderId="0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49" fontId="0" fillId="0" borderId="7" xfId="0" applyNumberFormat="1" applyBorder="1"/>
    <xf numFmtId="49" fontId="0" fillId="0" borderId="8" xfId="0" applyNumberForma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49" fontId="0" fillId="0" borderId="9" xfId="0" applyNumberFormat="1" applyBorder="1"/>
    <xf numFmtId="49" fontId="0" fillId="0" borderId="10" xfId="0" applyNumberFormat="1" applyBorder="1"/>
    <xf numFmtId="49" fontId="3" fillId="0" borderId="1" xfId="0" applyNumberFormat="1" applyFont="1" applyBorder="1"/>
    <xf numFmtId="49" fontId="3" fillId="0" borderId="14" xfId="0" applyNumberFormat="1" applyFont="1" applyBorder="1"/>
    <xf numFmtId="0" fontId="3" fillId="0" borderId="15" xfId="0" applyFont="1" applyBorder="1"/>
    <xf numFmtId="0" fontId="3" fillId="0" borderId="5" xfId="0" applyFont="1" applyBorder="1"/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left"/>
    </xf>
    <xf numFmtId="0" fontId="0" fillId="0" borderId="12" xfId="0" applyBorder="1"/>
    <xf numFmtId="0" fontId="4" fillId="0" borderId="11" xfId="0" applyFont="1" applyBorder="1"/>
    <xf numFmtId="1" fontId="3" fillId="0" borderId="13" xfId="0" applyNumberFormat="1" applyFont="1" applyBorder="1" applyAlignment="1">
      <alignment horizontal="left"/>
    </xf>
    <xf numFmtId="0" fontId="0" fillId="4" borderId="11" xfId="0" applyFill="1" applyBorder="1"/>
    <xf numFmtId="49" fontId="0" fillId="4" borderId="1" xfId="0" applyNumberFormat="1" applyFill="1" applyBorder="1"/>
    <xf numFmtId="49" fontId="0" fillId="5" borderId="1" xfId="0" applyNumberFormat="1" applyFill="1" applyBorder="1"/>
    <xf numFmtId="49" fontId="0" fillId="6" borderId="1" xfId="0" applyNumberFormat="1" applyFill="1" applyBorder="1"/>
    <xf numFmtId="0" fontId="0" fillId="5" borderId="5" xfId="0" applyFill="1" applyBorder="1"/>
    <xf numFmtId="0" fontId="0" fillId="4" borderId="5" xfId="0" applyFill="1" applyBorder="1"/>
    <xf numFmtId="0" fontId="0" fillId="6" borderId="5" xfId="0" applyFill="1" applyBorder="1"/>
    <xf numFmtId="0" fontId="0" fillId="7" borderId="5" xfId="0" applyFill="1" applyBorder="1"/>
    <xf numFmtId="0" fontId="0" fillId="3" borderId="5" xfId="0" applyFill="1" applyBorder="1"/>
    <xf numFmtId="0" fontId="5" fillId="0" borderId="0" xfId="0" applyFont="1"/>
    <xf numFmtId="0" fontId="7" fillId="0" borderId="0" xfId="1" applyFont="1"/>
    <xf numFmtId="0" fontId="8" fillId="8" borderId="0" xfId="1" applyFont="1" applyFill="1"/>
    <xf numFmtId="0" fontId="9" fillId="8" borderId="0" xfId="0" applyFont="1" applyFill="1"/>
    <xf numFmtId="0" fontId="0" fillId="5" borderId="11" xfId="0" applyFill="1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49" fontId="5" fillId="9" borderId="1" xfId="0" applyNumberFormat="1" applyFont="1" applyFill="1" applyBorder="1"/>
    <xf numFmtId="0" fontId="5" fillId="9" borderId="1" xfId="0" applyNumberFormat="1" applyFont="1" applyFill="1" applyBorder="1" applyAlignment="1">
      <alignment horizontal="center"/>
    </xf>
    <xf numFmtId="164" fontId="5" fillId="9" borderId="1" xfId="0" applyNumberFormat="1" applyFont="1" applyFill="1" applyBorder="1"/>
    <xf numFmtId="0" fontId="6" fillId="9" borderId="0" xfId="1" applyFont="1" applyFill="1"/>
    <xf numFmtId="0" fontId="0" fillId="9" borderId="0" xfId="0" applyFont="1" applyFill="1"/>
    <xf numFmtId="0" fontId="1" fillId="8" borderId="0" xfId="0" applyFont="1" applyFill="1"/>
    <xf numFmtId="0" fontId="0" fillId="0" borderId="5" xfId="0" applyBorder="1" applyAlignment="1">
      <alignment horizontal="left"/>
    </xf>
    <xf numFmtId="49" fontId="1" fillId="0" borderId="2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49" fontId="0" fillId="0" borderId="2" xfId="0" applyNumberFormat="1" applyBorder="1" applyAlignment="1"/>
    <xf numFmtId="49" fontId="0" fillId="0" borderId="4" xfId="0" applyNumberFormat="1" applyBorder="1" applyAlignment="1"/>
    <xf numFmtId="49" fontId="5" fillId="9" borderId="2" xfId="0" applyNumberFormat="1" applyFont="1" applyFill="1" applyBorder="1" applyAlignment="1"/>
    <xf numFmtId="49" fontId="5" fillId="9" borderId="4" xfId="0" applyNumberFormat="1" applyFont="1" applyFill="1" applyBorder="1" applyAlignment="1"/>
    <xf numFmtId="49" fontId="0" fillId="0" borderId="2" xfId="0" applyNumberFormat="1" applyBorder="1" applyAlignment="1">
      <alignment horizontal="left"/>
    </xf>
    <xf numFmtId="49" fontId="0" fillId="0" borderId="4" xfId="0" applyNumberFormat="1" applyBorder="1" applyAlignment="1">
      <alignment horizontal="left"/>
    </xf>
    <xf numFmtId="49" fontId="0" fillId="0" borderId="9" xfId="0" applyNumberFormat="1" applyBorder="1" applyAlignment="1">
      <alignment horizontal="left"/>
    </xf>
    <xf numFmtId="49" fontId="0" fillId="0" borderId="10" xfId="0" applyNumberForma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49" fontId="0" fillId="0" borderId="2" xfId="0" applyNumberFormat="1" applyBorder="1" applyAlignment="1">
      <alignment wrapText="1"/>
    </xf>
    <xf numFmtId="49" fontId="0" fillId="0" borderId="7" xfId="0" applyNumberFormat="1" applyBorder="1" applyAlignment="1"/>
    <xf numFmtId="49" fontId="0" fillId="0" borderId="8" xfId="0" applyNumberFormat="1" applyBorder="1" applyAlignment="1"/>
    <xf numFmtId="49" fontId="0" fillId="0" borderId="2" xfId="0" applyNumberFormat="1" applyBorder="1" applyAlignment="1">
      <alignment horizontal="left" wrapText="1"/>
    </xf>
    <xf numFmtId="49" fontId="0" fillId="0" borderId="4" xfId="0" applyNumberFormat="1" applyBorder="1" applyAlignment="1">
      <alignment horizontal="left" wrapText="1"/>
    </xf>
    <xf numFmtId="49" fontId="0" fillId="3" borderId="1" xfId="0" applyNumberFormat="1" applyFill="1" applyBorder="1"/>
    <xf numFmtId="0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/>
    <xf numFmtId="49" fontId="0" fillId="3" borderId="2" xfId="0" applyNumberFormat="1" applyFill="1" applyBorder="1" applyAlignment="1"/>
    <xf numFmtId="49" fontId="0" fillId="3" borderId="4" xfId="0" applyNumberFormat="1" applyFill="1" applyBorder="1" applyAlignment="1"/>
    <xf numFmtId="0" fontId="2" fillId="3" borderId="0" xfId="1" applyFill="1"/>
    <xf numFmtId="0" fontId="1" fillId="3" borderId="0" xfId="0" applyFont="1" applyFill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y Margaret Arito" id="{555217B2-7E20-4FD6-BCF5-C13862682221}" userId="S::marito@purdue.edu::7dce26d1-c708-4212-91a7-5c2744f2b25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1" dT="2021-09-17T21:58:15.81" personId="{555217B2-7E20-4FD6-BCF5-C13862682221}" id="{CFBDF55B-457F-4C23-B081-9ADDBD9A815D}">
    <text>Going to talk to Joe/Wayne to see if they have these.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texas-instruments/SN74HC151N/376974" TargetMode="External"/><Relationship Id="rId13" Type="http://schemas.openxmlformats.org/officeDocument/2006/relationships/hyperlink" Target="https://www.digikey.com/en/products/detail/apem-inc/MHPS2273N/1795390" TargetMode="External"/><Relationship Id="rId18" Type="http://schemas.openxmlformats.org/officeDocument/2006/relationships/hyperlink" Target="https://www.digikey.com/en/products/detail/w%C3%BCrth-elektronik/860010272005/5728654" TargetMode="External"/><Relationship Id="rId26" Type="http://schemas.openxmlformats.org/officeDocument/2006/relationships/hyperlink" Target="https://www.digikey.com/en/products/detail/w%C3%BCrth-elektronik/860020372001/5728733" TargetMode="External"/><Relationship Id="rId3" Type="http://schemas.openxmlformats.org/officeDocument/2006/relationships/hyperlink" Target="https://www.digikey.com/en/products/detail/microchip-technology/MCP608-I-P/319470" TargetMode="External"/><Relationship Id="rId21" Type="http://schemas.openxmlformats.org/officeDocument/2006/relationships/hyperlink" Target="https://www.digikey.com/en/products/detail/orient-display/AMC1602AR-B-B6WTDW-SPI/12089324" TargetMode="External"/><Relationship Id="rId7" Type="http://schemas.openxmlformats.org/officeDocument/2006/relationships/hyperlink" Target="https://www.digikey.com/en/products/detail/dantona-industries/L37A26-1-0-2WX/13692682" TargetMode="External"/><Relationship Id="rId12" Type="http://schemas.openxmlformats.org/officeDocument/2006/relationships/hyperlink" Target="https://www.digikey.com/en/products/detail/e-switch/4JBLK/81354" TargetMode="External"/><Relationship Id="rId17" Type="http://schemas.openxmlformats.org/officeDocument/2006/relationships/hyperlink" Target="https://www.digikey.com/en/products/detail/cal-chip-electronics-inc/GMC21X7R104M50NT/13969857" TargetMode="External"/><Relationship Id="rId25" Type="http://schemas.openxmlformats.org/officeDocument/2006/relationships/hyperlink" Target="https://www.emergencyzone.com/products/plastic-case?variant=14443594514495&amp;currency=USD&amp;utm_medium=product_sync&amp;utm_source=google&amp;utm_content=sag_organic&amp;utm_campaign=sag_organic&amp;gclid=CjwKCAjw-ZCKBhBkEiwAM4qfFxEDX74k05XQnVwxEILieVE107wfFUypooZWKIOD03Yx5zwMqtl7OBoCrN0QAvD_BwE" TargetMode="External"/><Relationship Id="rId2" Type="http://schemas.openxmlformats.org/officeDocument/2006/relationships/hyperlink" Target="https://www.digikey.com/en/products/detail/soberton-inc/SP-4005Y/9924431" TargetMode="External"/><Relationship Id="rId16" Type="http://schemas.openxmlformats.org/officeDocument/2006/relationships/hyperlink" Target="https://www.adafruit.com/product/1769" TargetMode="External"/><Relationship Id="rId20" Type="http://schemas.openxmlformats.org/officeDocument/2006/relationships/hyperlink" Target="https://www.adafruit.com/product/3320" TargetMode="External"/><Relationship Id="rId29" Type="http://schemas.openxmlformats.org/officeDocument/2006/relationships/vmlDrawing" Target="../drawings/vmlDrawing1.vml"/><Relationship Id="rId1" Type="http://schemas.openxmlformats.org/officeDocument/2006/relationships/hyperlink" Target="https://www.digikey.com/en/products/detail/jinlong-machinery-electronics-inc/Z4TH5B1709181L/12323581" TargetMode="External"/><Relationship Id="rId6" Type="http://schemas.openxmlformats.org/officeDocument/2006/relationships/hyperlink" Target="https://www.lcsc.com/product-detail/Light-Emitting-Diodes-LED_5050-RGBIntegrated-Light-4Pin_C114587.html" TargetMode="External"/><Relationship Id="rId11" Type="http://schemas.openxmlformats.org/officeDocument/2006/relationships/hyperlink" Target="https://www.digikey.com/en/products/detail/avx-corporation/08053C104KAT2A/1116281" TargetMode="External"/><Relationship Id="rId24" Type="http://schemas.openxmlformats.org/officeDocument/2006/relationships/hyperlink" Target="https://www.digikey.com/en/products/detail/maxim-integrated/MAXM17633AMG/11630037" TargetMode="External"/><Relationship Id="rId5" Type="http://schemas.openxmlformats.org/officeDocument/2006/relationships/hyperlink" Target="https://www.digikey.com/en/products/detail/oupiin/2141-2X03G00SB/13251454" TargetMode="External"/><Relationship Id="rId15" Type="http://schemas.openxmlformats.org/officeDocument/2006/relationships/hyperlink" Target="https://www.digikey.com/en/products/detail/tt-electronics-bi/P160KNP-0QC20B10K/4780752" TargetMode="External"/><Relationship Id="rId23" Type="http://schemas.openxmlformats.org/officeDocument/2006/relationships/hyperlink" Target="https://www.digikey.com/en/products/detail/texas-instruments/BQ24075QRGTRQ1/3074508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om/en/products/detail/infineon-technologies/IRL530NPBF/811878" TargetMode="External"/><Relationship Id="rId19" Type="http://schemas.openxmlformats.org/officeDocument/2006/relationships/hyperlink" Target="https://cart.jlcpcb.com/quote?orderType=3" TargetMode="External"/><Relationship Id="rId31" Type="http://schemas.microsoft.com/office/2017/10/relationships/threadedComment" Target="../threadedComments/threadedComment1.xml"/><Relationship Id="rId4" Type="http://schemas.openxmlformats.org/officeDocument/2006/relationships/hyperlink" Target="https://www.digikey.com/en/products/detail/amphenol-icc-fci/54102-T3000LF/4243139" TargetMode="External"/><Relationship Id="rId9" Type="http://schemas.openxmlformats.org/officeDocument/2006/relationships/hyperlink" Target="https://www.digikey.com/en/products/detail/nte-electronics-inc/QW310BR/11647640" TargetMode="External"/><Relationship Id="rId14" Type="http://schemas.openxmlformats.org/officeDocument/2006/relationships/hyperlink" Target="https://www.digikey.com/en/products/detail/apem-inc/MPKES90B14/1795780" TargetMode="External"/><Relationship Id="rId22" Type="http://schemas.openxmlformats.org/officeDocument/2006/relationships/hyperlink" Target="https://www.digikey.com/en/products/detail/texas-instruments/BQ27441DRZT-G1A/4733013" TargetMode="External"/><Relationship Id="rId27" Type="http://schemas.openxmlformats.org/officeDocument/2006/relationships/hyperlink" Target="https://www.homedepot.com/p/Falken-Design-12-in-x-24-in-x-1-8-in-Thick-Acrylic-Non-Glare-Matte-P95-Sheet-Falken-Design-ACRYLIC-P95-1-8-1224/308669716" TargetMode="External"/><Relationship Id="rId30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texas-instruments/TLC5952DAP/13464413" TargetMode="External"/><Relationship Id="rId2" Type="http://schemas.openxmlformats.org/officeDocument/2006/relationships/hyperlink" Target="https://www.digikey.com/en/products/detail/nte-electronics-inc/NTE74HC165/11649858" TargetMode="External"/><Relationship Id="rId1" Type="http://schemas.openxmlformats.org/officeDocument/2006/relationships/hyperlink" Target="https://www.digikey.com/en/products/detail/texas-instruments/TLC5917IN/1906417" TargetMode="External"/><Relationship Id="rId6" Type="http://schemas.openxmlformats.org/officeDocument/2006/relationships/hyperlink" Target="https://www.amazon.com/Lights-Remote-Control-6-56FT-Flexible/dp/B08CCB2CPW/ref=asc_df_B08CCB2CPW/?tag=hyprod-20&amp;linkCode=df0&amp;hvadid=459587783270&amp;hvpos=&amp;hvnetw=g&amp;hvrand=11019876061924317288&amp;hvpone=&amp;hvptwo=&amp;hvqmt=&amp;hvdev=c&amp;hvdvcmdl=&amp;hvlocint=&amp;hvlocphy=9016722&amp;hvtargid=pla-945273947898&amp;psc=1" TargetMode="External"/><Relationship Id="rId5" Type="http://schemas.openxmlformats.org/officeDocument/2006/relationships/hyperlink" Target="https://www.digikey.com/en/products/detail/texas-instruments/TLC5952DAP/13464413" TargetMode="External"/><Relationship Id="rId4" Type="http://schemas.openxmlformats.org/officeDocument/2006/relationships/hyperlink" Target="https://www.digikey.com/en/products/detail/texas-instruments/TLC5917IN/19064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"/>
  <sheetViews>
    <sheetView tabSelected="1" workbookViewId="0">
      <selection activeCell="D6" sqref="D6"/>
    </sheetView>
  </sheetViews>
  <sheetFormatPr defaultColWidth="9.140625" defaultRowHeight="15"/>
  <cols>
    <col min="1" max="1" width="33.140625" bestFit="1" customWidth="1"/>
    <col min="2" max="2" width="7.5703125" customWidth="1"/>
    <col min="3" max="3" width="5.140625" style="27" customWidth="1"/>
    <col min="4" max="4" width="9.140625" style="10"/>
    <col min="5" max="5" width="6.5703125" customWidth="1"/>
    <col min="6" max="6" width="12.28515625" customWidth="1"/>
    <col min="7" max="7" width="6.85546875" customWidth="1"/>
    <col min="8" max="8" width="5.140625" customWidth="1"/>
    <col min="9" max="9" width="6.5703125" bestFit="1" customWidth="1"/>
    <col min="10" max="10" width="6" customWidth="1"/>
    <col min="12" max="12" width="39.85546875" bestFit="1" customWidth="1"/>
  </cols>
  <sheetData>
    <row r="1" spans="1:12">
      <c r="A1" s="6" t="s">
        <v>0</v>
      </c>
    </row>
    <row r="2" spans="1:12">
      <c r="A2" s="6" t="s">
        <v>1</v>
      </c>
      <c r="C2" s="28" t="s">
        <v>2</v>
      </c>
      <c r="F2" s="6" t="s">
        <v>3</v>
      </c>
    </row>
    <row r="3" spans="1:12">
      <c r="A3" s="6" t="s">
        <v>4</v>
      </c>
    </row>
    <row r="4" spans="1:12">
      <c r="A4" s="6" t="s">
        <v>5</v>
      </c>
      <c r="E4" t="s">
        <v>6</v>
      </c>
    </row>
    <row r="5" spans="1:12">
      <c r="A5" s="6" t="s">
        <v>7</v>
      </c>
    </row>
    <row r="7" spans="1:12">
      <c r="A7" s="4" t="s">
        <v>8</v>
      </c>
      <c r="B7" s="2"/>
      <c r="C7" s="29"/>
      <c r="D7" s="11"/>
      <c r="E7" s="2"/>
      <c r="F7" s="2"/>
      <c r="G7" s="2"/>
      <c r="H7" s="3"/>
      <c r="I7" s="5" t="s">
        <v>9</v>
      </c>
      <c r="J7" s="8"/>
    </row>
    <row r="8" spans="1:12">
      <c r="A8" s="7" t="s">
        <v>10</v>
      </c>
      <c r="B8" s="7" t="s">
        <v>11</v>
      </c>
      <c r="C8" s="7" t="s">
        <v>12</v>
      </c>
      <c r="D8" s="12" t="s">
        <v>13</v>
      </c>
      <c r="E8" s="7" t="s">
        <v>14</v>
      </c>
      <c r="F8" s="7" t="s">
        <v>15</v>
      </c>
      <c r="G8" s="7" t="s">
        <v>16</v>
      </c>
      <c r="H8" s="7" t="s">
        <v>17</v>
      </c>
      <c r="I8" s="69" t="s">
        <v>18</v>
      </c>
      <c r="J8" s="70"/>
      <c r="L8" t="s">
        <v>19</v>
      </c>
    </row>
    <row r="9" spans="1:12">
      <c r="A9" s="47" t="s">
        <v>20</v>
      </c>
      <c r="B9" s="1"/>
      <c r="C9" s="30" t="s">
        <v>21</v>
      </c>
      <c r="D9" s="13">
        <v>8.9499999999999993</v>
      </c>
      <c r="E9" s="1" t="s">
        <v>22</v>
      </c>
      <c r="F9" s="1" t="s">
        <v>23</v>
      </c>
      <c r="G9" s="1" t="s">
        <v>24</v>
      </c>
      <c r="H9" s="1" t="s">
        <v>25</v>
      </c>
      <c r="I9" s="75" t="s">
        <v>26</v>
      </c>
      <c r="J9" s="76"/>
      <c r="K9" s="9" t="s">
        <v>27</v>
      </c>
      <c r="L9" t="s">
        <v>28</v>
      </c>
    </row>
    <row r="10" spans="1:12">
      <c r="A10" s="48" t="s">
        <v>29</v>
      </c>
      <c r="B10" s="1"/>
      <c r="C10" s="31" t="s">
        <v>21</v>
      </c>
      <c r="D10" s="13">
        <v>2.36</v>
      </c>
      <c r="E10" s="1" t="s">
        <v>30</v>
      </c>
      <c r="F10" s="1" t="s">
        <v>31</v>
      </c>
      <c r="G10" s="1" t="s">
        <v>32</v>
      </c>
      <c r="H10" s="1" t="s">
        <v>33</v>
      </c>
      <c r="I10" s="71" t="s">
        <v>34</v>
      </c>
      <c r="J10" s="72"/>
      <c r="K10" s="9" t="s">
        <v>35</v>
      </c>
      <c r="L10">
        <v>2</v>
      </c>
    </row>
    <row r="11" spans="1:12">
      <c r="A11" s="48" t="s">
        <v>36</v>
      </c>
      <c r="B11" s="1"/>
      <c r="C11" s="31" t="s">
        <v>21</v>
      </c>
      <c r="D11" s="13">
        <v>1.85</v>
      </c>
      <c r="E11" s="1" t="s">
        <v>37</v>
      </c>
      <c r="F11" s="1" t="s">
        <v>38</v>
      </c>
      <c r="G11" s="1" t="s">
        <v>39</v>
      </c>
      <c r="H11" s="1" t="s">
        <v>33</v>
      </c>
      <c r="I11" s="71" t="s">
        <v>40</v>
      </c>
      <c r="J11" s="72"/>
      <c r="K11" s="9" t="s">
        <v>41</v>
      </c>
      <c r="L11">
        <v>2</v>
      </c>
    </row>
    <row r="12" spans="1:12">
      <c r="A12" s="48" t="s">
        <v>42</v>
      </c>
      <c r="B12" s="1"/>
      <c r="C12" s="31" t="s">
        <v>21</v>
      </c>
      <c r="D12" s="13">
        <v>7.99</v>
      </c>
      <c r="E12" s="1" t="s">
        <v>43</v>
      </c>
      <c r="F12" s="1" t="s">
        <v>44</v>
      </c>
      <c r="G12" s="1" t="s">
        <v>45</v>
      </c>
      <c r="H12" s="1" t="s">
        <v>33</v>
      </c>
      <c r="I12" s="71" t="s">
        <v>46</v>
      </c>
      <c r="J12" s="72"/>
      <c r="K12" s="9" t="s">
        <v>47</v>
      </c>
      <c r="L12">
        <v>2</v>
      </c>
    </row>
    <row r="13" spans="1:12">
      <c r="A13" s="48" t="s">
        <v>48</v>
      </c>
      <c r="B13" s="1"/>
      <c r="C13" s="31" t="s">
        <v>21</v>
      </c>
      <c r="D13" s="13">
        <v>1.02</v>
      </c>
      <c r="E13" s="1" t="s">
        <v>49</v>
      </c>
      <c r="F13" s="1" t="s">
        <v>50</v>
      </c>
      <c r="G13" s="1" t="s">
        <v>51</v>
      </c>
      <c r="H13" s="1" t="s">
        <v>33</v>
      </c>
      <c r="I13" s="71" t="s">
        <v>52</v>
      </c>
      <c r="J13" s="72"/>
      <c r="K13" s="9" t="s">
        <v>53</v>
      </c>
      <c r="L13">
        <v>3</v>
      </c>
    </row>
    <row r="14" spans="1:12">
      <c r="A14" s="1" t="s">
        <v>54</v>
      </c>
      <c r="B14" s="1"/>
      <c r="C14" s="31" t="s">
        <v>21</v>
      </c>
      <c r="D14" s="13">
        <v>8</v>
      </c>
      <c r="E14" s="1" t="s">
        <v>55</v>
      </c>
      <c r="F14" s="1" t="s">
        <v>56</v>
      </c>
      <c r="G14" s="1" t="s">
        <v>57</v>
      </c>
      <c r="H14" s="1" t="s">
        <v>56</v>
      </c>
      <c r="I14" s="71" t="s">
        <v>57</v>
      </c>
      <c r="J14" s="72"/>
      <c r="K14" s="9" t="s">
        <v>58</v>
      </c>
      <c r="L14" s="67" t="s">
        <v>59</v>
      </c>
    </row>
    <row r="15" spans="1:12">
      <c r="A15" s="48" t="s">
        <v>60</v>
      </c>
      <c r="B15" s="1"/>
      <c r="C15" s="31" t="s">
        <v>61</v>
      </c>
      <c r="D15" s="13">
        <v>0.1</v>
      </c>
      <c r="E15" s="1" t="s">
        <v>62</v>
      </c>
      <c r="F15" s="1" t="s">
        <v>63</v>
      </c>
      <c r="G15" s="1" t="s">
        <v>64</v>
      </c>
      <c r="H15" s="1" t="s">
        <v>33</v>
      </c>
      <c r="I15" s="71" t="s">
        <v>65</v>
      </c>
      <c r="J15" s="72"/>
      <c r="K15" s="9" t="s">
        <v>66</v>
      </c>
      <c r="L15">
        <v>40</v>
      </c>
    </row>
    <row r="16" spans="1:12">
      <c r="A16" s="49" t="s">
        <v>67</v>
      </c>
      <c r="B16" s="1"/>
      <c r="C16" s="31">
        <f>64/3</f>
        <v>21.333333333333332</v>
      </c>
      <c r="D16" s="13">
        <v>0.42</v>
      </c>
      <c r="E16" s="1" t="s">
        <v>62</v>
      </c>
      <c r="F16" s="1" t="s">
        <v>68</v>
      </c>
      <c r="G16" s="1" t="s">
        <v>69</v>
      </c>
      <c r="H16" s="1" t="s">
        <v>33</v>
      </c>
      <c r="I16" s="71" t="s">
        <v>70</v>
      </c>
      <c r="J16" s="72"/>
      <c r="K16" s="9" t="s">
        <v>71</v>
      </c>
      <c r="L16" t="s">
        <v>72</v>
      </c>
    </row>
    <row r="17" spans="1:19">
      <c r="A17" s="48" t="s">
        <v>73</v>
      </c>
      <c r="B17" s="1"/>
      <c r="C17" s="31" t="s">
        <v>74</v>
      </c>
      <c r="D17" s="13">
        <v>0.1</v>
      </c>
      <c r="E17" s="1" t="s">
        <v>75</v>
      </c>
      <c r="F17" s="1" t="s">
        <v>76</v>
      </c>
      <c r="G17" s="1" t="s">
        <v>77</v>
      </c>
      <c r="H17" s="1" t="s">
        <v>78</v>
      </c>
      <c r="I17" s="71" t="s">
        <v>79</v>
      </c>
      <c r="J17" s="72"/>
      <c r="K17" s="9" t="s">
        <v>80</v>
      </c>
      <c r="L17">
        <v>300</v>
      </c>
    </row>
    <row r="18" spans="1:19" s="95" customFormat="1">
      <c r="A18" s="88" t="s">
        <v>81</v>
      </c>
      <c r="B18" s="88"/>
      <c r="C18" s="89" t="s">
        <v>74</v>
      </c>
      <c r="D18" s="90">
        <v>0.1</v>
      </c>
      <c r="E18" s="88" t="s">
        <v>82</v>
      </c>
      <c r="F18" s="88" t="s">
        <v>83</v>
      </c>
      <c r="G18" s="88" t="s">
        <v>84</v>
      </c>
      <c r="H18" s="88" t="s">
        <v>33</v>
      </c>
      <c r="I18" s="91" t="s">
        <v>85</v>
      </c>
      <c r="J18" s="92"/>
      <c r="K18" s="93" t="s">
        <v>86</v>
      </c>
      <c r="L18" s="94" t="s">
        <v>87</v>
      </c>
    </row>
    <row r="19" spans="1:19">
      <c r="A19" s="47" t="s">
        <v>88</v>
      </c>
      <c r="B19" s="1"/>
      <c r="C19" s="31" t="s">
        <v>89</v>
      </c>
      <c r="D19" s="13">
        <v>0.69</v>
      </c>
      <c r="E19" s="1" t="s">
        <v>90</v>
      </c>
      <c r="F19" s="1" t="s">
        <v>91</v>
      </c>
      <c r="G19" s="1" t="s">
        <v>92</v>
      </c>
      <c r="H19" s="1" t="s">
        <v>33</v>
      </c>
      <c r="I19" s="71" t="s">
        <v>93</v>
      </c>
      <c r="J19" s="72"/>
      <c r="K19" s="9" t="s">
        <v>94</v>
      </c>
      <c r="L19">
        <v>10</v>
      </c>
    </row>
    <row r="20" spans="1:19">
      <c r="A20" s="49" t="s">
        <v>95</v>
      </c>
      <c r="B20" s="1"/>
      <c r="C20" s="31" t="s">
        <v>96</v>
      </c>
      <c r="D20" s="13">
        <v>0.05</v>
      </c>
      <c r="E20" s="1" t="s">
        <v>97</v>
      </c>
      <c r="F20" s="1" t="s">
        <v>98</v>
      </c>
      <c r="G20" s="1" t="s">
        <v>99</v>
      </c>
      <c r="H20" s="1" t="s">
        <v>33</v>
      </c>
      <c r="I20" s="71" t="s">
        <v>100</v>
      </c>
      <c r="J20" s="72"/>
      <c r="K20" s="9" t="s">
        <v>101</v>
      </c>
      <c r="L20">
        <v>80</v>
      </c>
    </row>
    <row r="21" spans="1:19">
      <c r="A21" s="47" t="s">
        <v>102</v>
      </c>
      <c r="B21" s="1"/>
      <c r="C21" s="31" t="s">
        <v>21</v>
      </c>
      <c r="D21" s="13">
        <v>1.23</v>
      </c>
      <c r="E21" s="1" t="s">
        <v>97</v>
      </c>
      <c r="F21" s="1" t="s">
        <v>103</v>
      </c>
      <c r="G21" s="1" t="s">
        <v>104</v>
      </c>
      <c r="H21" s="1" t="s">
        <v>33</v>
      </c>
      <c r="I21" s="71" t="s">
        <v>105</v>
      </c>
      <c r="J21" s="72"/>
      <c r="K21" s="9" t="s">
        <v>106</v>
      </c>
      <c r="L21">
        <v>1</v>
      </c>
    </row>
    <row r="22" spans="1:19" s="55" customFormat="1">
      <c r="A22" s="62" t="s">
        <v>107</v>
      </c>
      <c r="B22" s="62"/>
      <c r="C22" s="63" t="s">
        <v>108</v>
      </c>
      <c r="D22" s="64">
        <v>0.17</v>
      </c>
      <c r="E22" s="62" t="s">
        <v>57</v>
      </c>
      <c r="F22" s="62" t="s">
        <v>109</v>
      </c>
      <c r="G22" s="62" t="s">
        <v>110</v>
      </c>
      <c r="H22" s="62" t="s">
        <v>33</v>
      </c>
      <c r="I22" s="73" t="s">
        <v>111</v>
      </c>
      <c r="J22" s="74"/>
      <c r="K22" s="65" t="s">
        <v>112</v>
      </c>
      <c r="L22" s="66" t="s">
        <v>113</v>
      </c>
    </row>
    <row r="23" spans="1:19" s="55" customFormat="1">
      <c r="A23" s="62" t="s">
        <v>114</v>
      </c>
      <c r="B23" s="62"/>
      <c r="C23" s="63" t="s">
        <v>108</v>
      </c>
      <c r="D23" s="64">
        <v>0.6</v>
      </c>
      <c r="E23" s="62" t="s">
        <v>97</v>
      </c>
      <c r="F23" s="62" t="s">
        <v>115</v>
      </c>
      <c r="G23" s="62" t="s">
        <v>116</v>
      </c>
      <c r="H23" s="62" t="s">
        <v>33</v>
      </c>
      <c r="I23" s="73" t="s">
        <v>117</v>
      </c>
      <c r="J23" s="74"/>
      <c r="K23" s="65" t="s">
        <v>118</v>
      </c>
      <c r="L23" s="66" t="s">
        <v>113</v>
      </c>
    </row>
    <row r="24" spans="1:19">
      <c r="A24" s="48" t="s">
        <v>119</v>
      </c>
      <c r="B24" s="1"/>
      <c r="C24" s="31" t="s">
        <v>21</v>
      </c>
      <c r="D24" s="13">
        <v>1.5</v>
      </c>
      <c r="E24" s="1" t="s">
        <v>57</v>
      </c>
      <c r="F24" s="1" t="s">
        <v>120</v>
      </c>
      <c r="G24" s="1" t="s">
        <v>121</v>
      </c>
      <c r="H24" s="1" t="s">
        <v>33</v>
      </c>
      <c r="I24" s="71" t="s">
        <v>122</v>
      </c>
      <c r="J24" s="72"/>
      <c r="K24" s="9" t="s">
        <v>123</v>
      </c>
      <c r="L24">
        <v>1</v>
      </c>
    </row>
    <row r="25" spans="1:19">
      <c r="A25" s="48" t="s">
        <v>124</v>
      </c>
      <c r="B25" s="1"/>
      <c r="C25" s="31" t="s">
        <v>21</v>
      </c>
      <c r="D25" s="13">
        <v>0.85</v>
      </c>
      <c r="E25" s="1" t="s">
        <v>57</v>
      </c>
      <c r="F25" s="1" t="s">
        <v>125</v>
      </c>
      <c r="G25" s="1" t="s">
        <v>126</v>
      </c>
      <c r="H25" s="1" t="s">
        <v>33</v>
      </c>
      <c r="I25" s="71" t="s">
        <v>127</v>
      </c>
      <c r="J25" s="72"/>
      <c r="K25" s="9" t="s">
        <v>128</v>
      </c>
      <c r="L25">
        <v>2</v>
      </c>
    </row>
    <row r="26" spans="1:19">
      <c r="A26" s="49" t="s">
        <v>129</v>
      </c>
      <c r="B26" s="1"/>
      <c r="C26" s="31" t="s">
        <v>21</v>
      </c>
      <c r="D26" s="13">
        <v>0.06</v>
      </c>
      <c r="E26" s="1" t="s">
        <v>97</v>
      </c>
      <c r="F26" s="1" t="s">
        <v>98</v>
      </c>
      <c r="G26" s="37" t="s">
        <v>130</v>
      </c>
      <c r="H26" s="1" t="s">
        <v>33</v>
      </c>
      <c r="I26" s="71" t="s">
        <v>131</v>
      </c>
      <c r="J26" s="72"/>
      <c r="K26" s="9" t="s">
        <v>132</v>
      </c>
      <c r="L26" t="s">
        <v>133</v>
      </c>
    </row>
    <row r="27" spans="1:19" ht="15" customHeight="1">
      <c r="A27" s="48" t="s">
        <v>134</v>
      </c>
      <c r="B27" s="1"/>
      <c r="C27" s="31" t="s">
        <v>21</v>
      </c>
      <c r="D27" s="13">
        <v>12.69</v>
      </c>
      <c r="E27" s="1" t="s">
        <v>135</v>
      </c>
      <c r="F27" s="1" t="s">
        <v>136</v>
      </c>
      <c r="G27" s="23" t="s">
        <v>137</v>
      </c>
      <c r="H27" s="1" t="s">
        <v>33</v>
      </c>
      <c r="I27" s="83" t="s">
        <v>138</v>
      </c>
      <c r="J27" s="72"/>
      <c r="K27" s="9" t="s">
        <v>139</v>
      </c>
      <c r="L27" s="56">
        <v>2</v>
      </c>
      <c r="M27" s="9"/>
      <c r="N27" s="9"/>
      <c r="O27" s="9"/>
      <c r="P27" s="9"/>
      <c r="Q27" s="9"/>
      <c r="R27" s="9"/>
      <c r="S27" s="9"/>
    </row>
    <row r="28" spans="1:19" ht="15" customHeight="1">
      <c r="A28" s="19" t="s">
        <v>140</v>
      </c>
      <c r="B28" s="19"/>
      <c r="C28" s="32">
        <v>1</v>
      </c>
      <c r="D28" s="20">
        <v>3.02</v>
      </c>
      <c r="E28" s="19" t="s">
        <v>141</v>
      </c>
      <c r="F28" s="25" t="s">
        <v>91</v>
      </c>
      <c r="G28" s="24" t="s">
        <v>142</v>
      </c>
      <c r="H28" s="26" t="s">
        <v>33</v>
      </c>
      <c r="I28" s="86" t="s">
        <v>143</v>
      </c>
      <c r="J28" s="87"/>
      <c r="K28" s="9" t="s">
        <v>144</v>
      </c>
      <c r="L28" s="57" t="s">
        <v>145</v>
      </c>
      <c r="M28" s="9"/>
      <c r="N28" s="9"/>
      <c r="O28" s="9"/>
      <c r="P28" s="9"/>
      <c r="Q28" s="9"/>
      <c r="R28" s="9"/>
      <c r="S28" s="9"/>
    </row>
    <row r="29" spans="1:19">
      <c r="A29" s="19" t="s">
        <v>146</v>
      </c>
      <c r="B29" s="19"/>
      <c r="C29" s="32">
        <v>1</v>
      </c>
      <c r="D29" s="20">
        <v>3.1</v>
      </c>
      <c r="E29" s="19" t="s">
        <v>147</v>
      </c>
      <c r="F29" s="19" t="s">
        <v>91</v>
      </c>
      <c r="G29" s="38" t="s">
        <v>148</v>
      </c>
      <c r="H29" s="19" t="s">
        <v>33</v>
      </c>
      <c r="I29" s="84" t="s">
        <v>149</v>
      </c>
      <c r="J29" s="85"/>
      <c r="K29" s="9" t="s">
        <v>150</v>
      </c>
      <c r="L29" s="58" t="s">
        <v>151</v>
      </c>
    </row>
    <row r="30" spans="1:19">
      <c r="A30" s="18" t="s">
        <v>152</v>
      </c>
      <c r="B30" s="16"/>
      <c r="C30" s="33">
        <v>1</v>
      </c>
      <c r="D30" s="17">
        <v>7.31</v>
      </c>
      <c r="E30" s="16" t="s">
        <v>153</v>
      </c>
      <c r="F30" s="35" t="s">
        <v>154</v>
      </c>
      <c r="G30" s="40" t="s">
        <v>155</v>
      </c>
      <c r="H30" s="36" t="s">
        <v>33</v>
      </c>
      <c r="I30" s="77" t="s">
        <v>156</v>
      </c>
      <c r="J30" s="78"/>
      <c r="K30" s="9" t="s">
        <v>157</v>
      </c>
      <c r="L30" s="58" t="s">
        <v>151</v>
      </c>
    </row>
    <row r="31" spans="1:19">
      <c r="A31" s="21" t="s">
        <v>158</v>
      </c>
      <c r="B31" s="21"/>
      <c r="C31" s="34">
        <v>1</v>
      </c>
      <c r="D31" s="22">
        <v>0.75</v>
      </c>
      <c r="E31" s="21" t="s">
        <v>159</v>
      </c>
      <c r="F31" s="21" t="s">
        <v>160</v>
      </c>
      <c r="G31" s="39" t="s">
        <v>161</v>
      </c>
      <c r="H31" s="21" t="s">
        <v>25</v>
      </c>
      <c r="I31" s="79">
        <v>1769</v>
      </c>
      <c r="J31" s="80"/>
      <c r="K31" s="9" t="s">
        <v>162</v>
      </c>
      <c r="L31" s="58" t="s">
        <v>151</v>
      </c>
    </row>
    <row r="32" spans="1:19">
      <c r="A32" s="18" t="s">
        <v>163</v>
      </c>
      <c r="B32" s="18"/>
      <c r="C32" s="33">
        <v>10</v>
      </c>
      <c r="D32" s="17">
        <v>40</v>
      </c>
      <c r="E32" s="18" t="s">
        <v>164</v>
      </c>
      <c r="F32" s="21" t="s">
        <v>165</v>
      </c>
      <c r="G32" s="40" t="s">
        <v>166</v>
      </c>
      <c r="H32" s="18" t="s">
        <v>33</v>
      </c>
      <c r="I32" s="81" t="s">
        <v>167</v>
      </c>
      <c r="J32" s="82"/>
      <c r="K32" s="9" t="s">
        <v>168</v>
      </c>
      <c r="L32" s="58" t="s">
        <v>151</v>
      </c>
    </row>
    <row r="33" spans="1:12">
      <c r="A33" s="46" t="s">
        <v>169</v>
      </c>
      <c r="B33" s="21"/>
      <c r="C33" s="34">
        <v>1</v>
      </c>
      <c r="D33" s="22">
        <v>0.11</v>
      </c>
      <c r="E33" s="43" t="s">
        <v>57</v>
      </c>
      <c r="F33" s="44" t="s">
        <v>170</v>
      </c>
      <c r="G33" s="45">
        <v>860010272005</v>
      </c>
      <c r="H33" s="21" t="s">
        <v>33</v>
      </c>
      <c r="I33" s="79" t="s">
        <v>171</v>
      </c>
      <c r="J33" s="80"/>
      <c r="K33" s="9" t="s">
        <v>172</v>
      </c>
      <c r="L33" s="67" t="s">
        <v>87</v>
      </c>
    </row>
    <row r="34" spans="1:12">
      <c r="A34" s="59" t="s">
        <v>173</v>
      </c>
      <c r="B34" s="21"/>
      <c r="C34" s="34">
        <v>1</v>
      </c>
      <c r="D34" s="22"/>
      <c r="E34" s="43"/>
      <c r="F34" s="44"/>
      <c r="G34" s="45"/>
      <c r="H34" s="21"/>
      <c r="I34" s="60"/>
      <c r="J34" s="61"/>
      <c r="K34" s="9" t="s">
        <v>174</v>
      </c>
      <c r="L34" t="s">
        <v>175</v>
      </c>
    </row>
    <row r="35" spans="1:12">
      <c r="A35" s="51" t="s">
        <v>176</v>
      </c>
      <c r="B35" s="18"/>
      <c r="C35" s="41">
        <v>1</v>
      </c>
      <c r="D35" s="17">
        <v>12.99</v>
      </c>
      <c r="E35" s="18" t="s">
        <v>57</v>
      </c>
      <c r="F35" s="18" t="s">
        <v>177</v>
      </c>
      <c r="G35" s="42">
        <v>857842002521</v>
      </c>
      <c r="H35" s="18" t="s">
        <v>177</v>
      </c>
      <c r="I35" s="68">
        <v>7303</v>
      </c>
      <c r="J35" s="68"/>
      <c r="K35" s="9" t="s">
        <v>178</v>
      </c>
      <c r="L35">
        <v>1</v>
      </c>
    </row>
    <row r="38" spans="1:12">
      <c r="A38" s="51" t="s">
        <v>179</v>
      </c>
    </row>
    <row r="39" spans="1:12">
      <c r="A39" s="50" t="s">
        <v>180</v>
      </c>
    </row>
    <row r="40" spans="1:12">
      <c r="A40" s="52" t="s">
        <v>181</v>
      </c>
    </row>
    <row r="41" spans="1:12">
      <c r="A41" s="53" t="s">
        <v>182</v>
      </c>
    </row>
    <row r="42" spans="1:12">
      <c r="A42" s="54" t="s">
        <v>183</v>
      </c>
    </row>
  </sheetData>
  <mergeCells count="26">
    <mergeCell ref="I30:J30"/>
    <mergeCell ref="I31:J31"/>
    <mergeCell ref="I32:J32"/>
    <mergeCell ref="I33:J33"/>
    <mergeCell ref="I24:J24"/>
    <mergeCell ref="I25:J25"/>
    <mergeCell ref="I26:J26"/>
    <mergeCell ref="I27:J27"/>
    <mergeCell ref="I29:J29"/>
    <mergeCell ref="I28:J28"/>
    <mergeCell ref="I35:J35"/>
    <mergeCell ref="I8:J8"/>
    <mergeCell ref="I10:J10"/>
    <mergeCell ref="I11:J11"/>
    <mergeCell ref="I23:J23"/>
    <mergeCell ref="I12:J12"/>
    <mergeCell ref="I13:J13"/>
    <mergeCell ref="I14:J14"/>
    <mergeCell ref="I15:J15"/>
    <mergeCell ref="I16:J16"/>
    <mergeCell ref="I17:J17"/>
    <mergeCell ref="I19:J19"/>
    <mergeCell ref="I20:J20"/>
    <mergeCell ref="I21:J21"/>
    <mergeCell ref="I22:J22"/>
    <mergeCell ref="I9:J9"/>
  </mergeCells>
  <hyperlinks>
    <hyperlink ref="K10" r:id="rId1" xr:uid="{72309D53-4F02-4667-B17A-9264DAE23708}"/>
    <hyperlink ref="K11" r:id="rId2" xr:uid="{C4D36636-1DAD-45C8-8B87-59A4A8A1B614}"/>
    <hyperlink ref="K13" r:id="rId3" xr:uid="{B0B26A0E-C695-499F-874E-7500F8FAB71E}"/>
    <hyperlink ref="K15" r:id="rId4" xr:uid="{B916D3F9-29D6-48E1-8237-5650748E424C}"/>
    <hyperlink ref="K16" r:id="rId5" xr:uid="{5462FFF5-4A7B-4A12-9357-CE3074234D8A}"/>
    <hyperlink ref="K17" r:id="rId6" xr:uid="{7CB6C3D5-EDED-44D7-95EC-AECB75B8783E}"/>
    <hyperlink ref="K12" r:id="rId7" xr:uid="{01621EE1-4D6B-41B6-A667-58E9C9C7A1AA}"/>
    <hyperlink ref="K19" r:id="rId8" xr:uid="{ACD1389F-637C-46C0-9E64-6B62480D192F}"/>
    <hyperlink ref="K20" r:id="rId9" xr:uid="{498C394B-8962-4A83-856D-057AE59179FA}"/>
    <hyperlink ref="K21" r:id="rId10" xr:uid="{F9BC1D92-08CF-4593-AB76-22706B37D012}"/>
    <hyperlink ref="K18" r:id="rId11" xr:uid="{1A1BF71A-F81C-42E6-AA54-E0DFB253871F}"/>
    <hyperlink ref="K22" r:id="rId12" xr:uid="{6E3A3630-4403-4714-89C0-5D7EA5A10EC7}"/>
    <hyperlink ref="K23" r:id="rId13" xr:uid="{5BE05F58-6A97-43C8-AC23-7D1F95BEFAA0}"/>
    <hyperlink ref="K24" r:id="rId14" xr:uid="{A32F250D-6150-4AF5-9A38-8FB17DFA3FA9}"/>
    <hyperlink ref="K25" r:id="rId15" xr:uid="{2B5DC470-1EEF-4A23-BE8A-6049D17A373D}"/>
    <hyperlink ref="K31" r:id="rId16" xr:uid="{08D0484B-7934-48F9-B8FC-5E3F38F2A8A3}"/>
    <hyperlink ref="K32" r:id="rId17" xr:uid="{7B29A36D-AB93-4278-9E6F-DD2CA9BA9D7C}"/>
    <hyperlink ref="K33" r:id="rId18" xr:uid="{78E96BB2-ADFB-488A-B090-0C4159196835}"/>
    <hyperlink ref="K14" r:id="rId19" xr:uid="{38B320E5-863F-4897-9714-698D1E1FF3E0}"/>
    <hyperlink ref="K9" r:id="rId20" xr:uid="{5EAA8FFC-FF95-401D-B1B8-FBF99F16A82E}"/>
    <hyperlink ref="K27" r:id="rId21" xr:uid="{4A605CBE-2D91-4106-9521-7158AAF4C633}"/>
    <hyperlink ref="K29" r:id="rId22" xr:uid="{973B4218-89A3-48B6-86EF-4E67A632B73D}"/>
    <hyperlink ref="K28" r:id="rId23" xr:uid="{A6864BA4-899B-435E-B904-9DAF023A3D0C}"/>
    <hyperlink ref="K30" r:id="rId24" xr:uid="{33C08E64-2176-4D43-9920-FE8055C1B976}"/>
    <hyperlink ref="K35" r:id="rId25" display="https://www.emergencyzone.com/products/plastic-case?variant=14443594514495&amp;currency=USD&amp;utm_medium=product_sync&amp;utm_source=google&amp;utm_content=sag_organic&amp;utm_campaign=sag_organic&amp;gclid=CjwKCAjw-ZCKBhBkEiwAM4qfFxEDX74k05XQnVwxEILieVE107wfFUypooZWKIOD03Yx5zwMqtl7OBoCrN0QAvD_BwE" xr:uid="{38E7FC1A-C7E3-4990-BBD9-DCF3D64CF5F7}"/>
    <hyperlink ref="K26" r:id="rId26" xr:uid="{A8028AD0-9ABE-4D4F-8AB7-CA3714AC3516}"/>
    <hyperlink ref="K34" r:id="rId27" xr:uid="{4F3A0688-1812-4F28-AEFD-BB758379CE7E}"/>
  </hyperlinks>
  <pageMargins left="0.7" right="0.7" top="0.75" bottom="0.75" header="0.3" footer="0.3"/>
  <pageSetup orientation="portrait" r:id="rId28"/>
  <legacyDrawing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B7488-ABFE-4FB6-B03F-4725171AD14F}">
  <dimension ref="D8:F34"/>
  <sheetViews>
    <sheetView topLeftCell="A19" workbookViewId="0">
      <selection activeCell="F35" sqref="F35"/>
    </sheetView>
  </sheetViews>
  <sheetFormatPr defaultRowHeight="15"/>
  <sheetData>
    <row r="8" spans="4:6">
      <c r="D8" s="30" t="s">
        <v>21</v>
      </c>
      <c r="E8" s="13">
        <v>8.9499999999999993</v>
      </c>
      <c r="F8" s="14">
        <f>D8*E8</f>
        <v>8.9499999999999993</v>
      </c>
    </row>
    <row r="9" spans="4:6">
      <c r="D9" s="31" t="s">
        <v>21</v>
      </c>
      <c r="E9" s="13">
        <v>2.36</v>
      </c>
      <c r="F9" s="14">
        <f t="shared" ref="F9:F33" si="0">D9*E9</f>
        <v>2.36</v>
      </c>
    </row>
    <row r="10" spans="4:6">
      <c r="D10" s="31" t="s">
        <v>21</v>
      </c>
      <c r="E10" s="13">
        <v>1.85</v>
      </c>
      <c r="F10" s="14">
        <f t="shared" si="0"/>
        <v>1.85</v>
      </c>
    </row>
    <row r="11" spans="4:6">
      <c r="D11" s="31" t="s">
        <v>21</v>
      </c>
      <c r="E11" s="13">
        <v>7.99</v>
      </c>
      <c r="F11" s="14">
        <f t="shared" si="0"/>
        <v>7.99</v>
      </c>
    </row>
    <row r="12" spans="4:6">
      <c r="D12" s="31" t="s">
        <v>21</v>
      </c>
      <c r="E12" s="13">
        <v>1.02</v>
      </c>
      <c r="F12" s="14">
        <f t="shared" si="0"/>
        <v>1.02</v>
      </c>
    </row>
    <row r="13" spans="4:6">
      <c r="D13" s="31" t="s">
        <v>21</v>
      </c>
      <c r="E13" s="13">
        <v>8</v>
      </c>
      <c r="F13" s="14">
        <f t="shared" si="0"/>
        <v>8</v>
      </c>
    </row>
    <row r="14" spans="4:6">
      <c r="D14" s="31" t="s">
        <v>61</v>
      </c>
      <c r="E14" s="13">
        <v>0.1</v>
      </c>
      <c r="F14" s="14">
        <f t="shared" si="0"/>
        <v>3.2</v>
      </c>
    </row>
    <row r="15" spans="4:6">
      <c r="D15" s="31">
        <f>64/3</f>
        <v>21.333333333333332</v>
      </c>
      <c r="E15" s="13">
        <v>0.42</v>
      </c>
      <c r="F15" s="14">
        <f t="shared" si="0"/>
        <v>8.9599999999999991</v>
      </c>
    </row>
    <row r="16" spans="4:6">
      <c r="D16" s="31" t="s">
        <v>74</v>
      </c>
      <c r="E16" s="13">
        <v>0.1</v>
      </c>
      <c r="F16" s="14">
        <f t="shared" si="0"/>
        <v>12.8</v>
      </c>
    </row>
    <row r="17" spans="4:6">
      <c r="D17" s="31" t="s">
        <v>74</v>
      </c>
      <c r="E17" s="13">
        <v>0.1</v>
      </c>
      <c r="F17" s="14">
        <f t="shared" si="0"/>
        <v>12.8</v>
      </c>
    </row>
    <row r="18" spans="4:6">
      <c r="D18" s="31" t="s">
        <v>89</v>
      </c>
      <c r="E18" s="13">
        <v>0.69</v>
      </c>
      <c r="F18" s="14">
        <f t="shared" si="0"/>
        <v>6.2099999999999991</v>
      </c>
    </row>
    <row r="19" spans="4:6">
      <c r="D19" s="31" t="s">
        <v>96</v>
      </c>
      <c r="E19" s="13">
        <v>0.05</v>
      </c>
      <c r="F19" s="14">
        <f t="shared" si="0"/>
        <v>4</v>
      </c>
    </row>
    <row r="20" spans="4:6">
      <c r="D20" s="31" t="s">
        <v>21</v>
      </c>
      <c r="E20" s="13">
        <v>1.23</v>
      </c>
      <c r="F20" s="14">
        <f t="shared" si="0"/>
        <v>1.23</v>
      </c>
    </row>
    <row r="21" spans="4:6">
      <c r="D21" s="31" t="s">
        <v>108</v>
      </c>
      <c r="E21" s="13">
        <v>0.17</v>
      </c>
      <c r="F21" s="14">
        <f t="shared" si="0"/>
        <v>2.72</v>
      </c>
    </row>
    <row r="22" spans="4:6">
      <c r="D22" s="31" t="s">
        <v>108</v>
      </c>
      <c r="E22" s="13">
        <v>0.6</v>
      </c>
      <c r="F22" s="14">
        <f t="shared" si="0"/>
        <v>9.6</v>
      </c>
    </row>
    <row r="23" spans="4:6">
      <c r="D23" s="31" t="s">
        <v>21</v>
      </c>
      <c r="E23" s="13">
        <v>1.5</v>
      </c>
      <c r="F23" s="14">
        <f t="shared" si="0"/>
        <v>1.5</v>
      </c>
    </row>
    <row r="24" spans="4:6">
      <c r="D24" s="31" t="s">
        <v>21</v>
      </c>
      <c r="E24" s="13">
        <v>0.85</v>
      </c>
      <c r="F24" s="14">
        <f t="shared" si="0"/>
        <v>0.85</v>
      </c>
    </row>
    <row r="25" spans="4:6">
      <c r="D25" s="31" t="s">
        <v>21</v>
      </c>
      <c r="E25" s="13">
        <v>0.06</v>
      </c>
      <c r="F25" s="14">
        <f t="shared" si="0"/>
        <v>0.06</v>
      </c>
    </row>
    <row r="26" spans="4:6">
      <c r="D26" s="31" t="s">
        <v>21</v>
      </c>
      <c r="E26" s="13">
        <v>12.69</v>
      </c>
      <c r="F26" s="14">
        <f t="shared" si="0"/>
        <v>12.69</v>
      </c>
    </row>
    <row r="27" spans="4:6">
      <c r="D27" s="32">
        <v>1</v>
      </c>
      <c r="E27" s="20">
        <v>3.02</v>
      </c>
      <c r="F27" s="14">
        <f t="shared" si="0"/>
        <v>3.02</v>
      </c>
    </row>
    <row r="28" spans="4:6">
      <c r="D28" s="32">
        <v>1</v>
      </c>
      <c r="E28" s="20">
        <v>3.1</v>
      </c>
      <c r="F28" s="14">
        <f t="shared" si="0"/>
        <v>3.1</v>
      </c>
    </row>
    <row r="29" spans="4:6">
      <c r="D29" s="33">
        <v>1</v>
      </c>
      <c r="E29" s="17">
        <v>7.31</v>
      </c>
      <c r="F29" s="14">
        <f t="shared" si="0"/>
        <v>7.31</v>
      </c>
    </row>
    <row r="30" spans="4:6">
      <c r="D30" s="34">
        <v>1</v>
      </c>
      <c r="E30" s="22">
        <v>0.75</v>
      </c>
      <c r="F30" s="14">
        <f t="shared" si="0"/>
        <v>0.75</v>
      </c>
    </row>
    <row r="31" spans="4:6">
      <c r="D31" s="33">
        <v>10</v>
      </c>
      <c r="E31" s="17">
        <v>40</v>
      </c>
      <c r="F31" s="17">
        <v>40</v>
      </c>
    </row>
    <row r="32" spans="4:6">
      <c r="D32" s="34">
        <v>1</v>
      </c>
      <c r="E32" s="22">
        <v>0.11</v>
      </c>
      <c r="F32" s="14">
        <f t="shared" si="0"/>
        <v>0.11</v>
      </c>
    </row>
    <row r="33" spans="4:6">
      <c r="D33" s="41">
        <v>1</v>
      </c>
      <c r="E33" s="17">
        <v>12.99</v>
      </c>
      <c r="F33" s="14">
        <f t="shared" si="0"/>
        <v>12.99</v>
      </c>
    </row>
    <row r="34" spans="4:6">
      <c r="F34" s="14">
        <f>SUM(F8:F33)</f>
        <v>174.07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T17"/>
  <sheetViews>
    <sheetView workbookViewId="0">
      <selection activeCell="I24" sqref="I24"/>
    </sheetView>
  </sheetViews>
  <sheetFormatPr defaultRowHeight="15"/>
  <sheetData>
    <row r="3" spans="3:20">
      <c r="N3" t="s">
        <v>184</v>
      </c>
      <c r="O3" t="s">
        <v>185</v>
      </c>
      <c r="P3" t="s">
        <v>186</v>
      </c>
    </row>
    <row r="4" spans="3:20">
      <c r="N4">
        <v>2</v>
      </c>
      <c r="O4">
        <v>64</v>
      </c>
      <c r="P4">
        <v>3</v>
      </c>
      <c r="Q4">
        <f>N4*O4*P4</f>
        <v>384</v>
      </c>
    </row>
    <row r="7" spans="3:20">
      <c r="O7" t="s">
        <v>187</v>
      </c>
      <c r="P7" t="s">
        <v>188</v>
      </c>
      <c r="Q7" t="s">
        <v>189</v>
      </c>
      <c r="R7" t="s">
        <v>190</v>
      </c>
      <c r="S7" t="s">
        <v>191</v>
      </c>
    </row>
    <row r="8" spans="3:20">
      <c r="C8" t="s">
        <v>192</v>
      </c>
      <c r="D8" s="9" t="s">
        <v>193</v>
      </c>
      <c r="N8" t="s">
        <v>194</v>
      </c>
      <c r="O8" s="1" t="s">
        <v>195</v>
      </c>
      <c r="P8" s="15">
        <f>16*3</f>
        <v>48</v>
      </c>
      <c r="Q8" s="13">
        <v>1.86</v>
      </c>
      <c r="R8" s="14">
        <f>O8*P8</f>
        <v>384</v>
      </c>
      <c r="S8" s="14">
        <f>P8*Q8</f>
        <v>89.28</v>
      </c>
      <c r="T8" s="9" t="s">
        <v>193</v>
      </c>
    </row>
    <row r="9" spans="3:20">
      <c r="N9" t="s">
        <v>196</v>
      </c>
      <c r="O9">
        <v>24</v>
      </c>
      <c r="P9">
        <v>16</v>
      </c>
      <c r="Q9">
        <v>2.87</v>
      </c>
      <c r="R9" s="14">
        <f t="shared" ref="R9:R10" si="0">O9*P9</f>
        <v>384</v>
      </c>
      <c r="S9" s="14">
        <f t="shared" ref="S9:S10" si="1">P9*Q9</f>
        <v>45.92</v>
      </c>
      <c r="T9" s="9" t="s">
        <v>197</v>
      </c>
    </row>
    <row r="10" spans="3:20">
      <c r="N10" t="s">
        <v>198</v>
      </c>
      <c r="O10">
        <v>60</v>
      </c>
      <c r="P10">
        <v>7</v>
      </c>
      <c r="Q10">
        <v>7.27</v>
      </c>
      <c r="R10" s="14">
        <f t="shared" si="0"/>
        <v>420</v>
      </c>
      <c r="S10" s="14">
        <f t="shared" si="1"/>
        <v>50.89</v>
      </c>
      <c r="T10" s="9" t="s">
        <v>199</v>
      </c>
    </row>
    <row r="12" spans="3:20">
      <c r="Q12" t="s">
        <v>200</v>
      </c>
    </row>
    <row r="14" spans="3:20">
      <c r="C14" s="9" t="s">
        <v>201</v>
      </c>
    </row>
    <row r="17" spans="2:3">
      <c r="B17" t="s">
        <v>202</v>
      </c>
      <c r="C17" s="9" t="s">
        <v>197</v>
      </c>
    </row>
  </sheetData>
  <hyperlinks>
    <hyperlink ref="D8" r:id="rId1" xr:uid="{819FAE4B-5FF2-4CE2-A0C3-54D2EAFF33CC}"/>
    <hyperlink ref="C14" r:id="rId2" xr:uid="{1CCB2BB9-12C2-456B-A98E-194F709F89DC}"/>
    <hyperlink ref="C17" r:id="rId3" xr:uid="{382DEA03-97D0-4822-B2A6-6B6D70C76C97}"/>
    <hyperlink ref="T8" r:id="rId4" xr:uid="{F64906D2-3FD3-4E9A-8B03-F68F86536C72}"/>
    <hyperlink ref="T9" r:id="rId5" xr:uid="{3B629994-73F3-4130-BC3F-F1D11E66485A}"/>
    <hyperlink ref="T10" r:id="rId6" display="https://www.amazon.com/Lights-Remote-Control-6-56FT-Flexible/dp/B08CCB2CPW/ref=asc_df_B08CCB2CPW/?tag=hyprod-20&amp;linkCode=df0&amp;hvadid=459587783270&amp;hvpos=&amp;hvnetw=g&amp;hvrand=11019876061924317288&amp;hvpone=&amp;hvptwo=&amp;hvqmt=&amp;hvdev=c&amp;hvdvcmdl=&amp;hvlocint=&amp;hvlocphy=9016722&amp;hvtargid=pla-945273947898&amp;psc=1" xr:uid="{786FC8AD-04D3-43B9-8DC1-803AA26A897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ghadley</dc:creator>
  <cp:keywords/>
  <dc:description/>
  <cp:lastModifiedBy/>
  <cp:revision/>
  <dcterms:created xsi:type="dcterms:W3CDTF">2013-11-13T15:46:57Z</dcterms:created>
  <dcterms:modified xsi:type="dcterms:W3CDTF">2021-09-29T21:09:10Z</dcterms:modified>
  <cp:category/>
  <cp:contentStatus/>
</cp:coreProperties>
</file>